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33059788-548F-4D8C-80E6-9FB128E74D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8.4月末" sheetId="53" r:id="rId1"/>
    <sheet name="R8.5月末" sheetId="52" r:id="rId2"/>
    <sheet name="R8.6月末" sheetId="51" r:id="rId3"/>
    <sheet name="R8.7月末" sheetId="50" r:id="rId4"/>
    <sheet name="R8.8月末" sheetId="49" r:id="rId5"/>
    <sheet name="R8.9月末" sheetId="48" r:id="rId6"/>
    <sheet name="R8.10月末" sheetId="46" r:id="rId7"/>
    <sheet name="R8.11月末" sheetId="47" r:id="rId8"/>
    <sheet name="R8.12月末" sheetId="45" r:id="rId9"/>
    <sheet name="R9.1月末" sheetId="44" r:id="rId10"/>
    <sheet name="R9.2月末" sheetId="42" r:id="rId11"/>
    <sheet name="R9.3月末" sheetId="43" r:id="rId12"/>
    <sheet name="集計（異動人数）" sheetId="7" r:id="rId13"/>
  </sheets>
  <definedNames>
    <definedName name="_xlnm.Print_Titles" localSheetId="6">'R8.10月末'!$1:$3</definedName>
    <definedName name="_xlnm.Print_Titles" localSheetId="7">'R8.11月末'!$1:$3</definedName>
    <definedName name="_xlnm.Print_Titles" localSheetId="8">'R8.12月末'!$1:$3</definedName>
    <definedName name="_xlnm.Print_Titles" localSheetId="0">'R8.4月末'!$1:$3</definedName>
    <definedName name="_xlnm.Print_Titles" localSheetId="1">'R8.5月末'!$1:$3</definedName>
    <definedName name="_xlnm.Print_Titles" localSheetId="2">'R8.6月末'!$1:$3</definedName>
    <definedName name="_xlnm.Print_Titles" localSheetId="3">'R8.7月末'!$1:$3</definedName>
    <definedName name="_xlnm.Print_Titles" localSheetId="4">'R8.8月末'!$1:$3</definedName>
    <definedName name="_xlnm.Print_Titles" localSheetId="5">'R8.9月末'!$1:$3</definedName>
    <definedName name="_xlnm.Print_Titles" localSheetId="9">'R9.1月末'!$1:$3</definedName>
    <definedName name="_xlnm.Print_Titles" localSheetId="10">'R9.2月末'!$1:$3</definedName>
    <definedName name="_xlnm.Print_Titles" localSheetId="11">'R9.3月末'!$1:$3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52" l="1"/>
  <c r="K66" i="52"/>
  <c r="I66" i="52"/>
  <c r="I10" i="52"/>
  <c r="J10" i="52"/>
  <c r="K10" i="52"/>
  <c r="I151" i="43"/>
  <c r="L169" i="53" l="1"/>
  <c r="L167" i="53"/>
  <c r="E167" i="53"/>
  <c r="D167" i="53"/>
  <c r="C167" i="53"/>
  <c r="L166" i="53"/>
  <c r="F166" i="53"/>
  <c r="L165" i="53"/>
  <c r="F165" i="53"/>
  <c r="L164" i="53"/>
  <c r="E164" i="53"/>
  <c r="D164" i="53"/>
  <c r="C164" i="53"/>
  <c r="L163" i="53"/>
  <c r="F163" i="53"/>
  <c r="L162" i="53"/>
  <c r="F162" i="53"/>
  <c r="F161" i="53"/>
  <c r="F160" i="53"/>
  <c r="L159" i="53"/>
  <c r="F159" i="53"/>
  <c r="L158" i="53"/>
  <c r="F158" i="53"/>
  <c r="F164" i="53" s="1"/>
  <c r="L157" i="53"/>
  <c r="E157" i="53"/>
  <c r="D157" i="53"/>
  <c r="C157" i="53"/>
  <c r="L156" i="53"/>
  <c r="F156" i="53"/>
  <c r="L155" i="53"/>
  <c r="F155" i="53"/>
  <c r="L154" i="53"/>
  <c r="F154" i="53"/>
  <c r="F153" i="53"/>
  <c r="F152" i="53"/>
  <c r="F151" i="53"/>
  <c r="F150" i="53"/>
  <c r="F149" i="53"/>
  <c r="F148" i="53"/>
  <c r="F147" i="53"/>
  <c r="K146" i="53"/>
  <c r="J146" i="53"/>
  <c r="I146" i="53"/>
  <c r="F146" i="53"/>
  <c r="L145" i="53"/>
  <c r="F145" i="53"/>
  <c r="L144" i="53"/>
  <c r="F144" i="53"/>
  <c r="L143" i="53"/>
  <c r="F143" i="53"/>
  <c r="L142" i="53"/>
  <c r="F142" i="53"/>
  <c r="L141" i="53"/>
  <c r="F141" i="53"/>
  <c r="K140" i="53"/>
  <c r="J140" i="53"/>
  <c r="I140" i="53"/>
  <c r="F140" i="53"/>
  <c r="L139" i="53"/>
  <c r="E139" i="53"/>
  <c r="K147" i="53" s="1"/>
  <c r="D139" i="53"/>
  <c r="C139" i="53"/>
  <c r="L138" i="53"/>
  <c r="F138" i="53"/>
  <c r="L137" i="53"/>
  <c r="F137" i="53"/>
  <c r="L136" i="53"/>
  <c r="F136" i="53"/>
  <c r="L135" i="53"/>
  <c r="F135" i="53"/>
  <c r="L134" i="53"/>
  <c r="F134" i="53"/>
  <c r="L133" i="53"/>
  <c r="F133" i="53"/>
  <c r="L132" i="53"/>
  <c r="F132" i="53"/>
  <c r="L131" i="53"/>
  <c r="F131" i="53"/>
  <c r="L130" i="53"/>
  <c r="F130" i="53"/>
  <c r="L129" i="53"/>
  <c r="F129" i="53"/>
  <c r="L128" i="53"/>
  <c r="F128" i="53"/>
  <c r="L127" i="53"/>
  <c r="F127" i="53"/>
  <c r="L126" i="53"/>
  <c r="F126" i="53"/>
  <c r="K125" i="53"/>
  <c r="J125" i="53"/>
  <c r="I125" i="53"/>
  <c r="F125" i="53"/>
  <c r="L124" i="53"/>
  <c r="F124" i="53"/>
  <c r="L123" i="53"/>
  <c r="F123" i="53"/>
  <c r="L122" i="53"/>
  <c r="F122" i="53"/>
  <c r="L121" i="53"/>
  <c r="F121" i="53"/>
  <c r="L120" i="53"/>
  <c r="F120" i="53"/>
  <c r="L119" i="53"/>
  <c r="F119" i="53"/>
  <c r="L118" i="53"/>
  <c r="F118" i="53"/>
  <c r="L117" i="53"/>
  <c r="F117" i="53"/>
  <c r="L116" i="53"/>
  <c r="E114" i="53"/>
  <c r="D114" i="53"/>
  <c r="C114" i="53"/>
  <c r="F113" i="53"/>
  <c r="F112" i="53"/>
  <c r="F111" i="53"/>
  <c r="F114" i="53" s="1"/>
  <c r="E110" i="53"/>
  <c r="D110" i="53"/>
  <c r="C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E93" i="53"/>
  <c r="D93" i="53"/>
  <c r="C93" i="53"/>
  <c r="F92" i="53"/>
  <c r="F91" i="53"/>
  <c r="F90" i="53"/>
  <c r="F89" i="53"/>
  <c r="F88" i="53"/>
  <c r="F87" i="53"/>
  <c r="F86" i="53"/>
  <c r="F85" i="53"/>
  <c r="F84" i="53"/>
  <c r="F83" i="53"/>
  <c r="E82" i="53"/>
  <c r="D82" i="53"/>
  <c r="C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E69" i="53"/>
  <c r="D69" i="53"/>
  <c r="C69" i="53"/>
  <c r="F68" i="53"/>
  <c r="F67" i="53"/>
  <c r="K66" i="53"/>
  <c r="J66" i="53"/>
  <c r="I66" i="53"/>
  <c r="F66" i="53"/>
  <c r="L65" i="53"/>
  <c r="F65" i="53"/>
  <c r="L64" i="53"/>
  <c r="F64" i="53"/>
  <c r="L63" i="53"/>
  <c r="F63" i="53"/>
  <c r="L62" i="53"/>
  <c r="F62" i="53"/>
  <c r="L61" i="53"/>
  <c r="F61" i="53"/>
  <c r="L60" i="53"/>
  <c r="E54" i="53"/>
  <c r="D54" i="53"/>
  <c r="C54" i="53"/>
  <c r="F53" i="53"/>
  <c r="F52" i="53"/>
  <c r="F51" i="53"/>
  <c r="F50" i="53"/>
  <c r="F49" i="53"/>
  <c r="F48" i="53"/>
  <c r="F47" i="53"/>
  <c r="E46" i="53"/>
  <c r="D46" i="53"/>
  <c r="C46" i="53"/>
  <c r="F45" i="53"/>
  <c r="F44" i="53"/>
  <c r="F43" i="53"/>
  <c r="F42" i="53"/>
  <c r="F41" i="53"/>
  <c r="F40" i="53"/>
  <c r="F39" i="53"/>
  <c r="K38" i="53"/>
  <c r="J38" i="53"/>
  <c r="I38" i="53"/>
  <c r="F38" i="53"/>
  <c r="L37" i="53"/>
  <c r="F37" i="53"/>
  <c r="L36" i="53"/>
  <c r="F36" i="53"/>
  <c r="L35" i="53"/>
  <c r="F35" i="53"/>
  <c r="L34" i="53"/>
  <c r="F34" i="53"/>
  <c r="L33" i="53"/>
  <c r="F33" i="53"/>
  <c r="L32" i="53"/>
  <c r="L31" i="53"/>
  <c r="K30" i="53"/>
  <c r="J30" i="53"/>
  <c r="I30" i="53"/>
  <c r="L29" i="53"/>
  <c r="E29" i="53"/>
  <c r="D29" i="53"/>
  <c r="C29" i="53"/>
  <c r="L28" i="53"/>
  <c r="F28" i="53"/>
  <c r="L27" i="53"/>
  <c r="F27" i="53"/>
  <c r="L26" i="53"/>
  <c r="F26" i="53"/>
  <c r="L25" i="53"/>
  <c r="F25" i="53"/>
  <c r="L24" i="53"/>
  <c r="F24" i="53"/>
  <c r="K23" i="53"/>
  <c r="J23" i="53"/>
  <c r="I23" i="53"/>
  <c r="F23" i="53"/>
  <c r="L22" i="53"/>
  <c r="E22" i="53"/>
  <c r="D22" i="53"/>
  <c r="C22" i="53"/>
  <c r="L21" i="53"/>
  <c r="F21" i="53"/>
  <c r="L20" i="53"/>
  <c r="F20" i="53"/>
  <c r="L19" i="53"/>
  <c r="F19" i="53"/>
  <c r="L18" i="53"/>
  <c r="F18" i="53"/>
  <c r="L17" i="53"/>
  <c r="F17" i="53"/>
  <c r="L16" i="53"/>
  <c r="F16" i="53"/>
  <c r="L15" i="53"/>
  <c r="F15" i="53"/>
  <c r="L14" i="53"/>
  <c r="F14" i="53"/>
  <c r="L13" i="53"/>
  <c r="F13" i="53"/>
  <c r="L12" i="53"/>
  <c r="L23" i="53" s="1"/>
  <c r="F12" i="53"/>
  <c r="L11" i="53"/>
  <c r="F11" i="53"/>
  <c r="K10" i="53"/>
  <c r="J10" i="53"/>
  <c r="I10" i="53"/>
  <c r="F10" i="53"/>
  <c r="L9" i="53"/>
  <c r="F9" i="53"/>
  <c r="L8" i="53"/>
  <c r="F8" i="53"/>
  <c r="L7" i="53"/>
  <c r="F7" i="53"/>
  <c r="L6" i="53"/>
  <c r="F6" i="53"/>
  <c r="L5" i="53"/>
  <c r="F5" i="53"/>
  <c r="F22" i="53" s="1"/>
  <c r="L4" i="53"/>
  <c r="L169" i="52"/>
  <c r="L167" i="52"/>
  <c r="E167" i="52"/>
  <c r="D167" i="52"/>
  <c r="C167" i="52"/>
  <c r="L166" i="52"/>
  <c r="F166" i="52"/>
  <c r="F167" i="52" s="1"/>
  <c r="L165" i="52"/>
  <c r="F165" i="52"/>
  <c r="L164" i="52"/>
  <c r="E164" i="52"/>
  <c r="D164" i="52"/>
  <c r="C164" i="52"/>
  <c r="L163" i="52"/>
  <c r="F163" i="52"/>
  <c r="L162" i="52"/>
  <c r="F162" i="52"/>
  <c r="F161" i="52"/>
  <c r="F160" i="52"/>
  <c r="L159" i="52"/>
  <c r="F159" i="52"/>
  <c r="L158" i="52"/>
  <c r="F158" i="52"/>
  <c r="L157" i="52"/>
  <c r="E157" i="52"/>
  <c r="D157" i="52"/>
  <c r="C157" i="52"/>
  <c r="L156" i="52"/>
  <c r="F156" i="52"/>
  <c r="L155" i="52"/>
  <c r="F155" i="52"/>
  <c r="L154" i="52"/>
  <c r="F154" i="52"/>
  <c r="F153" i="52"/>
  <c r="F152" i="52"/>
  <c r="F151" i="52"/>
  <c r="F150" i="52"/>
  <c r="F149" i="52"/>
  <c r="F148" i="52"/>
  <c r="F147" i="52"/>
  <c r="K146" i="52"/>
  <c r="J146" i="52"/>
  <c r="I146" i="52"/>
  <c r="F146" i="52"/>
  <c r="L145" i="52"/>
  <c r="F145" i="52"/>
  <c r="L144" i="52"/>
  <c r="F144" i="52"/>
  <c r="L143" i="52"/>
  <c r="F143" i="52"/>
  <c r="L142" i="52"/>
  <c r="F142" i="52"/>
  <c r="L141" i="52"/>
  <c r="F141" i="52"/>
  <c r="K140" i="52"/>
  <c r="J140" i="52"/>
  <c r="I140" i="52"/>
  <c r="F140" i="52"/>
  <c r="L139" i="52"/>
  <c r="E139" i="52"/>
  <c r="D139" i="52"/>
  <c r="C139" i="52"/>
  <c r="L138" i="52"/>
  <c r="F138" i="52"/>
  <c r="L137" i="52"/>
  <c r="F137" i="52"/>
  <c r="L136" i="52"/>
  <c r="F136" i="52"/>
  <c r="L135" i="52"/>
  <c r="F135" i="52"/>
  <c r="L134" i="52"/>
  <c r="F134" i="52"/>
  <c r="L133" i="52"/>
  <c r="F133" i="52"/>
  <c r="L132" i="52"/>
  <c r="F132" i="52"/>
  <c r="L131" i="52"/>
  <c r="F131" i="52"/>
  <c r="L130" i="52"/>
  <c r="F130" i="52"/>
  <c r="L129" i="52"/>
  <c r="F129" i="52"/>
  <c r="L128" i="52"/>
  <c r="F128" i="52"/>
  <c r="L127" i="52"/>
  <c r="F127" i="52"/>
  <c r="L126" i="52"/>
  <c r="F126" i="52"/>
  <c r="K125" i="52"/>
  <c r="J125" i="52"/>
  <c r="I125" i="52"/>
  <c r="F125" i="52"/>
  <c r="L124" i="52"/>
  <c r="F124" i="52"/>
  <c r="L123" i="52"/>
  <c r="F123" i="52"/>
  <c r="L122" i="52"/>
  <c r="F122" i="52"/>
  <c r="L121" i="52"/>
  <c r="F121" i="52"/>
  <c r="L120" i="52"/>
  <c r="F120" i="52"/>
  <c r="L119" i="52"/>
  <c r="F119" i="52"/>
  <c r="L118" i="52"/>
  <c r="F118" i="52"/>
  <c r="L117" i="52"/>
  <c r="F117" i="52"/>
  <c r="L116" i="52"/>
  <c r="E114" i="52"/>
  <c r="D114" i="52"/>
  <c r="C114" i="52"/>
  <c r="F113" i="52"/>
  <c r="F112" i="52"/>
  <c r="F111" i="52"/>
  <c r="E110" i="52"/>
  <c r="D110" i="52"/>
  <c r="C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95" i="52"/>
  <c r="F94" i="52"/>
  <c r="E93" i="52"/>
  <c r="D93" i="52"/>
  <c r="C93" i="52"/>
  <c r="F92" i="52"/>
  <c r="F91" i="52"/>
  <c r="F90" i="52"/>
  <c r="F89" i="52"/>
  <c r="F88" i="52"/>
  <c r="F87" i="52"/>
  <c r="F86" i="52"/>
  <c r="F85" i="52"/>
  <c r="F84" i="52"/>
  <c r="F83" i="52"/>
  <c r="E82" i="52"/>
  <c r="D82" i="52"/>
  <c r="C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E69" i="52"/>
  <c r="D69" i="52"/>
  <c r="C69" i="52"/>
  <c r="F68" i="52"/>
  <c r="F67" i="52"/>
  <c r="F66" i="52"/>
  <c r="L65" i="52"/>
  <c r="F65" i="52"/>
  <c r="L64" i="52"/>
  <c r="F64" i="52"/>
  <c r="L63" i="52"/>
  <c r="F63" i="52"/>
  <c r="L62" i="52"/>
  <c r="F62" i="52"/>
  <c r="L61" i="52"/>
  <c r="F61" i="52"/>
  <c r="L60" i="52"/>
  <c r="E54" i="52"/>
  <c r="D54" i="52"/>
  <c r="C54" i="52"/>
  <c r="F53" i="52"/>
  <c r="F52" i="52"/>
  <c r="F51" i="52"/>
  <c r="F50" i="52"/>
  <c r="F49" i="52"/>
  <c r="F48" i="52"/>
  <c r="F47" i="52"/>
  <c r="F54" i="52" s="1"/>
  <c r="E46" i="52"/>
  <c r="D46" i="52"/>
  <c r="C46" i="52"/>
  <c r="F45" i="52"/>
  <c r="F44" i="52"/>
  <c r="F43" i="52"/>
  <c r="F42" i="52"/>
  <c r="F41" i="52"/>
  <c r="F40" i="52"/>
  <c r="F39" i="52"/>
  <c r="K38" i="52"/>
  <c r="J38" i="52"/>
  <c r="I38" i="52"/>
  <c r="F38" i="52"/>
  <c r="L37" i="52"/>
  <c r="F37" i="52"/>
  <c r="L36" i="52"/>
  <c r="F36" i="52"/>
  <c r="L35" i="52"/>
  <c r="F35" i="52"/>
  <c r="L34" i="52"/>
  <c r="F34" i="52"/>
  <c r="L33" i="52"/>
  <c r="F33" i="52"/>
  <c r="L32" i="52"/>
  <c r="L31" i="52"/>
  <c r="K30" i="52"/>
  <c r="J30" i="52"/>
  <c r="I30" i="52"/>
  <c r="L29" i="52"/>
  <c r="E29" i="52"/>
  <c r="D29" i="52"/>
  <c r="C29" i="52"/>
  <c r="L28" i="52"/>
  <c r="F28" i="52"/>
  <c r="L27" i="52"/>
  <c r="F27" i="52"/>
  <c r="L26" i="52"/>
  <c r="F26" i="52"/>
  <c r="L25" i="52"/>
  <c r="F25" i="52"/>
  <c r="L24" i="52"/>
  <c r="F24" i="52"/>
  <c r="K23" i="52"/>
  <c r="J23" i="52"/>
  <c r="I23" i="52"/>
  <c r="F23" i="52"/>
  <c r="L22" i="52"/>
  <c r="E22" i="52"/>
  <c r="D22" i="52"/>
  <c r="D30" i="52" s="1"/>
  <c r="C22" i="52"/>
  <c r="L21" i="52"/>
  <c r="F21" i="52"/>
  <c r="L20" i="52"/>
  <c r="F20" i="52"/>
  <c r="L19" i="52"/>
  <c r="F19" i="52"/>
  <c r="L18" i="52"/>
  <c r="F18" i="52"/>
  <c r="L17" i="52"/>
  <c r="F17" i="52"/>
  <c r="L16" i="52"/>
  <c r="F16" i="52"/>
  <c r="L15" i="52"/>
  <c r="F15" i="52"/>
  <c r="L14" i="52"/>
  <c r="F14" i="52"/>
  <c r="L13" i="52"/>
  <c r="F13" i="52"/>
  <c r="L12" i="52"/>
  <c r="F12" i="52"/>
  <c r="L11" i="52"/>
  <c r="F11" i="52"/>
  <c r="F10" i="52"/>
  <c r="L9" i="52"/>
  <c r="F9" i="52"/>
  <c r="L8" i="52"/>
  <c r="F8" i="52"/>
  <c r="L7" i="52"/>
  <c r="F7" i="52"/>
  <c r="L6" i="52"/>
  <c r="F6" i="52"/>
  <c r="L5" i="52"/>
  <c r="F5" i="52"/>
  <c r="L4" i="52"/>
  <c r="L151" i="50"/>
  <c r="K151" i="50"/>
  <c r="J151" i="50"/>
  <c r="I151" i="50"/>
  <c r="L169" i="51"/>
  <c r="L167" i="51"/>
  <c r="E167" i="51"/>
  <c r="D167" i="51"/>
  <c r="C167" i="51"/>
  <c r="L166" i="51"/>
  <c r="F166" i="51"/>
  <c r="L165" i="51"/>
  <c r="F165" i="51"/>
  <c r="F167" i="51" s="1"/>
  <c r="L164" i="51"/>
  <c r="I164" i="51" s="1"/>
  <c r="E164" i="51"/>
  <c r="D164" i="51"/>
  <c r="C164" i="51"/>
  <c r="L163" i="51"/>
  <c r="F163" i="51"/>
  <c r="L162" i="51"/>
  <c r="F162" i="51"/>
  <c r="F161" i="51"/>
  <c r="F160" i="51"/>
  <c r="L159" i="51"/>
  <c r="F159" i="51"/>
  <c r="L158" i="51"/>
  <c r="F158" i="51"/>
  <c r="F164" i="51" s="1"/>
  <c r="L157" i="51"/>
  <c r="E157" i="51"/>
  <c r="D157" i="51"/>
  <c r="C157" i="51"/>
  <c r="I147" i="51" s="1"/>
  <c r="L156" i="51"/>
  <c r="F156" i="51"/>
  <c r="L155" i="51"/>
  <c r="F155" i="51"/>
  <c r="L154" i="51"/>
  <c r="F154" i="51"/>
  <c r="F153" i="51"/>
  <c r="F152" i="51"/>
  <c r="F151" i="51"/>
  <c r="F150" i="51"/>
  <c r="F149" i="51"/>
  <c r="F148" i="51"/>
  <c r="J147" i="51"/>
  <c r="F147" i="51"/>
  <c r="K146" i="51"/>
  <c r="J146" i="51"/>
  <c r="I146" i="51"/>
  <c r="F146" i="51"/>
  <c r="L145" i="51"/>
  <c r="F145" i="51"/>
  <c r="L144" i="51"/>
  <c r="F144" i="51"/>
  <c r="L143" i="51"/>
  <c r="F143" i="51"/>
  <c r="L142" i="51"/>
  <c r="F142" i="51"/>
  <c r="L141" i="51"/>
  <c r="L146" i="51" s="1"/>
  <c r="F141" i="51"/>
  <c r="K140" i="51"/>
  <c r="J140" i="51"/>
  <c r="I140" i="51"/>
  <c r="F140" i="51"/>
  <c r="F157" i="51" s="1"/>
  <c r="L139" i="51"/>
  <c r="E139" i="51"/>
  <c r="K147" i="51" s="1"/>
  <c r="D139" i="51"/>
  <c r="C139" i="51"/>
  <c r="L138" i="51"/>
  <c r="F138" i="51"/>
  <c r="L137" i="51"/>
  <c r="F137" i="51"/>
  <c r="L136" i="51"/>
  <c r="F136" i="51"/>
  <c r="L135" i="51"/>
  <c r="F135" i="51"/>
  <c r="L134" i="51"/>
  <c r="F134" i="51"/>
  <c r="L133" i="51"/>
  <c r="F133" i="51"/>
  <c r="L132" i="51"/>
  <c r="F132" i="51"/>
  <c r="L131" i="51"/>
  <c r="F131" i="51"/>
  <c r="L130" i="51"/>
  <c r="F130" i="51"/>
  <c r="L129" i="51"/>
  <c r="F129" i="51"/>
  <c r="L128" i="51"/>
  <c r="L140" i="51" s="1"/>
  <c r="F128" i="51"/>
  <c r="L127" i="51"/>
  <c r="F127" i="51"/>
  <c r="L126" i="51"/>
  <c r="F126" i="51"/>
  <c r="K125" i="51"/>
  <c r="J125" i="51"/>
  <c r="I125" i="51"/>
  <c r="F125" i="51"/>
  <c r="L124" i="51"/>
  <c r="F124" i="51"/>
  <c r="L123" i="51"/>
  <c r="F123" i="51"/>
  <c r="L122" i="51"/>
  <c r="F122" i="51"/>
  <c r="L121" i="51"/>
  <c r="F121" i="51"/>
  <c r="L120" i="51"/>
  <c r="F120" i="51"/>
  <c r="L119" i="51"/>
  <c r="F119" i="51"/>
  <c r="L118" i="51"/>
  <c r="F118" i="51"/>
  <c r="F139" i="51" s="1"/>
  <c r="L117" i="51"/>
  <c r="L125" i="51" s="1"/>
  <c r="F117" i="51"/>
  <c r="L116" i="51"/>
  <c r="E114" i="51"/>
  <c r="D114" i="51"/>
  <c r="C114" i="51"/>
  <c r="F113" i="51"/>
  <c r="F112" i="51"/>
  <c r="F111" i="51"/>
  <c r="F114" i="51" s="1"/>
  <c r="E110" i="51"/>
  <c r="D110" i="51"/>
  <c r="C110" i="51"/>
  <c r="F109" i="51"/>
  <c r="F108" i="51"/>
  <c r="F107" i="51"/>
  <c r="F106" i="51"/>
  <c r="F105" i="51"/>
  <c r="F104" i="51"/>
  <c r="F103" i="51"/>
  <c r="F102" i="51"/>
  <c r="F101" i="51"/>
  <c r="F100" i="51"/>
  <c r="F99" i="51"/>
  <c r="F110" i="51" s="1"/>
  <c r="F98" i="51"/>
  <c r="F97" i="51"/>
  <c r="F96" i="51"/>
  <c r="F95" i="51"/>
  <c r="F94" i="51"/>
  <c r="E93" i="51"/>
  <c r="D93" i="51"/>
  <c r="C93" i="51"/>
  <c r="F92" i="51"/>
  <c r="F91" i="51"/>
  <c r="F90" i="51"/>
  <c r="F89" i="51"/>
  <c r="F88" i="51"/>
  <c r="F87" i="51"/>
  <c r="F86" i="51"/>
  <c r="F85" i="51"/>
  <c r="F84" i="51"/>
  <c r="F83" i="51"/>
  <c r="F93" i="51" s="1"/>
  <c r="E82" i="51"/>
  <c r="K67" i="51" s="1"/>
  <c r="D82" i="51"/>
  <c r="J67" i="51" s="1"/>
  <c r="C82" i="51"/>
  <c r="I67" i="51" s="1"/>
  <c r="F81" i="51"/>
  <c r="F80" i="51"/>
  <c r="F79" i="51"/>
  <c r="F78" i="51"/>
  <c r="F77" i="51"/>
  <c r="F76" i="51"/>
  <c r="F75" i="51"/>
  <c r="F74" i="51"/>
  <c r="F73" i="51"/>
  <c r="F72" i="51"/>
  <c r="F71" i="51"/>
  <c r="F70" i="51"/>
  <c r="F82" i="51" s="1"/>
  <c r="E69" i="51"/>
  <c r="D69" i="51"/>
  <c r="C69" i="51"/>
  <c r="F68" i="51"/>
  <c r="F67" i="51"/>
  <c r="K66" i="51"/>
  <c r="J66" i="51"/>
  <c r="I66" i="51"/>
  <c r="F66" i="51"/>
  <c r="L65" i="51"/>
  <c r="F65" i="51"/>
  <c r="L64" i="51"/>
  <c r="F64" i="51"/>
  <c r="L63" i="51"/>
  <c r="F63" i="51"/>
  <c r="L62" i="51"/>
  <c r="F62" i="51"/>
  <c r="L61" i="51"/>
  <c r="L66" i="51" s="1"/>
  <c r="F61" i="51"/>
  <c r="F69" i="51" s="1"/>
  <c r="L60" i="51"/>
  <c r="E54" i="51"/>
  <c r="D54" i="51"/>
  <c r="C54" i="51"/>
  <c r="I39" i="51" s="1"/>
  <c r="F53" i="51"/>
  <c r="F52" i="51"/>
  <c r="F51" i="51"/>
  <c r="F50" i="51"/>
  <c r="F49" i="51"/>
  <c r="F48" i="51"/>
  <c r="F47" i="51"/>
  <c r="F54" i="51" s="1"/>
  <c r="E46" i="51"/>
  <c r="D46" i="51"/>
  <c r="J39" i="51" s="1"/>
  <c r="C46" i="51"/>
  <c r="F45" i="51"/>
  <c r="F44" i="51"/>
  <c r="F43" i="51"/>
  <c r="F42" i="51"/>
  <c r="F41" i="51"/>
  <c r="F40" i="51"/>
  <c r="K39" i="51"/>
  <c r="F39" i="51"/>
  <c r="K38" i="51"/>
  <c r="J38" i="51"/>
  <c r="I38" i="51"/>
  <c r="F38" i="51"/>
  <c r="L37" i="51"/>
  <c r="F37" i="51"/>
  <c r="L36" i="51"/>
  <c r="F36" i="51"/>
  <c r="L35" i="51"/>
  <c r="F35" i="51"/>
  <c r="L34" i="51"/>
  <c r="F34" i="51"/>
  <c r="L33" i="51"/>
  <c r="F33" i="51"/>
  <c r="F46" i="51" s="1"/>
  <c r="L32" i="51"/>
  <c r="L31" i="51"/>
  <c r="L38" i="51" s="1"/>
  <c r="K30" i="51"/>
  <c r="J30" i="51"/>
  <c r="I30" i="51"/>
  <c r="L29" i="51"/>
  <c r="E29" i="51"/>
  <c r="D29" i="51"/>
  <c r="D30" i="51" s="1"/>
  <c r="J149" i="51" s="1"/>
  <c r="C29" i="51"/>
  <c r="L28" i="51"/>
  <c r="F28" i="51"/>
  <c r="L27" i="51"/>
  <c r="L30" i="51" s="1"/>
  <c r="F27" i="51"/>
  <c r="L26" i="51"/>
  <c r="F26" i="51"/>
  <c r="L25" i="51"/>
  <c r="F25" i="51"/>
  <c r="L24" i="51"/>
  <c r="F24" i="51"/>
  <c r="K23" i="51"/>
  <c r="J23" i="51"/>
  <c r="I23" i="51"/>
  <c r="F23" i="51"/>
  <c r="F29" i="51" s="1"/>
  <c r="L22" i="51"/>
  <c r="E22" i="51"/>
  <c r="E30" i="51" s="1"/>
  <c r="D22" i="51"/>
  <c r="C22" i="51"/>
  <c r="C30" i="51" s="1"/>
  <c r="L21" i="51"/>
  <c r="F21" i="51"/>
  <c r="L20" i="51"/>
  <c r="F20" i="51"/>
  <c r="L19" i="51"/>
  <c r="F19" i="51"/>
  <c r="L18" i="51"/>
  <c r="F18" i="51"/>
  <c r="L17" i="51"/>
  <c r="F17" i="51"/>
  <c r="L16" i="51"/>
  <c r="F16" i="51"/>
  <c r="L15" i="51"/>
  <c r="F15" i="51"/>
  <c r="L14" i="51"/>
  <c r="F14" i="51"/>
  <c r="L13" i="51"/>
  <c r="F13" i="51"/>
  <c r="L12" i="51"/>
  <c r="L23" i="51" s="1"/>
  <c r="F12" i="51"/>
  <c r="L11" i="51"/>
  <c r="F11" i="51"/>
  <c r="K10" i="51"/>
  <c r="J10" i="51"/>
  <c r="I10" i="51"/>
  <c r="F10" i="51"/>
  <c r="L9" i="51"/>
  <c r="F9" i="51"/>
  <c r="L8" i="51"/>
  <c r="F8" i="51"/>
  <c r="L7" i="51"/>
  <c r="F7" i="51"/>
  <c r="L6" i="51"/>
  <c r="F6" i="51"/>
  <c r="L5" i="51"/>
  <c r="F5" i="51"/>
  <c r="F22" i="51" s="1"/>
  <c r="F30" i="51" s="1"/>
  <c r="L4" i="51"/>
  <c r="L10" i="51" s="1"/>
  <c r="L151" i="49"/>
  <c r="K151" i="49"/>
  <c r="J151" i="49"/>
  <c r="I151" i="49"/>
  <c r="L169" i="50"/>
  <c r="L167" i="50"/>
  <c r="E167" i="50"/>
  <c r="D167" i="50"/>
  <c r="C167" i="50"/>
  <c r="L166" i="50"/>
  <c r="F166" i="50"/>
  <c r="L165" i="50"/>
  <c r="F165" i="50"/>
  <c r="F167" i="50" s="1"/>
  <c r="L164" i="50"/>
  <c r="E164" i="50"/>
  <c r="D164" i="50"/>
  <c r="C164" i="50"/>
  <c r="L163" i="50"/>
  <c r="F163" i="50"/>
  <c r="L162" i="50"/>
  <c r="F162" i="50"/>
  <c r="F161" i="50"/>
  <c r="F160" i="50"/>
  <c r="L159" i="50"/>
  <c r="F159" i="50"/>
  <c r="L158" i="50"/>
  <c r="F158" i="50"/>
  <c r="F164" i="50" s="1"/>
  <c r="L157" i="50"/>
  <c r="E157" i="50"/>
  <c r="D157" i="50"/>
  <c r="C157" i="50"/>
  <c r="L156" i="50"/>
  <c r="F156" i="50"/>
  <c r="L155" i="50"/>
  <c r="F155" i="50"/>
  <c r="L154" i="50"/>
  <c r="F154" i="50"/>
  <c r="F153" i="50"/>
  <c r="F152" i="50"/>
  <c r="F151" i="50"/>
  <c r="F150" i="50"/>
  <c r="F149" i="50"/>
  <c r="F148" i="50"/>
  <c r="K147" i="50"/>
  <c r="F147" i="50"/>
  <c r="K146" i="50"/>
  <c r="J146" i="50"/>
  <c r="I146" i="50"/>
  <c r="F146" i="50"/>
  <c r="L145" i="50"/>
  <c r="F145" i="50"/>
  <c r="L144" i="50"/>
  <c r="L146" i="50" s="1"/>
  <c r="F144" i="50"/>
  <c r="L143" i="50"/>
  <c r="F143" i="50"/>
  <c r="L142" i="50"/>
  <c r="F142" i="50"/>
  <c r="L141" i="50"/>
  <c r="F141" i="50"/>
  <c r="K140" i="50"/>
  <c r="J140" i="50"/>
  <c r="I140" i="50"/>
  <c r="F140" i="50"/>
  <c r="F157" i="50" s="1"/>
  <c r="L139" i="50"/>
  <c r="E139" i="50"/>
  <c r="D139" i="50"/>
  <c r="J147" i="50" s="1"/>
  <c r="C139" i="50"/>
  <c r="L138" i="50"/>
  <c r="F138" i="50"/>
  <c r="L137" i="50"/>
  <c r="F137" i="50"/>
  <c r="L136" i="50"/>
  <c r="F136" i="50"/>
  <c r="L135" i="50"/>
  <c r="F135" i="50"/>
  <c r="L134" i="50"/>
  <c r="F134" i="50"/>
  <c r="L133" i="50"/>
  <c r="F133" i="50"/>
  <c r="L132" i="50"/>
  <c r="F132" i="50"/>
  <c r="L131" i="50"/>
  <c r="F131" i="50"/>
  <c r="L130" i="50"/>
  <c r="F130" i="50"/>
  <c r="L129" i="50"/>
  <c r="F129" i="50"/>
  <c r="L128" i="50"/>
  <c r="F128" i="50"/>
  <c r="L127" i="50"/>
  <c r="F127" i="50"/>
  <c r="L126" i="50"/>
  <c r="L140" i="50" s="1"/>
  <c r="F126" i="50"/>
  <c r="K125" i="50"/>
  <c r="J125" i="50"/>
  <c r="I125" i="50"/>
  <c r="I147" i="50" s="1"/>
  <c r="F125" i="50"/>
  <c r="L124" i="50"/>
  <c r="F124" i="50"/>
  <c r="L123" i="50"/>
  <c r="F123" i="50"/>
  <c r="L122" i="50"/>
  <c r="F122" i="50"/>
  <c r="L121" i="50"/>
  <c r="F121" i="50"/>
  <c r="L120" i="50"/>
  <c r="F120" i="50"/>
  <c r="L119" i="50"/>
  <c r="F119" i="50"/>
  <c r="L118" i="50"/>
  <c r="F118" i="50"/>
  <c r="L117" i="50"/>
  <c r="F117" i="50"/>
  <c r="F139" i="50" s="1"/>
  <c r="L116" i="50"/>
  <c r="L125" i="50" s="1"/>
  <c r="E114" i="50"/>
  <c r="D114" i="50"/>
  <c r="C114" i="50"/>
  <c r="F113" i="50"/>
  <c r="F112" i="50"/>
  <c r="F111" i="50"/>
  <c r="F114" i="50" s="1"/>
  <c r="F110" i="50"/>
  <c r="E110" i="50"/>
  <c r="D110" i="50"/>
  <c r="C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E93" i="50"/>
  <c r="D93" i="50"/>
  <c r="C93" i="50"/>
  <c r="I67" i="50" s="1"/>
  <c r="F92" i="50"/>
  <c r="F91" i="50"/>
  <c r="F90" i="50"/>
  <c r="F89" i="50"/>
  <c r="F88" i="50"/>
  <c r="F87" i="50"/>
  <c r="F86" i="50"/>
  <c r="F85" i="50"/>
  <c r="F84" i="50"/>
  <c r="F83" i="50"/>
  <c r="F93" i="50" s="1"/>
  <c r="E82" i="50"/>
  <c r="K67" i="50" s="1"/>
  <c r="D82" i="50"/>
  <c r="J67" i="50" s="1"/>
  <c r="C82" i="50"/>
  <c r="F81" i="50"/>
  <c r="F80" i="50"/>
  <c r="F79" i="50"/>
  <c r="F78" i="50"/>
  <c r="F77" i="50"/>
  <c r="F76" i="50"/>
  <c r="F75" i="50"/>
  <c r="F74" i="50"/>
  <c r="F73" i="50"/>
  <c r="F72" i="50"/>
  <c r="F71" i="50"/>
  <c r="F82" i="50" s="1"/>
  <c r="F70" i="50"/>
  <c r="E69" i="50"/>
  <c r="D69" i="50"/>
  <c r="C69" i="50"/>
  <c r="F68" i="50"/>
  <c r="F67" i="50"/>
  <c r="L66" i="50"/>
  <c r="K66" i="50"/>
  <c r="J66" i="50"/>
  <c r="I66" i="50"/>
  <c r="F66" i="50"/>
  <c r="L65" i="50"/>
  <c r="F65" i="50"/>
  <c r="L64" i="50"/>
  <c r="F64" i="50"/>
  <c r="L63" i="50"/>
  <c r="F63" i="50"/>
  <c r="L62" i="50"/>
  <c r="F62" i="50"/>
  <c r="L61" i="50"/>
  <c r="F61" i="50"/>
  <c r="F69" i="50" s="1"/>
  <c r="L60" i="50"/>
  <c r="E54" i="50"/>
  <c r="D54" i="50"/>
  <c r="C54" i="50"/>
  <c r="F53" i="50"/>
  <c r="F52" i="50"/>
  <c r="F51" i="50"/>
  <c r="F50" i="50"/>
  <c r="F49" i="50"/>
  <c r="F48" i="50"/>
  <c r="F47" i="50"/>
  <c r="F54" i="50" s="1"/>
  <c r="E46" i="50"/>
  <c r="D46" i="50"/>
  <c r="C46" i="50"/>
  <c r="F45" i="50"/>
  <c r="F44" i="50"/>
  <c r="F43" i="50"/>
  <c r="F42" i="50"/>
  <c r="F41" i="50"/>
  <c r="F40" i="50"/>
  <c r="F39" i="50"/>
  <c r="K38" i="50"/>
  <c r="J38" i="50"/>
  <c r="I38" i="50"/>
  <c r="F38" i="50"/>
  <c r="L37" i="50"/>
  <c r="F37" i="50"/>
  <c r="L36" i="50"/>
  <c r="F36" i="50"/>
  <c r="L35" i="50"/>
  <c r="F35" i="50"/>
  <c r="L34" i="50"/>
  <c r="F34" i="50"/>
  <c r="L33" i="50"/>
  <c r="F33" i="50"/>
  <c r="F46" i="50" s="1"/>
  <c r="L32" i="50"/>
  <c r="L31" i="50"/>
  <c r="L38" i="50" s="1"/>
  <c r="K30" i="50"/>
  <c r="J30" i="50"/>
  <c r="I30" i="50"/>
  <c r="L29" i="50"/>
  <c r="E29" i="50"/>
  <c r="E30" i="50" s="1"/>
  <c r="K149" i="50" s="1"/>
  <c r="D29" i="50"/>
  <c r="C29" i="50"/>
  <c r="L28" i="50"/>
  <c r="L30" i="50" s="1"/>
  <c r="F28" i="50"/>
  <c r="L27" i="50"/>
  <c r="F27" i="50"/>
  <c r="L26" i="50"/>
  <c r="F26" i="50"/>
  <c r="L25" i="50"/>
  <c r="F25" i="50"/>
  <c r="L24" i="50"/>
  <c r="F24" i="50"/>
  <c r="K23" i="50"/>
  <c r="K39" i="50" s="1"/>
  <c r="J23" i="50"/>
  <c r="J39" i="50" s="1"/>
  <c r="I23" i="50"/>
  <c r="F23" i="50"/>
  <c r="F29" i="50" s="1"/>
  <c r="L22" i="50"/>
  <c r="E22" i="50"/>
  <c r="D22" i="50"/>
  <c r="D30" i="50" s="1"/>
  <c r="C22" i="50"/>
  <c r="C30" i="50" s="1"/>
  <c r="L21" i="50"/>
  <c r="F21" i="50"/>
  <c r="L20" i="50"/>
  <c r="F20" i="50"/>
  <c r="L19" i="50"/>
  <c r="F19" i="50"/>
  <c r="L18" i="50"/>
  <c r="F18" i="50"/>
  <c r="L17" i="50"/>
  <c r="F17" i="50"/>
  <c r="L16" i="50"/>
  <c r="F16" i="50"/>
  <c r="L15" i="50"/>
  <c r="F15" i="50"/>
  <c r="L14" i="50"/>
  <c r="F14" i="50"/>
  <c r="L13" i="50"/>
  <c r="L23" i="50" s="1"/>
  <c r="F13" i="50"/>
  <c r="L12" i="50"/>
  <c r="F12" i="50"/>
  <c r="L11" i="50"/>
  <c r="F11" i="50"/>
  <c r="K10" i="50"/>
  <c r="J10" i="50"/>
  <c r="I10" i="50"/>
  <c r="I39" i="50" s="1"/>
  <c r="F10" i="50"/>
  <c r="L9" i="50"/>
  <c r="F9" i="50"/>
  <c r="L8" i="50"/>
  <c r="F8" i="50"/>
  <c r="L7" i="50"/>
  <c r="F7" i="50"/>
  <c r="L6" i="50"/>
  <c r="F6" i="50"/>
  <c r="L5" i="50"/>
  <c r="F5" i="50"/>
  <c r="F22" i="50" s="1"/>
  <c r="L4" i="50"/>
  <c r="L10" i="50" s="1"/>
  <c r="L151" i="48"/>
  <c r="K151" i="48"/>
  <c r="J151" i="48"/>
  <c r="I151" i="48"/>
  <c r="L169" i="49"/>
  <c r="L167" i="49"/>
  <c r="E167" i="49"/>
  <c r="D167" i="49"/>
  <c r="C167" i="49"/>
  <c r="L166" i="49"/>
  <c r="F166" i="49"/>
  <c r="F167" i="49" s="1"/>
  <c r="L165" i="49"/>
  <c r="F165" i="49"/>
  <c r="L164" i="49"/>
  <c r="I164" i="49" s="1"/>
  <c r="E164" i="49"/>
  <c r="D164" i="49"/>
  <c r="C164" i="49"/>
  <c r="L163" i="49"/>
  <c r="F163" i="49"/>
  <c r="L162" i="49"/>
  <c r="F162" i="49"/>
  <c r="F161" i="49"/>
  <c r="F160" i="49"/>
  <c r="L159" i="49"/>
  <c r="F159" i="49"/>
  <c r="L158" i="49"/>
  <c r="F158" i="49"/>
  <c r="F164" i="49" s="1"/>
  <c r="L157" i="49"/>
  <c r="E157" i="49"/>
  <c r="D157" i="49"/>
  <c r="C157" i="49"/>
  <c r="L156" i="49"/>
  <c r="F156" i="49"/>
  <c r="L155" i="49"/>
  <c r="F155" i="49"/>
  <c r="L154" i="49"/>
  <c r="F154" i="49"/>
  <c r="F153" i="49"/>
  <c r="F152" i="49"/>
  <c r="F151" i="49"/>
  <c r="F150" i="49"/>
  <c r="F149" i="49"/>
  <c r="F148" i="49"/>
  <c r="J147" i="49"/>
  <c r="I147" i="49"/>
  <c r="F147" i="49"/>
  <c r="K146" i="49"/>
  <c r="J146" i="49"/>
  <c r="I146" i="49"/>
  <c r="F146" i="49"/>
  <c r="L145" i="49"/>
  <c r="F145" i="49"/>
  <c r="L144" i="49"/>
  <c r="F144" i="49"/>
  <c r="L143" i="49"/>
  <c r="L146" i="49" s="1"/>
  <c r="F143" i="49"/>
  <c r="L142" i="49"/>
  <c r="F142" i="49"/>
  <c r="L141" i="49"/>
  <c r="F141" i="49"/>
  <c r="K140" i="49"/>
  <c r="J140" i="49"/>
  <c r="I140" i="49"/>
  <c r="F140" i="49"/>
  <c r="F157" i="49" s="1"/>
  <c r="L139" i="49"/>
  <c r="E139" i="49"/>
  <c r="K147" i="49" s="1"/>
  <c r="D139" i="49"/>
  <c r="C139" i="49"/>
  <c r="L138" i="49"/>
  <c r="F138" i="49"/>
  <c r="L137" i="49"/>
  <c r="F137" i="49"/>
  <c r="L136" i="49"/>
  <c r="F136" i="49"/>
  <c r="L135" i="49"/>
  <c r="F135" i="49"/>
  <c r="L134" i="49"/>
  <c r="F134" i="49"/>
  <c r="L133" i="49"/>
  <c r="F133" i="49"/>
  <c r="L132" i="49"/>
  <c r="F132" i="49"/>
  <c r="L131" i="49"/>
  <c r="F131" i="49"/>
  <c r="L130" i="49"/>
  <c r="F130" i="49"/>
  <c r="L129" i="49"/>
  <c r="F129" i="49"/>
  <c r="L128" i="49"/>
  <c r="F128" i="49"/>
  <c r="L127" i="49"/>
  <c r="F127" i="49"/>
  <c r="L126" i="49"/>
  <c r="L140" i="49" s="1"/>
  <c r="F126" i="49"/>
  <c r="K125" i="49"/>
  <c r="J125" i="49"/>
  <c r="I125" i="49"/>
  <c r="F125" i="49"/>
  <c r="L124" i="49"/>
  <c r="F124" i="49"/>
  <c r="L123" i="49"/>
  <c r="F123" i="49"/>
  <c r="L122" i="49"/>
  <c r="F122" i="49"/>
  <c r="L121" i="49"/>
  <c r="F121" i="49"/>
  <c r="L120" i="49"/>
  <c r="F120" i="49"/>
  <c r="L119" i="49"/>
  <c r="F119" i="49"/>
  <c r="L118" i="49"/>
  <c r="F118" i="49"/>
  <c r="F139" i="49" s="1"/>
  <c r="L147" i="49" s="1"/>
  <c r="L117" i="49"/>
  <c r="F117" i="49"/>
  <c r="L116" i="49"/>
  <c r="L125" i="49" s="1"/>
  <c r="E114" i="49"/>
  <c r="D114" i="49"/>
  <c r="C114" i="49"/>
  <c r="F113" i="49"/>
  <c r="F112" i="49"/>
  <c r="F111" i="49"/>
  <c r="F114" i="49" s="1"/>
  <c r="E110" i="49"/>
  <c r="D110" i="49"/>
  <c r="C110" i="49"/>
  <c r="F109" i="49"/>
  <c r="F108" i="49"/>
  <c r="F107" i="49"/>
  <c r="F106" i="49"/>
  <c r="F105" i="49"/>
  <c r="F104" i="49"/>
  <c r="F103" i="49"/>
  <c r="F102" i="49"/>
  <c r="F101" i="49"/>
  <c r="F100" i="49"/>
  <c r="F99" i="49"/>
  <c r="F110" i="49" s="1"/>
  <c r="F98" i="49"/>
  <c r="F97" i="49"/>
  <c r="F96" i="49"/>
  <c r="F95" i="49"/>
  <c r="F94" i="49"/>
  <c r="E93" i="49"/>
  <c r="D93" i="49"/>
  <c r="C93" i="49"/>
  <c r="F92" i="49"/>
  <c r="F91" i="49"/>
  <c r="F90" i="49"/>
  <c r="F89" i="49"/>
  <c r="F88" i="49"/>
  <c r="F87" i="49"/>
  <c r="F86" i="49"/>
  <c r="F85" i="49"/>
  <c r="F84" i="49"/>
  <c r="F83" i="49"/>
  <c r="F93" i="49" s="1"/>
  <c r="E82" i="49"/>
  <c r="K67" i="49" s="1"/>
  <c r="D82" i="49"/>
  <c r="C82" i="49"/>
  <c r="I67" i="49" s="1"/>
  <c r="F81" i="49"/>
  <c r="F80" i="49"/>
  <c r="F79" i="49"/>
  <c r="F78" i="49"/>
  <c r="F77" i="49"/>
  <c r="F76" i="49"/>
  <c r="F75" i="49"/>
  <c r="F74" i="49"/>
  <c r="F73" i="49"/>
  <c r="F72" i="49"/>
  <c r="F71" i="49"/>
  <c r="F70" i="49"/>
  <c r="F82" i="49" s="1"/>
  <c r="E69" i="49"/>
  <c r="D69" i="49"/>
  <c r="J67" i="49" s="1"/>
  <c r="C69" i="49"/>
  <c r="F68" i="49"/>
  <c r="F67" i="49"/>
  <c r="K66" i="49"/>
  <c r="J66" i="49"/>
  <c r="I66" i="49"/>
  <c r="F66" i="49"/>
  <c r="L65" i="49"/>
  <c r="F65" i="49"/>
  <c r="L64" i="49"/>
  <c r="F64" i="49"/>
  <c r="L63" i="49"/>
  <c r="F63" i="49"/>
  <c r="L62" i="49"/>
  <c r="F62" i="49"/>
  <c r="L61" i="49"/>
  <c r="L66" i="49" s="1"/>
  <c r="F61" i="49"/>
  <c r="F69" i="49" s="1"/>
  <c r="L60" i="49"/>
  <c r="E54" i="49"/>
  <c r="D54" i="49"/>
  <c r="C54" i="49"/>
  <c r="F53" i="49"/>
  <c r="F52" i="49"/>
  <c r="F51" i="49"/>
  <c r="F50" i="49"/>
  <c r="F49" i="49"/>
  <c r="F48" i="49"/>
  <c r="F47" i="49"/>
  <c r="F54" i="49" s="1"/>
  <c r="E46" i="49"/>
  <c r="D46" i="49"/>
  <c r="J39" i="49" s="1"/>
  <c r="C46" i="49"/>
  <c r="F45" i="49"/>
  <c r="F44" i="49"/>
  <c r="F43" i="49"/>
  <c r="F42" i="49"/>
  <c r="F41" i="49"/>
  <c r="F40" i="49"/>
  <c r="K39" i="49"/>
  <c r="F39" i="49"/>
  <c r="K38" i="49"/>
  <c r="J38" i="49"/>
  <c r="I38" i="49"/>
  <c r="F38" i="49"/>
  <c r="L37" i="49"/>
  <c r="F37" i="49"/>
  <c r="L36" i="49"/>
  <c r="F36" i="49"/>
  <c r="L35" i="49"/>
  <c r="F35" i="49"/>
  <c r="L34" i="49"/>
  <c r="F34" i="49"/>
  <c r="L33" i="49"/>
  <c r="F33" i="49"/>
  <c r="F46" i="49" s="1"/>
  <c r="L32" i="49"/>
  <c r="L31" i="49"/>
  <c r="L38" i="49" s="1"/>
  <c r="K30" i="49"/>
  <c r="J30" i="49"/>
  <c r="I30" i="49"/>
  <c r="E30" i="49"/>
  <c r="K149" i="49" s="1"/>
  <c r="L29" i="49"/>
  <c r="E29" i="49"/>
  <c r="D29" i="49"/>
  <c r="C29" i="49"/>
  <c r="C30" i="49" s="1"/>
  <c r="L28" i="49"/>
  <c r="F28" i="49"/>
  <c r="L27" i="49"/>
  <c r="L30" i="49" s="1"/>
  <c r="F27" i="49"/>
  <c r="L26" i="49"/>
  <c r="F26" i="49"/>
  <c r="L25" i="49"/>
  <c r="F25" i="49"/>
  <c r="L24" i="49"/>
  <c r="F24" i="49"/>
  <c r="K23" i="49"/>
  <c r="J23" i="49"/>
  <c r="I23" i="49"/>
  <c r="I39" i="49" s="1"/>
  <c r="F23" i="49"/>
  <c r="F29" i="49" s="1"/>
  <c r="L22" i="49"/>
  <c r="E22" i="49"/>
  <c r="D22" i="49"/>
  <c r="D30" i="49" s="1"/>
  <c r="C22" i="49"/>
  <c r="L21" i="49"/>
  <c r="F21" i="49"/>
  <c r="L20" i="49"/>
  <c r="F20" i="49"/>
  <c r="L19" i="49"/>
  <c r="F19" i="49"/>
  <c r="L18" i="49"/>
  <c r="F18" i="49"/>
  <c r="L17" i="49"/>
  <c r="F17" i="49"/>
  <c r="L16" i="49"/>
  <c r="F16" i="49"/>
  <c r="L15" i="49"/>
  <c r="F15" i="49"/>
  <c r="L14" i="49"/>
  <c r="F14" i="49"/>
  <c r="L13" i="49"/>
  <c r="F13" i="49"/>
  <c r="L12" i="49"/>
  <c r="L23" i="49" s="1"/>
  <c r="F12" i="49"/>
  <c r="L11" i="49"/>
  <c r="F11" i="49"/>
  <c r="K10" i="49"/>
  <c r="J10" i="49"/>
  <c r="I10" i="49"/>
  <c r="F10" i="49"/>
  <c r="L9" i="49"/>
  <c r="F9" i="49"/>
  <c r="L8" i="49"/>
  <c r="F8" i="49"/>
  <c r="L7" i="49"/>
  <c r="F7" i="49"/>
  <c r="F22" i="49" s="1"/>
  <c r="F30" i="49" s="1"/>
  <c r="L6" i="49"/>
  <c r="F6" i="49"/>
  <c r="L5" i="49"/>
  <c r="F5" i="49"/>
  <c r="L4" i="49"/>
  <c r="L10" i="49" s="1"/>
  <c r="L151" i="46"/>
  <c r="K151" i="46"/>
  <c r="J151" i="46"/>
  <c r="I151" i="46"/>
  <c r="L169" i="48"/>
  <c r="L167" i="48"/>
  <c r="E167" i="48"/>
  <c r="D167" i="48"/>
  <c r="C167" i="48"/>
  <c r="L166" i="48"/>
  <c r="F166" i="48"/>
  <c r="L165" i="48"/>
  <c r="F165" i="48"/>
  <c r="F167" i="48" s="1"/>
  <c r="L164" i="48"/>
  <c r="E164" i="48"/>
  <c r="D164" i="48"/>
  <c r="C164" i="48"/>
  <c r="L163" i="48"/>
  <c r="F163" i="48"/>
  <c r="L162" i="48"/>
  <c r="F162" i="48"/>
  <c r="F161" i="48"/>
  <c r="F160" i="48"/>
  <c r="L159" i="48"/>
  <c r="F159" i="48"/>
  <c r="L158" i="48"/>
  <c r="F158" i="48"/>
  <c r="F164" i="48" s="1"/>
  <c r="L157" i="48"/>
  <c r="E157" i="48"/>
  <c r="D157" i="48"/>
  <c r="J147" i="48" s="1"/>
  <c r="C157" i="48"/>
  <c r="L156" i="48"/>
  <c r="F156" i="48"/>
  <c r="L155" i="48"/>
  <c r="F155" i="48"/>
  <c r="L154" i="48"/>
  <c r="F154" i="48"/>
  <c r="F153" i="48"/>
  <c r="F152" i="48"/>
  <c r="F151" i="48"/>
  <c r="F150" i="48"/>
  <c r="F149" i="48"/>
  <c r="F148" i="48"/>
  <c r="I147" i="48"/>
  <c r="F147" i="48"/>
  <c r="K146" i="48"/>
  <c r="J146" i="48"/>
  <c r="I146" i="48"/>
  <c r="F146" i="48"/>
  <c r="L145" i="48"/>
  <c r="F145" i="48"/>
  <c r="L144" i="48"/>
  <c r="F144" i="48"/>
  <c r="L143" i="48"/>
  <c r="F143" i="48"/>
  <c r="L142" i="48"/>
  <c r="F142" i="48"/>
  <c r="L141" i="48"/>
  <c r="L146" i="48" s="1"/>
  <c r="F141" i="48"/>
  <c r="K140" i="48"/>
  <c r="J140" i="48"/>
  <c r="I140" i="48"/>
  <c r="F140" i="48"/>
  <c r="F157" i="48" s="1"/>
  <c r="L139" i="48"/>
  <c r="E139" i="48"/>
  <c r="K147" i="48" s="1"/>
  <c r="D139" i="48"/>
  <c r="C139" i="48"/>
  <c r="L138" i="48"/>
  <c r="F138" i="48"/>
  <c r="L137" i="48"/>
  <c r="F137" i="48"/>
  <c r="L136" i="48"/>
  <c r="F136" i="48"/>
  <c r="L135" i="48"/>
  <c r="F135" i="48"/>
  <c r="L134" i="48"/>
  <c r="F134" i="48"/>
  <c r="L133" i="48"/>
  <c r="F133" i="48"/>
  <c r="L132" i="48"/>
  <c r="F132" i="48"/>
  <c r="L131" i="48"/>
  <c r="F131" i="48"/>
  <c r="L130" i="48"/>
  <c r="F130" i="48"/>
  <c r="L129" i="48"/>
  <c r="F129" i="48"/>
  <c r="L128" i="48"/>
  <c r="F128" i="48"/>
  <c r="L127" i="48"/>
  <c r="L140" i="48" s="1"/>
  <c r="F127" i="48"/>
  <c r="L126" i="48"/>
  <c r="F126" i="48"/>
  <c r="K125" i="48"/>
  <c r="J125" i="48"/>
  <c r="I125" i="48"/>
  <c r="F125" i="48"/>
  <c r="L124" i="48"/>
  <c r="F124" i="48"/>
  <c r="L123" i="48"/>
  <c r="F123" i="48"/>
  <c r="L122" i="48"/>
  <c r="F122" i="48"/>
  <c r="L121" i="48"/>
  <c r="F121" i="48"/>
  <c r="L120" i="48"/>
  <c r="F120" i="48"/>
  <c r="L119" i="48"/>
  <c r="F119" i="48"/>
  <c r="L118" i="48"/>
  <c r="F118" i="48"/>
  <c r="F139" i="48" s="1"/>
  <c r="L117" i="48"/>
  <c r="L125" i="48" s="1"/>
  <c r="F117" i="48"/>
  <c r="L116" i="48"/>
  <c r="E114" i="48"/>
  <c r="D114" i="48"/>
  <c r="C114" i="48"/>
  <c r="F113" i="48"/>
  <c r="F112" i="48"/>
  <c r="F111" i="48"/>
  <c r="F114" i="48" s="1"/>
  <c r="E110" i="48"/>
  <c r="K67" i="48" s="1"/>
  <c r="D110" i="48"/>
  <c r="C110" i="48"/>
  <c r="F109" i="48"/>
  <c r="F108" i="48"/>
  <c r="F107" i="48"/>
  <c r="F106" i="48"/>
  <c r="F105" i="48"/>
  <c r="F104" i="48"/>
  <c r="F103" i="48"/>
  <c r="F102" i="48"/>
  <c r="F101" i="48"/>
  <c r="F100" i="48"/>
  <c r="F99" i="48"/>
  <c r="F110" i="48" s="1"/>
  <c r="F98" i="48"/>
  <c r="F97" i="48"/>
  <c r="F96" i="48"/>
  <c r="F95" i="48"/>
  <c r="F94" i="48"/>
  <c r="E93" i="48"/>
  <c r="D93" i="48"/>
  <c r="C93" i="48"/>
  <c r="F92" i="48"/>
  <c r="F91" i="48"/>
  <c r="F90" i="48"/>
  <c r="F89" i="48"/>
  <c r="F88" i="48"/>
  <c r="F87" i="48"/>
  <c r="F86" i="48"/>
  <c r="F85" i="48"/>
  <c r="F84" i="48"/>
  <c r="F93" i="48" s="1"/>
  <c r="F83" i="48"/>
  <c r="E82" i="48"/>
  <c r="D82" i="48"/>
  <c r="J67" i="48" s="1"/>
  <c r="C82" i="48"/>
  <c r="I67" i="48" s="1"/>
  <c r="F81" i="48"/>
  <c r="F80" i="48"/>
  <c r="F79" i="48"/>
  <c r="F78" i="48"/>
  <c r="F77" i="48"/>
  <c r="F76" i="48"/>
  <c r="F75" i="48"/>
  <c r="F74" i="48"/>
  <c r="F73" i="48"/>
  <c r="F72" i="48"/>
  <c r="F71" i="48"/>
  <c r="F70" i="48"/>
  <c r="F82" i="48" s="1"/>
  <c r="E69" i="48"/>
  <c r="D69" i="48"/>
  <c r="C69" i="48"/>
  <c r="F68" i="48"/>
  <c r="F67" i="48"/>
  <c r="K66" i="48"/>
  <c r="J66" i="48"/>
  <c r="I66" i="48"/>
  <c r="F66" i="48"/>
  <c r="L65" i="48"/>
  <c r="F65" i="48"/>
  <c r="L64" i="48"/>
  <c r="F64" i="48"/>
  <c r="L63" i="48"/>
  <c r="F63" i="48"/>
  <c r="L62" i="48"/>
  <c r="F62" i="48"/>
  <c r="L61" i="48"/>
  <c r="L66" i="48" s="1"/>
  <c r="F61" i="48"/>
  <c r="F69" i="48" s="1"/>
  <c r="L60" i="48"/>
  <c r="E54" i="48"/>
  <c r="D54" i="48"/>
  <c r="C54" i="48"/>
  <c r="F53" i="48"/>
  <c r="F52" i="48"/>
  <c r="F51" i="48"/>
  <c r="F50" i="48"/>
  <c r="F49" i="48"/>
  <c r="F48" i="48"/>
  <c r="F47" i="48"/>
  <c r="F54" i="48" s="1"/>
  <c r="E46" i="48"/>
  <c r="D46" i="48"/>
  <c r="C46" i="48"/>
  <c r="I39" i="48" s="1"/>
  <c r="F45" i="48"/>
  <c r="F44" i="48"/>
  <c r="F43" i="48"/>
  <c r="F42" i="48"/>
  <c r="F41" i="48"/>
  <c r="F40" i="48"/>
  <c r="K39" i="48"/>
  <c r="F39" i="48"/>
  <c r="K38" i="48"/>
  <c r="J38" i="48"/>
  <c r="I38" i="48"/>
  <c r="F38" i="48"/>
  <c r="L37" i="48"/>
  <c r="F37" i="48"/>
  <c r="L36" i="48"/>
  <c r="F36" i="48"/>
  <c r="L35" i="48"/>
  <c r="F35" i="48"/>
  <c r="L34" i="48"/>
  <c r="F34" i="48"/>
  <c r="L33" i="48"/>
  <c r="F33" i="48"/>
  <c r="F46" i="48" s="1"/>
  <c r="L32" i="48"/>
  <c r="L31" i="48"/>
  <c r="L38" i="48" s="1"/>
  <c r="K30" i="48"/>
  <c r="J30" i="48"/>
  <c r="I30" i="48"/>
  <c r="L29" i="48"/>
  <c r="E29" i="48"/>
  <c r="D29" i="48"/>
  <c r="C29" i="48"/>
  <c r="L28" i="48"/>
  <c r="F28" i="48"/>
  <c r="L27" i="48"/>
  <c r="F27" i="48"/>
  <c r="L26" i="48"/>
  <c r="F26" i="48"/>
  <c r="L25" i="48"/>
  <c r="F25" i="48"/>
  <c r="L24" i="48"/>
  <c r="L30" i="48" s="1"/>
  <c r="F24" i="48"/>
  <c r="K23" i="48"/>
  <c r="J23" i="48"/>
  <c r="I23" i="48"/>
  <c r="F23" i="48"/>
  <c r="F29" i="48" s="1"/>
  <c r="L22" i="48"/>
  <c r="E22" i="48"/>
  <c r="E30" i="48" s="1"/>
  <c r="D22" i="48"/>
  <c r="D30" i="48" s="1"/>
  <c r="J149" i="48" s="1"/>
  <c r="C22" i="48"/>
  <c r="C30" i="48" s="1"/>
  <c r="L21" i="48"/>
  <c r="F21" i="48"/>
  <c r="L20" i="48"/>
  <c r="F20" i="48"/>
  <c r="L19" i="48"/>
  <c r="F19" i="48"/>
  <c r="L18" i="48"/>
  <c r="F18" i="48"/>
  <c r="L17" i="48"/>
  <c r="F17" i="48"/>
  <c r="L16" i="48"/>
  <c r="F16" i="48"/>
  <c r="L15" i="48"/>
  <c r="F15" i="48"/>
  <c r="L14" i="48"/>
  <c r="F14" i="48"/>
  <c r="L13" i="48"/>
  <c r="F13" i="48"/>
  <c r="L12" i="48"/>
  <c r="L23" i="48" s="1"/>
  <c r="F12" i="48"/>
  <c r="L11" i="48"/>
  <c r="F11" i="48"/>
  <c r="K10" i="48"/>
  <c r="J10" i="48"/>
  <c r="J39" i="48" s="1"/>
  <c r="I10" i="48"/>
  <c r="F10" i="48"/>
  <c r="L9" i="48"/>
  <c r="F9" i="48"/>
  <c r="L8" i="48"/>
  <c r="F8" i="48"/>
  <c r="L7" i="48"/>
  <c r="F7" i="48"/>
  <c r="L6" i="48"/>
  <c r="F6" i="48"/>
  <c r="L5" i="48"/>
  <c r="F5" i="48"/>
  <c r="F22" i="48" s="1"/>
  <c r="F30" i="48" s="1"/>
  <c r="I164" i="48" s="1"/>
  <c r="L4" i="48"/>
  <c r="L10" i="48" s="1"/>
  <c r="L151" i="47"/>
  <c r="K151" i="47"/>
  <c r="J151" i="47"/>
  <c r="I151" i="47"/>
  <c r="L169" i="47"/>
  <c r="L167" i="47"/>
  <c r="E167" i="47"/>
  <c r="D167" i="47"/>
  <c r="C167" i="47"/>
  <c r="L166" i="47"/>
  <c r="F166" i="47"/>
  <c r="L165" i="47"/>
  <c r="F165" i="47"/>
  <c r="F167" i="47" s="1"/>
  <c r="L164" i="47"/>
  <c r="E164" i="47"/>
  <c r="D164" i="47"/>
  <c r="C164" i="47"/>
  <c r="L163" i="47"/>
  <c r="F163" i="47"/>
  <c r="L162" i="47"/>
  <c r="F162" i="47"/>
  <c r="F161" i="47"/>
  <c r="F160" i="47"/>
  <c r="L159" i="47"/>
  <c r="F159" i="47"/>
  <c r="L158" i="47"/>
  <c r="F158" i="47"/>
  <c r="F164" i="47" s="1"/>
  <c r="L157" i="47"/>
  <c r="E157" i="47"/>
  <c r="D157" i="47"/>
  <c r="C157" i="47"/>
  <c r="L156" i="47"/>
  <c r="F156" i="47"/>
  <c r="L155" i="47"/>
  <c r="F155" i="47"/>
  <c r="L154" i="47"/>
  <c r="F154" i="47"/>
  <c r="F153" i="47"/>
  <c r="F152" i="47"/>
  <c r="F151" i="47"/>
  <c r="F150" i="47"/>
  <c r="F149" i="47"/>
  <c r="F148" i="47"/>
  <c r="J147" i="47"/>
  <c r="I147" i="47"/>
  <c r="F147" i="47"/>
  <c r="K146" i="47"/>
  <c r="J146" i="47"/>
  <c r="I146" i="47"/>
  <c r="F146" i="47"/>
  <c r="L145" i="47"/>
  <c r="F145" i="47"/>
  <c r="L144" i="47"/>
  <c r="F144" i="47"/>
  <c r="L143" i="47"/>
  <c r="F143" i="47"/>
  <c r="L142" i="47"/>
  <c r="F142" i="47"/>
  <c r="L141" i="47"/>
  <c r="L146" i="47" s="1"/>
  <c r="F141" i="47"/>
  <c r="K140" i="47"/>
  <c r="J140" i="47"/>
  <c r="I140" i="47"/>
  <c r="F140" i="47"/>
  <c r="F157" i="47" s="1"/>
  <c r="L139" i="47"/>
  <c r="E139" i="47"/>
  <c r="K147" i="47" s="1"/>
  <c r="D139" i="47"/>
  <c r="C139" i="47"/>
  <c r="L138" i="47"/>
  <c r="F138" i="47"/>
  <c r="L137" i="47"/>
  <c r="F137" i="47"/>
  <c r="L136" i="47"/>
  <c r="F136" i="47"/>
  <c r="L135" i="47"/>
  <c r="F135" i="47"/>
  <c r="L134" i="47"/>
  <c r="F134" i="47"/>
  <c r="L133" i="47"/>
  <c r="F133" i="47"/>
  <c r="L132" i="47"/>
  <c r="F132" i="47"/>
  <c r="L131" i="47"/>
  <c r="F131" i="47"/>
  <c r="L130" i="47"/>
  <c r="F130" i="47"/>
  <c r="L129" i="47"/>
  <c r="F129" i="47"/>
  <c r="L128" i="47"/>
  <c r="F128" i="47"/>
  <c r="L127" i="47"/>
  <c r="F127" i="47"/>
  <c r="L126" i="47"/>
  <c r="L140" i="47" s="1"/>
  <c r="F126" i="47"/>
  <c r="K125" i="47"/>
  <c r="J125" i="47"/>
  <c r="I125" i="47"/>
  <c r="F125" i="47"/>
  <c r="L124" i="47"/>
  <c r="F124" i="47"/>
  <c r="L123" i="47"/>
  <c r="F123" i="47"/>
  <c r="L122" i="47"/>
  <c r="F122" i="47"/>
  <c r="L121" i="47"/>
  <c r="F121" i="47"/>
  <c r="L120" i="47"/>
  <c r="F120" i="47"/>
  <c r="L119" i="47"/>
  <c r="F119" i="47"/>
  <c r="L118" i="47"/>
  <c r="F118" i="47"/>
  <c r="F139" i="47" s="1"/>
  <c r="L147" i="47" s="1"/>
  <c r="I167" i="47" s="1"/>
  <c r="L117" i="47"/>
  <c r="F117" i="47"/>
  <c r="L116" i="47"/>
  <c r="L125" i="47" s="1"/>
  <c r="F114" i="47"/>
  <c r="E114" i="47"/>
  <c r="D114" i="47"/>
  <c r="C114" i="47"/>
  <c r="F113" i="47"/>
  <c r="F112" i="47"/>
  <c r="F111" i="47"/>
  <c r="E110" i="47"/>
  <c r="D110" i="47"/>
  <c r="C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110" i="47" s="1"/>
  <c r="F95" i="47"/>
  <c r="F94" i="47"/>
  <c r="E93" i="47"/>
  <c r="D93" i="47"/>
  <c r="C93" i="47"/>
  <c r="F92" i="47"/>
  <c r="F91" i="47"/>
  <c r="F90" i="47"/>
  <c r="F89" i="47"/>
  <c r="F88" i="47"/>
  <c r="F87" i="47"/>
  <c r="F86" i="47"/>
  <c r="F85" i="47"/>
  <c r="F84" i="47"/>
  <c r="F93" i="47" s="1"/>
  <c r="F83" i="47"/>
  <c r="E82" i="47"/>
  <c r="K67" i="47" s="1"/>
  <c r="D82" i="47"/>
  <c r="C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82" i="47" s="1"/>
  <c r="E69" i="47"/>
  <c r="D69" i="47"/>
  <c r="J67" i="47" s="1"/>
  <c r="C69" i="47"/>
  <c r="I67" i="47" s="1"/>
  <c r="F68" i="47"/>
  <c r="F67" i="47"/>
  <c r="K66" i="47"/>
  <c r="J66" i="47"/>
  <c r="I66" i="47"/>
  <c r="F66" i="47"/>
  <c r="L65" i="47"/>
  <c r="F65" i="47"/>
  <c r="L64" i="47"/>
  <c r="F64" i="47"/>
  <c r="L63" i="47"/>
  <c r="F63" i="47"/>
  <c r="L62" i="47"/>
  <c r="F62" i="47"/>
  <c r="L61" i="47"/>
  <c r="L66" i="47" s="1"/>
  <c r="F61" i="47"/>
  <c r="F69" i="47" s="1"/>
  <c r="L60" i="47"/>
  <c r="E54" i="47"/>
  <c r="D54" i="47"/>
  <c r="C54" i="47"/>
  <c r="F53" i="47"/>
  <c r="F52" i="47"/>
  <c r="F51" i="47"/>
  <c r="F50" i="47"/>
  <c r="F49" i="47"/>
  <c r="F48" i="47"/>
  <c r="F47" i="47"/>
  <c r="F54" i="47" s="1"/>
  <c r="E46" i="47"/>
  <c r="D46" i="47"/>
  <c r="J39" i="47" s="1"/>
  <c r="C46" i="47"/>
  <c r="F45" i="47"/>
  <c r="F44" i="47"/>
  <c r="F43" i="47"/>
  <c r="F42" i="47"/>
  <c r="F41" i="47"/>
  <c r="F40" i="47"/>
  <c r="K39" i="47"/>
  <c r="F39" i="47"/>
  <c r="K38" i="47"/>
  <c r="J38" i="47"/>
  <c r="I38" i="47"/>
  <c r="F38" i="47"/>
  <c r="L37" i="47"/>
  <c r="F37" i="47"/>
  <c r="L36" i="47"/>
  <c r="F36" i="47"/>
  <c r="L35" i="47"/>
  <c r="F35" i="47"/>
  <c r="L34" i="47"/>
  <c r="F34" i="47"/>
  <c r="L33" i="47"/>
  <c r="F33" i="47"/>
  <c r="F46" i="47" s="1"/>
  <c r="L32" i="47"/>
  <c r="L31" i="47"/>
  <c r="L38" i="47" s="1"/>
  <c r="K30" i="47"/>
  <c r="J30" i="47"/>
  <c r="I30" i="47"/>
  <c r="D30" i="47"/>
  <c r="L29" i="47"/>
  <c r="E29" i="47"/>
  <c r="D29" i="47"/>
  <c r="C29" i="47"/>
  <c r="L28" i="47"/>
  <c r="F28" i="47"/>
  <c r="L27" i="47"/>
  <c r="L30" i="47" s="1"/>
  <c r="F27" i="47"/>
  <c r="L26" i="47"/>
  <c r="F26" i="47"/>
  <c r="L25" i="47"/>
  <c r="F25" i="47"/>
  <c r="L24" i="47"/>
  <c r="F24" i="47"/>
  <c r="K23" i="47"/>
  <c r="J23" i="47"/>
  <c r="I23" i="47"/>
  <c r="I39" i="47" s="1"/>
  <c r="F23" i="47"/>
  <c r="F29" i="47" s="1"/>
  <c r="L22" i="47"/>
  <c r="E22" i="47"/>
  <c r="E30" i="47" s="1"/>
  <c r="D22" i="47"/>
  <c r="C22" i="47"/>
  <c r="C30" i="47" s="1"/>
  <c r="L21" i="47"/>
  <c r="F21" i="47"/>
  <c r="L20" i="47"/>
  <c r="F20" i="47"/>
  <c r="L19" i="47"/>
  <c r="F19" i="47"/>
  <c r="L18" i="47"/>
  <c r="F18" i="47"/>
  <c r="L17" i="47"/>
  <c r="F17" i="47"/>
  <c r="L16" i="47"/>
  <c r="F16" i="47"/>
  <c r="L15" i="47"/>
  <c r="F15" i="47"/>
  <c r="L14" i="47"/>
  <c r="F14" i="47"/>
  <c r="L13" i="47"/>
  <c r="F13" i="47"/>
  <c r="L12" i="47"/>
  <c r="F12" i="47"/>
  <c r="L11" i="47"/>
  <c r="L23" i="47" s="1"/>
  <c r="F11" i="47"/>
  <c r="K10" i="47"/>
  <c r="J10" i="47"/>
  <c r="I10" i="47"/>
  <c r="F10" i="47"/>
  <c r="L9" i="47"/>
  <c r="F9" i="47"/>
  <c r="L8" i="47"/>
  <c r="F8" i="47"/>
  <c r="L7" i="47"/>
  <c r="F7" i="47"/>
  <c r="F22" i="47" s="1"/>
  <c r="F30" i="47" s="1"/>
  <c r="I164" i="47" s="1"/>
  <c r="L6" i="47"/>
  <c r="F6" i="47"/>
  <c r="L5" i="47"/>
  <c r="F5" i="47"/>
  <c r="L4" i="47"/>
  <c r="L10" i="47" s="1"/>
  <c r="L169" i="46"/>
  <c r="L167" i="46"/>
  <c r="E167" i="46"/>
  <c r="D167" i="46"/>
  <c r="C167" i="46"/>
  <c r="L166" i="46"/>
  <c r="F166" i="46"/>
  <c r="F167" i="46" s="1"/>
  <c r="L165" i="46"/>
  <c r="F165" i="46"/>
  <c r="L164" i="46"/>
  <c r="I164" i="46" s="1"/>
  <c r="E164" i="46"/>
  <c r="D164" i="46"/>
  <c r="C164" i="46"/>
  <c r="L163" i="46"/>
  <c r="F163" i="46"/>
  <c r="L162" i="46"/>
  <c r="F162" i="46"/>
  <c r="F161" i="46"/>
  <c r="F160" i="46"/>
  <c r="L159" i="46"/>
  <c r="F159" i="46"/>
  <c r="L158" i="46"/>
  <c r="F158" i="46"/>
  <c r="F164" i="46" s="1"/>
  <c r="L157" i="46"/>
  <c r="E157" i="46"/>
  <c r="D157" i="46"/>
  <c r="C157" i="46"/>
  <c r="L156" i="46"/>
  <c r="F156" i="46"/>
  <c r="L155" i="46"/>
  <c r="F155" i="46"/>
  <c r="L154" i="46"/>
  <c r="F154" i="46"/>
  <c r="F153" i="46"/>
  <c r="F152" i="46"/>
  <c r="F151" i="46"/>
  <c r="F150" i="46"/>
  <c r="F149" i="46"/>
  <c r="F148" i="46"/>
  <c r="J147" i="46"/>
  <c r="I147" i="46"/>
  <c r="F147" i="46"/>
  <c r="K146" i="46"/>
  <c r="J146" i="46"/>
  <c r="I146" i="46"/>
  <c r="F146" i="46"/>
  <c r="L145" i="46"/>
  <c r="F145" i="46"/>
  <c r="L144" i="46"/>
  <c r="F144" i="46"/>
  <c r="L143" i="46"/>
  <c r="L146" i="46" s="1"/>
  <c r="F143" i="46"/>
  <c r="L142" i="46"/>
  <c r="F142" i="46"/>
  <c r="L141" i="46"/>
  <c r="F141" i="46"/>
  <c r="K140" i="46"/>
  <c r="J140" i="46"/>
  <c r="I140" i="46"/>
  <c r="F140" i="46"/>
  <c r="F157" i="46" s="1"/>
  <c r="L139" i="46"/>
  <c r="E139" i="46"/>
  <c r="K147" i="46" s="1"/>
  <c r="D139" i="46"/>
  <c r="C139" i="46"/>
  <c r="L138" i="46"/>
  <c r="F138" i="46"/>
  <c r="L137" i="46"/>
  <c r="F137" i="46"/>
  <c r="L136" i="46"/>
  <c r="F136" i="46"/>
  <c r="L135" i="46"/>
  <c r="F135" i="46"/>
  <c r="L134" i="46"/>
  <c r="F134" i="46"/>
  <c r="L133" i="46"/>
  <c r="F133" i="46"/>
  <c r="L132" i="46"/>
  <c r="F132" i="46"/>
  <c r="L131" i="46"/>
  <c r="F131" i="46"/>
  <c r="L130" i="46"/>
  <c r="F130" i="46"/>
  <c r="L129" i="46"/>
  <c r="F129" i="46"/>
  <c r="L128" i="46"/>
  <c r="L140" i="46" s="1"/>
  <c r="F128" i="46"/>
  <c r="L127" i="46"/>
  <c r="F127" i="46"/>
  <c r="L126" i="46"/>
  <c r="F126" i="46"/>
  <c r="K125" i="46"/>
  <c r="J125" i="46"/>
  <c r="I125" i="46"/>
  <c r="F125" i="46"/>
  <c r="L124" i="46"/>
  <c r="F124" i="46"/>
  <c r="L123" i="46"/>
  <c r="F123" i="46"/>
  <c r="L122" i="46"/>
  <c r="F122" i="46"/>
  <c r="L121" i="46"/>
  <c r="F121" i="46"/>
  <c r="L120" i="46"/>
  <c r="F120" i="46"/>
  <c r="L119" i="46"/>
  <c r="F119" i="46"/>
  <c r="L118" i="46"/>
  <c r="F118" i="46"/>
  <c r="F139" i="46" s="1"/>
  <c r="L147" i="46" s="1"/>
  <c r="L117" i="46"/>
  <c r="F117" i="46"/>
  <c r="L116" i="46"/>
  <c r="L125" i="46" s="1"/>
  <c r="E114" i="46"/>
  <c r="D114" i="46"/>
  <c r="C114" i="46"/>
  <c r="F113" i="46"/>
  <c r="F112" i="46"/>
  <c r="F111" i="46"/>
  <c r="F114" i="46" s="1"/>
  <c r="E110" i="46"/>
  <c r="D110" i="46"/>
  <c r="J67" i="46" s="1"/>
  <c r="C110" i="46"/>
  <c r="F109" i="46"/>
  <c r="F108" i="46"/>
  <c r="F107" i="46"/>
  <c r="F106" i="46"/>
  <c r="F105" i="46"/>
  <c r="F104" i="46"/>
  <c r="F103" i="46"/>
  <c r="F102" i="46"/>
  <c r="F101" i="46"/>
  <c r="F100" i="46"/>
  <c r="F99" i="46"/>
  <c r="F110" i="46" s="1"/>
  <c r="F98" i="46"/>
  <c r="F97" i="46"/>
  <c r="F96" i="46"/>
  <c r="F95" i="46"/>
  <c r="F94" i="46"/>
  <c r="E93" i="46"/>
  <c r="K67" i="46" s="1"/>
  <c r="D93" i="46"/>
  <c r="C93" i="46"/>
  <c r="F92" i="46"/>
  <c r="F91" i="46"/>
  <c r="F90" i="46"/>
  <c r="F89" i="46"/>
  <c r="F88" i="46"/>
  <c r="F87" i="46"/>
  <c r="F86" i="46"/>
  <c r="F85" i="46"/>
  <c r="F84" i="46"/>
  <c r="F83" i="46"/>
  <c r="F93" i="46" s="1"/>
  <c r="E82" i="46"/>
  <c r="D82" i="46"/>
  <c r="C82" i="46"/>
  <c r="I67" i="46" s="1"/>
  <c r="F81" i="46"/>
  <c r="F80" i="46"/>
  <c r="F79" i="46"/>
  <c r="F78" i="46"/>
  <c r="F77" i="46"/>
  <c r="F76" i="46"/>
  <c r="F75" i="46"/>
  <c r="F74" i="46"/>
  <c r="F73" i="46"/>
  <c r="F72" i="46"/>
  <c r="F71" i="46"/>
  <c r="F70" i="46"/>
  <c r="F82" i="46" s="1"/>
  <c r="E69" i="46"/>
  <c r="D69" i="46"/>
  <c r="C69" i="46"/>
  <c r="F68" i="46"/>
  <c r="F67" i="46"/>
  <c r="K66" i="46"/>
  <c r="J66" i="46"/>
  <c r="I66" i="46"/>
  <c r="F66" i="46"/>
  <c r="L65" i="46"/>
  <c r="F65" i="46"/>
  <c r="L64" i="46"/>
  <c r="F64" i="46"/>
  <c r="L63" i="46"/>
  <c r="F63" i="46"/>
  <c r="L62" i="46"/>
  <c r="F62" i="46"/>
  <c r="L61" i="46"/>
  <c r="L66" i="46" s="1"/>
  <c r="F61" i="46"/>
  <c r="F69" i="46" s="1"/>
  <c r="L60" i="46"/>
  <c r="E54" i="46"/>
  <c r="D54" i="46"/>
  <c r="C54" i="46"/>
  <c r="F53" i="46"/>
  <c r="F52" i="46"/>
  <c r="F51" i="46"/>
  <c r="F50" i="46"/>
  <c r="F49" i="46"/>
  <c r="F48" i="46"/>
  <c r="F47" i="46"/>
  <c r="F54" i="46" s="1"/>
  <c r="E46" i="46"/>
  <c r="D46" i="46"/>
  <c r="C46" i="46"/>
  <c r="F45" i="46"/>
  <c r="F44" i="46"/>
  <c r="F43" i="46"/>
  <c r="F42" i="46"/>
  <c r="F41" i="46"/>
  <c r="F40" i="46"/>
  <c r="K39" i="46"/>
  <c r="F39" i="46"/>
  <c r="K38" i="46"/>
  <c r="J38" i="46"/>
  <c r="I38" i="46"/>
  <c r="F38" i="46"/>
  <c r="L37" i="46"/>
  <c r="F37" i="46"/>
  <c r="L36" i="46"/>
  <c r="F36" i="46"/>
  <c r="L35" i="46"/>
  <c r="F35" i="46"/>
  <c r="L34" i="46"/>
  <c r="F34" i="46"/>
  <c r="L33" i="46"/>
  <c r="F33" i="46"/>
  <c r="F46" i="46" s="1"/>
  <c r="L32" i="46"/>
  <c r="L31" i="46"/>
  <c r="L38" i="46" s="1"/>
  <c r="K30" i="46"/>
  <c r="J30" i="46"/>
  <c r="I30" i="46"/>
  <c r="E30" i="46"/>
  <c r="K149" i="46" s="1"/>
  <c r="L29" i="46"/>
  <c r="E29" i="46"/>
  <c r="D29" i="46"/>
  <c r="C29" i="46"/>
  <c r="L28" i="46"/>
  <c r="F28" i="46"/>
  <c r="L27" i="46"/>
  <c r="F27" i="46"/>
  <c r="L26" i="46"/>
  <c r="F26" i="46"/>
  <c r="L25" i="46"/>
  <c r="F25" i="46"/>
  <c r="L24" i="46"/>
  <c r="L30" i="46" s="1"/>
  <c r="F24" i="46"/>
  <c r="K23" i="46"/>
  <c r="J23" i="46"/>
  <c r="I23" i="46"/>
  <c r="F23" i="46"/>
  <c r="F29" i="46" s="1"/>
  <c r="L22" i="46"/>
  <c r="E22" i="46"/>
  <c r="D22" i="46"/>
  <c r="D30" i="46" s="1"/>
  <c r="C22" i="46"/>
  <c r="C30" i="46" s="1"/>
  <c r="L21" i="46"/>
  <c r="F21" i="46"/>
  <c r="L20" i="46"/>
  <c r="F20" i="46"/>
  <c r="L19" i="46"/>
  <c r="F19" i="46"/>
  <c r="L18" i="46"/>
  <c r="F18" i="46"/>
  <c r="L17" i="46"/>
  <c r="F17" i="46"/>
  <c r="L16" i="46"/>
  <c r="F16" i="46"/>
  <c r="L15" i="46"/>
  <c r="F15" i="46"/>
  <c r="L14" i="46"/>
  <c r="F14" i="46"/>
  <c r="L13" i="46"/>
  <c r="F13" i="46"/>
  <c r="L12" i="46"/>
  <c r="L23" i="46" s="1"/>
  <c r="F12" i="46"/>
  <c r="L11" i="46"/>
  <c r="F11" i="46"/>
  <c r="K10" i="46"/>
  <c r="J10" i="46"/>
  <c r="J39" i="46" s="1"/>
  <c r="I10" i="46"/>
  <c r="I39" i="46" s="1"/>
  <c r="F10" i="46"/>
  <c r="L9" i="46"/>
  <c r="F9" i="46"/>
  <c r="L8" i="46"/>
  <c r="F8" i="46"/>
  <c r="L7" i="46"/>
  <c r="F7" i="46"/>
  <c r="F22" i="46" s="1"/>
  <c r="F30" i="46" s="1"/>
  <c r="L6" i="46"/>
  <c r="F6" i="46"/>
  <c r="L5" i="46"/>
  <c r="F5" i="46"/>
  <c r="L4" i="46"/>
  <c r="L10" i="46" s="1"/>
  <c r="L151" i="44"/>
  <c r="K151" i="44"/>
  <c r="J151" i="44"/>
  <c r="I151" i="44"/>
  <c r="K151" i="42"/>
  <c r="I151" i="42"/>
  <c r="K151" i="43"/>
  <c r="J151" i="42"/>
  <c r="L151" i="42"/>
  <c r="L169" i="45"/>
  <c r="L167" i="45"/>
  <c r="E167" i="45"/>
  <c r="D167" i="45"/>
  <c r="C167" i="45"/>
  <c r="L166" i="45"/>
  <c r="F166" i="45"/>
  <c r="L165" i="45"/>
  <c r="F165" i="45"/>
  <c r="F167" i="45" s="1"/>
  <c r="L164" i="45"/>
  <c r="E164" i="45"/>
  <c r="D164" i="45"/>
  <c r="C164" i="45"/>
  <c r="L163" i="45"/>
  <c r="F163" i="45"/>
  <c r="L162" i="45"/>
  <c r="F162" i="45"/>
  <c r="F161" i="45"/>
  <c r="F160" i="45"/>
  <c r="L159" i="45"/>
  <c r="F159" i="45"/>
  <c r="L158" i="45"/>
  <c r="F158" i="45"/>
  <c r="F164" i="45" s="1"/>
  <c r="L157" i="45"/>
  <c r="E157" i="45"/>
  <c r="D157" i="45"/>
  <c r="C157" i="45"/>
  <c r="L156" i="45"/>
  <c r="F156" i="45"/>
  <c r="L155" i="45"/>
  <c r="F155" i="45"/>
  <c r="L154" i="45"/>
  <c r="F154" i="45"/>
  <c r="F153" i="45"/>
  <c r="F152" i="45"/>
  <c r="F151" i="45"/>
  <c r="F150" i="45"/>
  <c r="F149" i="45"/>
  <c r="F148" i="45"/>
  <c r="F147" i="45"/>
  <c r="K146" i="45"/>
  <c r="J146" i="45"/>
  <c r="I146" i="45"/>
  <c r="F146" i="45"/>
  <c r="L145" i="45"/>
  <c r="F145" i="45"/>
  <c r="L144" i="45"/>
  <c r="F144" i="45"/>
  <c r="L143" i="45"/>
  <c r="F143" i="45"/>
  <c r="L142" i="45"/>
  <c r="F142" i="45"/>
  <c r="L141" i="45"/>
  <c r="L146" i="45" s="1"/>
  <c r="F141" i="45"/>
  <c r="K140" i="45"/>
  <c r="J140" i="45"/>
  <c r="I140" i="45"/>
  <c r="F140" i="45"/>
  <c r="F157" i="45" s="1"/>
  <c r="L139" i="45"/>
  <c r="E139" i="45"/>
  <c r="K147" i="45" s="1"/>
  <c r="D139" i="45"/>
  <c r="J147" i="45" s="1"/>
  <c r="C139" i="45"/>
  <c r="I147" i="45" s="1"/>
  <c r="L138" i="45"/>
  <c r="F138" i="45"/>
  <c r="L137" i="45"/>
  <c r="F137" i="45"/>
  <c r="L136" i="45"/>
  <c r="F136" i="45"/>
  <c r="L135" i="45"/>
  <c r="F135" i="45"/>
  <c r="L134" i="45"/>
  <c r="F134" i="45"/>
  <c r="L133" i="45"/>
  <c r="F133" i="45"/>
  <c r="L132" i="45"/>
  <c r="F132" i="45"/>
  <c r="L131" i="45"/>
  <c r="F131" i="45"/>
  <c r="L130" i="45"/>
  <c r="F130" i="45"/>
  <c r="L129" i="45"/>
  <c r="F129" i="45"/>
  <c r="L128" i="45"/>
  <c r="F128" i="45"/>
  <c r="L127" i="45"/>
  <c r="F127" i="45"/>
  <c r="L126" i="45"/>
  <c r="L140" i="45" s="1"/>
  <c r="F126" i="45"/>
  <c r="K125" i="45"/>
  <c r="J125" i="45"/>
  <c r="I125" i="45"/>
  <c r="F125" i="45"/>
  <c r="L124" i="45"/>
  <c r="F124" i="45"/>
  <c r="L123" i="45"/>
  <c r="F123" i="45"/>
  <c r="L122" i="45"/>
  <c r="F122" i="45"/>
  <c r="L121" i="45"/>
  <c r="F121" i="45"/>
  <c r="L120" i="45"/>
  <c r="F120" i="45"/>
  <c r="L119" i="45"/>
  <c r="F119" i="45"/>
  <c r="L118" i="45"/>
  <c r="F118" i="45"/>
  <c r="L117" i="45"/>
  <c r="F117" i="45"/>
  <c r="F139" i="45" s="1"/>
  <c r="L116" i="45"/>
  <c r="L125" i="45" s="1"/>
  <c r="F114" i="45"/>
  <c r="E114" i="45"/>
  <c r="D114" i="45"/>
  <c r="C114" i="45"/>
  <c r="F113" i="45"/>
  <c r="F112" i="45"/>
  <c r="F111" i="45"/>
  <c r="E110" i="45"/>
  <c r="D110" i="45"/>
  <c r="C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110" i="45" s="1"/>
  <c r="F95" i="45"/>
  <c r="F94" i="45"/>
  <c r="E93" i="45"/>
  <c r="D93" i="45"/>
  <c r="C93" i="45"/>
  <c r="F92" i="45"/>
  <c r="F91" i="45"/>
  <c r="F90" i="45"/>
  <c r="F89" i="45"/>
  <c r="F88" i="45"/>
  <c r="F87" i="45"/>
  <c r="F86" i="45"/>
  <c r="F85" i="45"/>
  <c r="F84" i="45"/>
  <c r="F83" i="45"/>
  <c r="F93" i="45" s="1"/>
  <c r="E82" i="45"/>
  <c r="D82" i="45"/>
  <c r="C82" i="45"/>
  <c r="F81" i="45"/>
  <c r="F80" i="45"/>
  <c r="F79" i="45"/>
  <c r="F78" i="45"/>
  <c r="F77" i="45"/>
  <c r="F76" i="45"/>
  <c r="F75" i="45"/>
  <c r="F74" i="45"/>
  <c r="F73" i="45"/>
  <c r="F72" i="45"/>
  <c r="F82" i="45" s="1"/>
  <c r="F71" i="45"/>
  <c r="F70" i="45"/>
  <c r="E69" i="45"/>
  <c r="K67" i="45" s="1"/>
  <c r="D69" i="45"/>
  <c r="J67" i="45" s="1"/>
  <c r="C69" i="45"/>
  <c r="I67" i="45" s="1"/>
  <c r="F68" i="45"/>
  <c r="F67" i="45"/>
  <c r="K66" i="45"/>
  <c r="J66" i="45"/>
  <c r="I66" i="45"/>
  <c r="F66" i="45"/>
  <c r="L65" i="45"/>
  <c r="F65" i="45"/>
  <c r="L64" i="45"/>
  <c r="F64" i="45"/>
  <c r="L63" i="45"/>
  <c r="F63" i="45"/>
  <c r="L62" i="45"/>
  <c r="F62" i="45"/>
  <c r="L61" i="45"/>
  <c r="F61" i="45"/>
  <c r="F69" i="45" s="1"/>
  <c r="L67" i="45" s="1"/>
  <c r="I166" i="45" s="1"/>
  <c r="L60" i="45"/>
  <c r="L66" i="45" s="1"/>
  <c r="F54" i="45"/>
  <c r="E54" i="45"/>
  <c r="D54" i="45"/>
  <c r="C54" i="45"/>
  <c r="F53" i="45"/>
  <c r="F52" i="45"/>
  <c r="F51" i="45"/>
  <c r="F50" i="45"/>
  <c r="F49" i="45"/>
  <c r="F48" i="45"/>
  <c r="F47" i="45"/>
  <c r="E46" i="45"/>
  <c r="K39" i="45" s="1"/>
  <c r="D46" i="45"/>
  <c r="J39" i="45" s="1"/>
  <c r="C46" i="45"/>
  <c r="F45" i="45"/>
  <c r="F44" i="45"/>
  <c r="F43" i="45"/>
  <c r="F42" i="45"/>
  <c r="F41" i="45"/>
  <c r="F40" i="45"/>
  <c r="I39" i="45"/>
  <c r="F39" i="45"/>
  <c r="K38" i="45"/>
  <c r="J38" i="45"/>
  <c r="I38" i="45"/>
  <c r="F38" i="45"/>
  <c r="L37" i="45"/>
  <c r="F37" i="45"/>
  <c r="L36" i="45"/>
  <c r="F36" i="45"/>
  <c r="L35" i="45"/>
  <c r="F35" i="45"/>
  <c r="F46" i="45" s="1"/>
  <c r="L39" i="45" s="1"/>
  <c r="I165" i="45" s="1"/>
  <c r="L34" i="45"/>
  <c r="F34" i="45"/>
  <c r="L33" i="45"/>
  <c r="F33" i="45"/>
  <c r="L32" i="45"/>
  <c r="L31" i="45"/>
  <c r="L38" i="45" s="1"/>
  <c r="K30" i="45"/>
  <c r="J30" i="45"/>
  <c r="I30" i="45"/>
  <c r="D30" i="45"/>
  <c r="L29" i="45"/>
  <c r="E29" i="45"/>
  <c r="D29" i="45"/>
  <c r="C29" i="45"/>
  <c r="L28" i="45"/>
  <c r="F28" i="45"/>
  <c r="L27" i="45"/>
  <c r="F27" i="45"/>
  <c r="L26" i="45"/>
  <c r="L30" i="45" s="1"/>
  <c r="F26" i="45"/>
  <c r="L25" i="45"/>
  <c r="F25" i="45"/>
  <c r="L24" i="45"/>
  <c r="F24" i="45"/>
  <c r="K23" i="45"/>
  <c r="J23" i="45"/>
  <c r="I23" i="45"/>
  <c r="F23" i="45"/>
  <c r="F29" i="45" s="1"/>
  <c r="L22" i="45"/>
  <c r="E22" i="45"/>
  <c r="E30" i="45" s="1"/>
  <c r="D22" i="45"/>
  <c r="C22" i="45"/>
  <c r="C30" i="45" s="1"/>
  <c r="L21" i="45"/>
  <c r="F21" i="45"/>
  <c r="L20" i="45"/>
  <c r="F20" i="45"/>
  <c r="L19" i="45"/>
  <c r="F19" i="45"/>
  <c r="L18" i="45"/>
  <c r="F18" i="45"/>
  <c r="L17" i="45"/>
  <c r="F17" i="45"/>
  <c r="L16" i="45"/>
  <c r="F16" i="45"/>
  <c r="L15" i="45"/>
  <c r="F15" i="45"/>
  <c r="L14" i="45"/>
  <c r="F14" i="45"/>
  <c r="L13" i="45"/>
  <c r="F13" i="45"/>
  <c r="L12" i="45"/>
  <c r="F12" i="45"/>
  <c r="L11" i="45"/>
  <c r="L23" i="45" s="1"/>
  <c r="F11" i="45"/>
  <c r="K10" i="45"/>
  <c r="J10" i="45"/>
  <c r="I10" i="45"/>
  <c r="F10" i="45"/>
  <c r="L9" i="45"/>
  <c r="F9" i="45"/>
  <c r="L8" i="45"/>
  <c r="F8" i="45"/>
  <c r="L7" i="45"/>
  <c r="F7" i="45"/>
  <c r="F22" i="45" s="1"/>
  <c r="L6" i="45"/>
  <c r="F6" i="45"/>
  <c r="L5" i="45"/>
  <c r="F5" i="45"/>
  <c r="L4" i="45"/>
  <c r="L10" i="45" s="1"/>
  <c r="L169" i="44"/>
  <c r="L167" i="44"/>
  <c r="E167" i="44"/>
  <c r="D167" i="44"/>
  <c r="C167" i="44"/>
  <c r="L166" i="44"/>
  <c r="F166" i="44"/>
  <c r="F167" i="44" s="1"/>
  <c r="L165" i="44"/>
  <c r="F165" i="44"/>
  <c r="L164" i="44"/>
  <c r="E164" i="44"/>
  <c r="D164" i="44"/>
  <c r="C164" i="44"/>
  <c r="L163" i="44"/>
  <c r="F163" i="44"/>
  <c r="L162" i="44"/>
  <c r="F162" i="44"/>
  <c r="F161" i="44"/>
  <c r="F160" i="44"/>
  <c r="F164" i="44" s="1"/>
  <c r="L159" i="44"/>
  <c r="F159" i="44"/>
  <c r="L158" i="44"/>
  <c r="F158" i="44"/>
  <c r="L157" i="44"/>
  <c r="E157" i="44"/>
  <c r="D157" i="44"/>
  <c r="C157" i="44"/>
  <c r="I147" i="44" s="1"/>
  <c r="L156" i="44"/>
  <c r="F156" i="44"/>
  <c r="L155" i="44"/>
  <c r="F155" i="44"/>
  <c r="L154" i="44"/>
  <c r="F154" i="44"/>
  <c r="F153" i="44"/>
  <c r="F152" i="44"/>
  <c r="F151" i="44"/>
  <c r="F150" i="44"/>
  <c r="F149" i="44"/>
  <c r="F148" i="44"/>
  <c r="J147" i="44"/>
  <c r="F147" i="44"/>
  <c r="K146" i="44"/>
  <c r="J146" i="44"/>
  <c r="I146" i="44"/>
  <c r="F146" i="44"/>
  <c r="L145" i="44"/>
  <c r="F145" i="44"/>
  <c r="L144" i="44"/>
  <c r="F144" i="44"/>
  <c r="L143" i="44"/>
  <c r="F143" i="44"/>
  <c r="L142" i="44"/>
  <c r="F142" i="44"/>
  <c r="L141" i="44"/>
  <c r="L146" i="44" s="1"/>
  <c r="F141" i="44"/>
  <c r="K140" i="44"/>
  <c r="J140" i="44"/>
  <c r="I140" i="44"/>
  <c r="F140" i="44"/>
  <c r="F157" i="44" s="1"/>
  <c r="L139" i="44"/>
  <c r="E139" i="44"/>
  <c r="K147" i="44" s="1"/>
  <c r="D139" i="44"/>
  <c r="C139" i="44"/>
  <c r="L138" i="44"/>
  <c r="F138" i="44"/>
  <c r="L137" i="44"/>
  <c r="F137" i="44"/>
  <c r="L136" i="44"/>
  <c r="F136" i="44"/>
  <c r="L135" i="44"/>
  <c r="F135" i="44"/>
  <c r="L134" i="44"/>
  <c r="F134" i="44"/>
  <c r="L133" i="44"/>
  <c r="F133" i="44"/>
  <c r="L132" i="44"/>
  <c r="F132" i="44"/>
  <c r="L131" i="44"/>
  <c r="F131" i="44"/>
  <c r="L130" i="44"/>
  <c r="F130" i="44"/>
  <c r="L129" i="44"/>
  <c r="F129" i="44"/>
  <c r="L128" i="44"/>
  <c r="F128" i="44"/>
  <c r="L127" i="44"/>
  <c r="F127" i="44"/>
  <c r="L126" i="44"/>
  <c r="L140" i="44" s="1"/>
  <c r="F126" i="44"/>
  <c r="K125" i="44"/>
  <c r="J125" i="44"/>
  <c r="I125" i="44"/>
  <c r="F125" i="44"/>
  <c r="L124" i="44"/>
  <c r="F124" i="44"/>
  <c r="L123" i="44"/>
  <c r="F123" i="44"/>
  <c r="L122" i="44"/>
  <c r="F122" i="44"/>
  <c r="L121" i="44"/>
  <c r="F121" i="44"/>
  <c r="L120" i="44"/>
  <c r="F120" i="44"/>
  <c r="L119" i="44"/>
  <c r="F119" i="44"/>
  <c r="L118" i="44"/>
  <c r="F118" i="44"/>
  <c r="F139" i="44" s="1"/>
  <c r="L117" i="44"/>
  <c r="F117" i="44"/>
  <c r="L116" i="44"/>
  <c r="L125" i="44" s="1"/>
  <c r="F114" i="44"/>
  <c r="E114" i="44"/>
  <c r="D114" i="44"/>
  <c r="C114" i="44"/>
  <c r="F113" i="44"/>
  <c r="F112" i="44"/>
  <c r="F111" i="44"/>
  <c r="E110" i="44"/>
  <c r="D110" i="44"/>
  <c r="C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110" i="44" s="1"/>
  <c r="F94" i="44"/>
  <c r="E93" i="44"/>
  <c r="D93" i="44"/>
  <c r="C93" i="44"/>
  <c r="F92" i="44"/>
  <c r="F91" i="44"/>
  <c r="F90" i="44"/>
  <c r="F89" i="44"/>
  <c r="F88" i="44"/>
  <c r="F87" i="44"/>
  <c r="F86" i="44"/>
  <c r="F85" i="44"/>
  <c r="F84" i="44"/>
  <c r="F83" i="44"/>
  <c r="F93" i="44" s="1"/>
  <c r="E82" i="44"/>
  <c r="K67" i="44" s="1"/>
  <c r="D82" i="44"/>
  <c r="C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82" i="44" s="1"/>
  <c r="E69" i="44"/>
  <c r="D69" i="44"/>
  <c r="J67" i="44" s="1"/>
  <c r="C69" i="44"/>
  <c r="I67" i="44" s="1"/>
  <c r="F68" i="44"/>
  <c r="F67" i="44"/>
  <c r="K66" i="44"/>
  <c r="J66" i="44"/>
  <c r="I66" i="44"/>
  <c r="F66" i="44"/>
  <c r="L65" i="44"/>
  <c r="F65" i="44"/>
  <c r="L64" i="44"/>
  <c r="F64" i="44"/>
  <c r="L63" i="44"/>
  <c r="F63" i="44"/>
  <c r="L62" i="44"/>
  <c r="F62" i="44"/>
  <c r="L61" i="44"/>
  <c r="L66" i="44" s="1"/>
  <c r="F61" i="44"/>
  <c r="F69" i="44" s="1"/>
  <c r="L60" i="44"/>
  <c r="E54" i="44"/>
  <c r="D54" i="44"/>
  <c r="C54" i="44"/>
  <c r="F53" i="44"/>
  <c r="F52" i="44"/>
  <c r="F51" i="44"/>
  <c r="F50" i="44"/>
  <c r="F49" i="44"/>
  <c r="F48" i="44"/>
  <c r="F47" i="44"/>
  <c r="F54" i="44" s="1"/>
  <c r="E46" i="44"/>
  <c r="D46" i="44"/>
  <c r="J39" i="44" s="1"/>
  <c r="C46" i="44"/>
  <c r="I39" i="44" s="1"/>
  <c r="F45" i="44"/>
  <c r="F44" i="44"/>
  <c r="F43" i="44"/>
  <c r="F42" i="44"/>
  <c r="F41" i="44"/>
  <c r="F40" i="44"/>
  <c r="K39" i="44"/>
  <c r="F39" i="44"/>
  <c r="K38" i="44"/>
  <c r="J38" i="44"/>
  <c r="I38" i="44"/>
  <c r="F38" i="44"/>
  <c r="L37" i="44"/>
  <c r="F37" i="44"/>
  <c r="L36" i="44"/>
  <c r="L38" i="44" s="1"/>
  <c r="F36" i="44"/>
  <c r="L35" i="44"/>
  <c r="F35" i="44"/>
  <c r="L34" i="44"/>
  <c r="F34" i="44"/>
  <c r="L33" i="44"/>
  <c r="F33" i="44"/>
  <c r="F46" i="44" s="1"/>
  <c r="L32" i="44"/>
  <c r="L31" i="44"/>
  <c r="K30" i="44"/>
  <c r="J30" i="44"/>
  <c r="I30" i="44"/>
  <c r="C30" i="44"/>
  <c r="L29" i="44"/>
  <c r="E29" i="44"/>
  <c r="D29" i="44"/>
  <c r="C29" i="44"/>
  <c r="L28" i="44"/>
  <c r="F28" i="44"/>
  <c r="L27" i="44"/>
  <c r="F27" i="44"/>
  <c r="L26" i="44"/>
  <c r="F26" i="44"/>
  <c r="L25" i="44"/>
  <c r="L30" i="44" s="1"/>
  <c r="F25" i="44"/>
  <c r="L24" i="44"/>
  <c r="F24" i="44"/>
  <c r="K23" i="44"/>
  <c r="J23" i="44"/>
  <c r="I23" i="44"/>
  <c r="F23" i="44"/>
  <c r="F29" i="44" s="1"/>
  <c r="L22" i="44"/>
  <c r="E22" i="44"/>
  <c r="E30" i="44" s="1"/>
  <c r="D22" i="44"/>
  <c r="D30" i="44" s="1"/>
  <c r="C22" i="44"/>
  <c r="L21" i="44"/>
  <c r="F21" i="44"/>
  <c r="L20" i="44"/>
  <c r="F20" i="44"/>
  <c r="L19" i="44"/>
  <c r="F19" i="44"/>
  <c r="L18" i="44"/>
  <c r="F18" i="44"/>
  <c r="L17" i="44"/>
  <c r="F17" i="44"/>
  <c r="L16" i="44"/>
  <c r="F16" i="44"/>
  <c r="L15" i="44"/>
  <c r="F15" i="44"/>
  <c r="L14" i="44"/>
  <c r="F14" i="44"/>
  <c r="L13" i="44"/>
  <c r="F13" i="44"/>
  <c r="L12" i="44"/>
  <c r="L23" i="44" s="1"/>
  <c r="F12" i="44"/>
  <c r="L11" i="44"/>
  <c r="F11" i="44"/>
  <c r="L10" i="44"/>
  <c r="K10" i="44"/>
  <c r="J10" i="44"/>
  <c r="I10" i="44"/>
  <c r="F10" i="44"/>
  <c r="L9" i="44"/>
  <c r="F9" i="44"/>
  <c r="L8" i="44"/>
  <c r="F8" i="44"/>
  <c r="L7" i="44"/>
  <c r="F7" i="44"/>
  <c r="L6" i="44"/>
  <c r="F6" i="44"/>
  <c r="F22" i="44" s="1"/>
  <c r="F30" i="44" s="1"/>
  <c r="I164" i="44" s="1"/>
  <c r="L5" i="44"/>
  <c r="F5" i="44"/>
  <c r="L4" i="44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L146" i="52" l="1"/>
  <c r="J147" i="52"/>
  <c r="I147" i="52"/>
  <c r="F114" i="52"/>
  <c r="F93" i="52"/>
  <c r="K67" i="52"/>
  <c r="J67" i="52"/>
  <c r="L140" i="52"/>
  <c r="F69" i="52"/>
  <c r="F110" i="52"/>
  <c r="K147" i="52"/>
  <c r="L66" i="52"/>
  <c r="L125" i="52"/>
  <c r="C30" i="52"/>
  <c r="I67" i="52"/>
  <c r="I149" i="52" s="1"/>
  <c r="I151" i="51" s="1"/>
  <c r="F139" i="52"/>
  <c r="F157" i="52"/>
  <c r="F164" i="52"/>
  <c r="F82" i="52"/>
  <c r="L38" i="52"/>
  <c r="I39" i="52"/>
  <c r="L30" i="52"/>
  <c r="L23" i="52"/>
  <c r="L10" i="52"/>
  <c r="J39" i="52"/>
  <c r="K39" i="52"/>
  <c r="F46" i="52"/>
  <c r="L39" i="52" s="1"/>
  <c r="I165" i="52" s="1"/>
  <c r="E30" i="52"/>
  <c r="F29" i="52"/>
  <c r="F22" i="52"/>
  <c r="L146" i="53"/>
  <c r="L140" i="53"/>
  <c r="I147" i="53"/>
  <c r="L125" i="53"/>
  <c r="F167" i="53"/>
  <c r="J147" i="53"/>
  <c r="F157" i="53"/>
  <c r="F139" i="53"/>
  <c r="L147" i="53" s="1"/>
  <c r="I167" i="53" s="1"/>
  <c r="L66" i="53"/>
  <c r="F110" i="53"/>
  <c r="F93" i="53"/>
  <c r="F82" i="53"/>
  <c r="J67" i="53"/>
  <c r="K67" i="53"/>
  <c r="F69" i="53"/>
  <c r="I67" i="53"/>
  <c r="L38" i="53"/>
  <c r="L30" i="53"/>
  <c r="K39" i="53"/>
  <c r="K149" i="53" s="1"/>
  <c r="I39" i="53"/>
  <c r="L10" i="53"/>
  <c r="L39" i="53" s="1"/>
  <c r="I165" i="53" s="1"/>
  <c r="J39" i="53"/>
  <c r="F54" i="53"/>
  <c r="F46" i="53"/>
  <c r="C30" i="53"/>
  <c r="E30" i="53"/>
  <c r="F29" i="53"/>
  <c r="F30" i="53"/>
  <c r="I164" i="53" s="1"/>
  <c r="D30" i="53"/>
  <c r="L67" i="53"/>
  <c r="I166" i="53" s="1"/>
  <c r="L147" i="51"/>
  <c r="I149" i="51"/>
  <c r="K149" i="51"/>
  <c r="L39" i="51"/>
  <c r="I165" i="51" s="1"/>
  <c r="L67" i="51"/>
  <c r="I166" i="51" s="1"/>
  <c r="I167" i="51"/>
  <c r="F30" i="50"/>
  <c r="I164" i="50" s="1"/>
  <c r="I149" i="50"/>
  <c r="J149" i="50"/>
  <c r="L67" i="50"/>
  <c r="I166" i="50" s="1"/>
  <c r="L39" i="50"/>
  <c r="I165" i="50" s="1"/>
  <c r="L147" i="50"/>
  <c r="I167" i="50" s="1"/>
  <c r="J149" i="49"/>
  <c r="L39" i="49"/>
  <c r="I165" i="49" s="1"/>
  <c r="I167" i="49"/>
  <c r="L67" i="49"/>
  <c r="I166" i="49" s="1"/>
  <c r="I149" i="49"/>
  <c r="L147" i="48"/>
  <c r="I167" i="48" s="1"/>
  <c r="I149" i="48"/>
  <c r="L39" i="48"/>
  <c r="I165" i="48" s="1"/>
  <c r="K149" i="48"/>
  <c r="L67" i="48"/>
  <c r="I166" i="48" s="1"/>
  <c r="J149" i="47"/>
  <c r="I149" i="47"/>
  <c r="K149" i="47"/>
  <c r="L39" i="47"/>
  <c r="I165" i="47" s="1"/>
  <c r="L67" i="47"/>
  <c r="I166" i="47" s="1"/>
  <c r="L39" i="46"/>
  <c r="I165" i="46" s="1"/>
  <c r="L67" i="46"/>
  <c r="I149" i="46"/>
  <c r="J149" i="46"/>
  <c r="I166" i="46"/>
  <c r="I167" i="46"/>
  <c r="F30" i="45"/>
  <c r="I164" i="45" s="1"/>
  <c r="L147" i="45"/>
  <c r="I167" i="45" s="1"/>
  <c r="J149" i="45"/>
  <c r="I149" i="45"/>
  <c r="I151" i="45" s="1"/>
  <c r="K149" i="45"/>
  <c r="K151" i="45" s="1"/>
  <c r="L147" i="44"/>
  <c r="I167" i="44" s="1"/>
  <c r="I149" i="44"/>
  <c r="J149" i="44"/>
  <c r="K149" i="44"/>
  <c r="L39" i="44"/>
  <c r="I165" i="44" s="1"/>
  <c r="L67" i="44"/>
  <c r="I166" i="44" s="1"/>
  <c r="J149" i="52" l="1"/>
  <c r="J151" i="51" s="1"/>
  <c r="L147" i="52"/>
  <c r="I167" i="52" s="1"/>
  <c r="L67" i="52"/>
  <c r="I166" i="52" s="1"/>
  <c r="K149" i="52"/>
  <c r="K151" i="51" s="1"/>
  <c r="F30" i="52"/>
  <c r="I164" i="52" s="1"/>
  <c r="I149" i="53"/>
  <c r="I151" i="52" s="1"/>
  <c r="J149" i="53"/>
  <c r="J151" i="52" s="1"/>
  <c r="L149" i="51"/>
  <c r="L149" i="50"/>
  <c r="L149" i="49"/>
  <c r="L149" i="48"/>
  <c r="L149" i="47"/>
  <c r="L149" i="46"/>
  <c r="J151" i="45"/>
  <c r="L149" i="45"/>
  <c r="L149" i="44"/>
  <c r="K151" i="52" l="1"/>
  <c r="L149" i="52"/>
  <c r="I163" i="52" s="1"/>
  <c r="L149" i="53"/>
  <c r="I162" i="51"/>
  <c r="I163" i="51"/>
  <c r="I163" i="50"/>
  <c r="I162" i="50"/>
  <c r="I162" i="49"/>
  <c r="I163" i="49"/>
  <c r="I162" i="48"/>
  <c r="I163" i="48"/>
  <c r="I162" i="47"/>
  <c r="I163" i="47"/>
  <c r="I162" i="46"/>
  <c r="I163" i="46"/>
  <c r="I163" i="45"/>
  <c r="L151" i="45"/>
  <c r="I162" i="45"/>
  <c r="I163" i="44"/>
  <c r="I162" i="44"/>
  <c r="L151" i="52" l="1"/>
  <c r="L151" i="51"/>
  <c r="I162" i="52"/>
  <c r="I162" i="53"/>
  <c r="I163" i="53"/>
  <c r="F75" i="42"/>
  <c r="I30" i="42"/>
  <c r="J30" i="42"/>
  <c r="K30" i="42"/>
  <c r="C164" i="42" l="1"/>
  <c r="D164" i="42"/>
  <c r="E164" i="42"/>
  <c r="C82" i="43" l="1"/>
  <c r="D82" i="43"/>
  <c r="E82" i="43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L20" i="43"/>
  <c r="L19" i="43"/>
  <c r="L18" i="43"/>
  <c r="L17" i="43"/>
  <c r="L16" i="43"/>
  <c r="L15" i="43"/>
  <c r="L14" i="43"/>
  <c r="L13" i="43"/>
  <c r="L12" i="43"/>
  <c r="L11" i="43"/>
  <c r="K10" i="43"/>
  <c r="J10" i="43"/>
  <c r="I10" i="43"/>
  <c r="L9" i="43"/>
  <c r="L8" i="43"/>
  <c r="L7" i="43"/>
  <c r="L6" i="43"/>
  <c r="L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F167" i="43" l="1"/>
  <c r="D30" i="42"/>
  <c r="E30" i="43"/>
  <c r="L10" i="43"/>
  <c r="L140" i="43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39" i="43" l="1"/>
  <c r="I165" i="43" s="1"/>
  <c r="F30" i="43"/>
  <c r="I164" i="43" s="1"/>
  <c r="F30" i="42"/>
  <c r="I164" i="42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51" i="43" l="1"/>
  <c r="L149" i="43"/>
  <c r="L149" i="42"/>
  <c r="I162" i="43" l="1"/>
  <c r="L151" i="43"/>
  <c r="I163" i="42"/>
  <c r="I163" i="43"/>
  <c r="I162" i="42"/>
  <c r="E3" i="7" l="1"/>
  <c r="E4" i="7" l="1"/>
  <c r="F4" i="7" s="1"/>
  <c r="E5" i="7"/>
  <c r="E6" i="7"/>
  <c r="E7" i="7"/>
  <c r="E8" i="7"/>
  <c r="F6" i="7" l="1"/>
  <c r="F8" i="7"/>
  <c r="F9" i="7" l="1"/>
</calcChain>
</file>

<file path=xl/sharedStrings.xml><?xml version="1.0" encoding="utf-8"?>
<sst xmlns="http://schemas.openxmlformats.org/spreadsheetml/2006/main" count="3483" uniqueCount="287">
  <si>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</si>
  <si>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</si>
  <si>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</si>
  <si>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</si>
  <si>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</si>
  <si>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</si>
  <si>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</si>
  <si>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</si>
  <si>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</si>
  <si>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</si>
  <si>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</si>
  <si>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</si>
  <si>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</si>
  <si>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</si>
  <si>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</si>
  <si>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</si>
  <si>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</si>
  <si>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</si>
  <si>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</si>
  <si>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</si>
  <si>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</si>
  <si>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</si>
  <si>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</si>
  <si>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</si>
  <si>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</si>
  <si>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</si>
  <si>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</si>
  <si>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</si>
  <si>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</si>
  <si>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</si>
  <si>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</si>
  <si>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</si>
  <si>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</si>
  <si>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</si>
  <si>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</si>
  <si>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</si>
  <si>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</si>
  <si>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</si>
  <si>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</si>
  <si>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</si>
  <si>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</si>
  <si>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</si>
  <si>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</si>
  <si>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</si>
  <si>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</si>
  <si>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</si>
  <si>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</si>
  <si>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</si>
  <si>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</si>
  <si>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</si>
  <si>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</si>
  <si>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</si>
  <si>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</si>
  <si>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</si>
  <si>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</si>
  <si>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</si>
  <si>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</si>
  <si>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</si>
  <si>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</si>
  <si>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</si>
  <si>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</si>
  <si>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</si>
  <si>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</si>
  <si>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</si>
  <si>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</si>
  <si>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</si>
  <si>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</si>
  <si>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</si>
  <si>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</si>
  <si>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</si>
  <si>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</si>
  <si>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</si>
  <si>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</si>
  <si>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</si>
  <si>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</si>
  <si>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</si>
  <si>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</si>
  <si>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</si>
  <si>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</si>
  <si>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</si>
  <si>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</si>
  <si>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</si>
  <si>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</si>
  <si>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</si>
  <si>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</si>
  <si>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</si>
  <si>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</si>
  <si>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</si>
  <si>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</si>
  <si>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</si>
  <si>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</si>
  <si>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</si>
  <si>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</si>
  <si>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</si>
  <si>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</si>
  <si>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</si>
  <si>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</si>
  <si>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</si>
  <si>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</si>
  <si>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</si>
  <si>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</si>
  <si>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</si>
  <si>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</si>
  <si>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</si>
  <si>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</si>
  <si>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</si>
  <si>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</si>
  <si>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</si>
  <si>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</si>
  <si>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</si>
  <si>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</si>
  <si>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</si>
  <si>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</si>
  <si>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</si>
  <si>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</si>
  <si>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</si>
  <si>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</si>
  <si>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</si>
  <si>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</si>
  <si>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</si>
  <si>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</si>
  <si>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</si>
  <si>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</si>
  <si>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</si>
  <si>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</si>
  <si>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</si>
  <si>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</si>
  <si>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</si>
  <si>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</si>
  <si>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</si>
  <si>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</si>
  <si>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</si>
  <si>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</si>
  <si>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</si>
  <si>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</si>
  <si>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</si>
  <si>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</si>
  <si>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</si>
  <si>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</si>
  <si>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</si>
  <si>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</si>
  <si>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</si>
  <si>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</si>
  <si>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</si>
  <si>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</si>
  <si>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</si>
  <si>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</si>
  <si>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</si>
  <si>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</si>
  <si>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</si>
  <si>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</si>
  <si>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</si>
  <si>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</si>
  <si>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</si>
  <si>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</si>
  <si>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</si>
  <si>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</si>
  <si>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</si>
  <si>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</si>
  <si>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</si>
  <si>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</si>
  <si>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</si>
  <si>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</si>
  <si>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</si>
  <si>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</si>
  <si>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</si>
  <si>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</si>
  <si>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</si>
  <si>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</si>
  <si>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</si>
  <si>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</si>
  <si>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</si>
  <si>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</si>
  <si>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</si>
  <si>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</si>
  <si>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</si>
  <si>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</si>
  <si>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</si>
  <si>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</si>
  <si>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</si>
  <si>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</si>
  <si>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</si>
  <si>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</si>
  <si>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</si>
  <si>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</si>
  <si>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</si>
  <si>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</si>
  <si>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</si>
  <si>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</si>
  <si>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</si>
  <si>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</si>
  <si>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</si>
  <si>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</si>
  <si>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</si>
  <si>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</si>
  <si>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</si>
  <si>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</si>
  <si>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</si>
  <si>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</si>
  <si>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</si>
  <si>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</si>
  <si>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</si>
  <si>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</si>
  <si>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</si>
  <si>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</si>
  <si>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</si>
  <si>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</si>
  <si>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</si>
  <si>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</si>
  <si>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</si>
  <si>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</si>
  <si>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</si>
  <si>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</si>
  <si>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</si>
  <si>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</si>
  <si>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</si>
  <si>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</si>
  <si>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</si>
  <si>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</si>
  <si>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</si>
  <si>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</si>
  <si>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</si>
  <si>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</si>
  <si>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</si>
  <si>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</si>
  <si>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</si>
  <si>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</si>
  <si>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</si>
  <si>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</si>
  <si>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</si>
  <si>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</si>
  <si>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</si>
  <si>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</si>
  <si>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</si>
  <si>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</si>
  <si>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</si>
  <si>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</si>
  <si>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</si>
  <si>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</si>
  <si>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</si>
  <si>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</si>
  <si>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</si>
  <si>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</si>
  <si>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</si>
  <si>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</si>
  <si>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</si>
  <si>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</si>
  <si>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</si>
  <si>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</si>
  <si>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</si>
  <si>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</si>
  <si>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</si>
  <si>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</si>
  <si>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</si>
  <si>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</si>
  <si>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</si>
  <si>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</si>
  <si>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</si>
  <si>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</si>
  <si>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</si>
  <si>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</si>
  <si>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</si>
  <si>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</si>
  <si>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</si>
  <si>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</si>
  <si>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</si>
  <si>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</si>
  <si>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</si>
  <si>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</si>
  <si>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</si>
  <si>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</si>
  <si>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</si>
  <si>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</si>
  <si>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</si>
  <si>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</si>
  <si>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</si>
  <si>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</si>
  <si>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</si>
  <si>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</si>
  <si>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</si>
  <si>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</si>
  <si>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</si>
  <si>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</si>
  <si>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</si>
  <si>
    <t>作成　令和 年 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</si>
  <si>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令和8年4月末現在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</si>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</sst>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177" fontId="11" fillId="0" borderId="2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4" fillId="0" borderId="22" xfId="1" applyNumberFormat="1" applyFont="1" applyBorder="1" applyAlignment="1">
      <alignment horizontal="right" vertical="center" shrinkToFit="1"/>
    </xf>
    <xf numFmtId="177" fontId="4" fillId="0" borderId="18" xfId="1" applyNumberFormat="1" applyFont="1" applyBorder="1" applyAlignment="1">
      <alignment horizontal="righ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176" fontId="4" fillId="0" borderId="65" xfId="1" applyNumberFormat="1" applyFont="1" applyBorder="1" applyAlignment="1">
      <alignment horizontal="distributed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66" xfId="1" applyNumberFormat="1" applyFont="1" applyBorder="1" applyAlignment="1">
      <alignment horizontal="distributed" vertical="center" shrinkToFit="1"/>
    </xf>
    <xf numFmtId="176" fontId="4" fillId="0" borderId="67" xfId="1" applyNumberFormat="1" applyFont="1" applyBorder="1" applyAlignment="1">
      <alignment horizontal="distributed" vertical="center" shrinkToFit="1"/>
    </xf>
    <xf numFmtId="176" fontId="4" fillId="0" borderId="14" xfId="1" applyNumberFormat="1" applyFont="1" applyBorder="1" applyAlignment="1">
      <alignment horizontal="center" vertical="center" shrinkToFit="1"/>
    </xf>
    <xf numFmtId="176" fontId="7" fillId="3" borderId="30" xfId="1" applyNumberFormat="1" applyFont="1" applyFill="1" applyBorder="1" applyAlignment="1">
      <alignment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176" fontId="4" fillId="0" borderId="68" xfId="1" applyNumberFormat="1" applyFont="1" applyBorder="1" applyAlignment="1">
      <alignment vertical="center" shrinkToFit="1"/>
    </xf>
    <xf numFmtId="0" fontId="15" fillId="0" borderId="11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43" xfId="0" applyFont="1" applyBorder="1">
      <alignment vertical="center"/>
    </xf>
    <xf numFmtId="176" fontId="16" fillId="0" borderId="22" xfId="1" applyNumberFormat="1" applyFont="1" applyBorder="1" applyAlignment="1">
      <alignment horizontal="distributed" vertical="center" wrapText="1" shrinkToFit="1"/>
    </xf>
    <xf numFmtId="176" fontId="16" fillId="0" borderId="11" xfId="1" applyNumberFormat="1" applyFont="1" applyBorder="1" applyAlignment="1">
      <alignment horizontal="distributed" vertical="center" wrapText="1" shrinkToFit="1"/>
    </xf>
    <xf numFmtId="176" fontId="7" fillId="3" borderId="34" xfId="1" applyNumberFormat="1" applyFont="1" applyFill="1" applyBorder="1" applyAlignment="1">
      <alignment vertical="center" shrinkToFit="1"/>
    </xf>
    <xf numFmtId="0" fontId="4" fillId="0" borderId="29" xfId="1" applyFont="1" applyBorder="1" applyAlignment="1">
      <alignment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1" xfId="1" applyFont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4" fillId="0" borderId="60" xfId="1" applyNumberFormat="1" applyFont="1" applyBorder="1" applyAlignment="1">
      <alignment horizontal="right" vertical="center" shrinkToFit="1"/>
    </xf>
    <xf numFmtId="176" fontId="4" fillId="0" borderId="59" xfId="1" applyNumberFormat="1" applyFont="1" applyBorder="1" applyAlignment="1">
      <alignment horizontal="right" vertical="center" shrinkToFit="1"/>
    </xf>
    <xf numFmtId="176" fontId="4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7" fontId="11" fillId="0" borderId="27" xfId="1" applyNumberFormat="1" applyFont="1" applyBorder="1">
      <alignment vertical="center"/>
    </xf>
    <xf numFmtId="0" fontId="14" fillId="0" borderId="26" xfId="1" applyFont="1" applyBorder="1">
      <alignment vertical="center"/>
    </xf>
    <xf numFmtId="0" fontId="14" fillId="0" borderId="21" xfId="1" applyFont="1" applyBorder="1">
      <alignment vertical="center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54E9-8731-42BA-BCE3-8662A54A3E3B}">
  <sheetPr codeName="Sheet14"/>
  <dimension ref="A1:L218"/>
  <sheetViews>
    <sheetView view="pageBreakPreview" topLeftCell="A143" zoomScaleNormal="100" zoomScaleSheetLayoutView="100" workbookViewId="0">
      <selection activeCell="B16" sqref="B16"/>
    </sheetView>
  </sheetViews>
  <sheetFormatPr defaultColWidth="9" defaultRowHeight="12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02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59" t="s">
        <v>285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111"/>
      <c r="D4" s="111"/>
      <c r="E4" s="111"/>
      <c r="F4" s="83"/>
      <c r="G4" s="82" t="s">
        <v>262</v>
      </c>
      <c r="H4" s="109" t="s">
        <v>261</v>
      </c>
      <c r="I4" s="116">
        <v>32</v>
      </c>
      <c r="J4" s="116">
        <v>28</v>
      </c>
      <c r="K4" s="116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107" t="s">
        <v>259</v>
      </c>
      <c r="C5" s="115">
        <v>366</v>
      </c>
      <c r="D5" s="115">
        <v>422</v>
      </c>
      <c r="E5" s="115">
        <v>380</v>
      </c>
      <c r="F5" s="31">
        <f t="shared" ref="F5:F21" si="1">SUM(D5:E5)</f>
        <v>802</v>
      </c>
      <c r="G5" s="57"/>
      <c r="H5" s="78" t="s">
        <v>258</v>
      </c>
      <c r="I5" s="115">
        <v>186</v>
      </c>
      <c r="J5" s="115">
        <v>177</v>
      </c>
      <c r="K5" s="115">
        <v>213</v>
      </c>
      <c r="L5" s="58">
        <f t="shared" si="0"/>
        <v>390</v>
      </c>
    </row>
    <row r="6" spans="1:12" ht="14.25" customHeight="1" x14ac:dyDescent="0.15">
      <c r="A6" s="14"/>
      <c r="B6" s="78" t="s">
        <v>257</v>
      </c>
      <c r="C6" s="115">
        <v>186</v>
      </c>
      <c r="D6" s="115">
        <v>196</v>
      </c>
      <c r="E6" s="115">
        <v>193</v>
      </c>
      <c r="F6" s="31">
        <f t="shared" si="1"/>
        <v>389</v>
      </c>
      <c r="G6" s="57"/>
      <c r="H6" s="78" t="s">
        <v>256</v>
      </c>
      <c r="I6" s="115">
        <v>115</v>
      </c>
      <c r="J6" s="115">
        <v>115</v>
      </c>
      <c r="K6" s="115">
        <v>154</v>
      </c>
      <c r="L6" s="58">
        <f t="shared" si="0"/>
        <v>269</v>
      </c>
    </row>
    <row r="7" spans="1:12" ht="14.25" customHeight="1" x14ac:dyDescent="0.15">
      <c r="A7" s="14"/>
      <c r="B7" s="78" t="s">
        <v>255</v>
      </c>
      <c r="C7" s="115">
        <v>127</v>
      </c>
      <c r="D7" s="115">
        <v>133</v>
      </c>
      <c r="E7" s="115">
        <v>153</v>
      </c>
      <c r="F7" s="31">
        <f t="shared" si="1"/>
        <v>286</v>
      </c>
      <c r="G7" s="57"/>
      <c r="H7" s="78" t="s">
        <v>254</v>
      </c>
      <c r="I7" s="115">
        <v>82</v>
      </c>
      <c r="J7" s="115">
        <v>95</v>
      </c>
      <c r="K7" s="115">
        <v>89</v>
      </c>
      <c r="L7" s="58">
        <f t="shared" si="0"/>
        <v>184</v>
      </c>
    </row>
    <row r="8" spans="1:12" ht="14.25" customHeight="1" x14ac:dyDescent="0.15">
      <c r="A8" s="14"/>
      <c r="B8" s="78" t="s">
        <v>253</v>
      </c>
      <c r="C8" s="115">
        <v>172</v>
      </c>
      <c r="D8" s="115">
        <v>158</v>
      </c>
      <c r="E8" s="115">
        <v>170</v>
      </c>
      <c r="F8" s="31">
        <f t="shared" si="1"/>
        <v>328</v>
      </c>
      <c r="G8" s="57"/>
      <c r="H8" s="78" t="s">
        <v>219</v>
      </c>
      <c r="I8" s="115">
        <v>57</v>
      </c>
      <c r="J8" s="115">
        <v>60</v>
      </c>
      <c r="K8" s="115">
        <v>67</v>
      </c>
      <c r="L8" s="58">
        <f t="shared" si="0"/>
        <v>127</v>
      </c>
    </row>
    <row r="9" spans="1:12" ht="14.25" customHeight="1" x14ac:dyDescent="0.15">
      <c r="A9" s="14"/>
      <c r="B9" s="78" t="s">
        <v>252</v>
      </c>
      <c r="C9" s="115">
        <v>64</v>
      </c>
      <c r="D9" s="115">
        <v>60</v>
      </c>
      <c r="E9" s="115">
        <v>77</v>
      </c>
      <c r="F9" s="31">
        <f t="shared" si="1"/>
        <v>137</v>
      </c>
      <c r="G9" s="57"/>
      <c r="H9" s="78" t="s">
        <v>251</v>
      </c>
      <c r="I9" s="115">
        <v>70</v>
      </c>
      <c r="J9" s="115">
        <v>70</v>
      </c>
      <c r="K9" s="115">
        <v>74</v>
      </c>
      <c r="L9" s="58">
        <f t="shared" si="0"/>
        <v>144</v>
      </c>
    </row>
    <row r="10" spans="1:12" ht="14.25" customHeight="1" x14ac:dyDescent="0.15">
      <c r="A10" s="14"/>
      <c r="B10" s="78" t="s">
        <v>250</v>
      </c>
      <c r="C10" s="115">
        <v>300</v>
      </c>
      <c r="D10" s="115">
        <v>330</v>
      </c>
      <c r="E10" s="115">
        <v>354</v>
      </c>
      <c r="F10" s="31">
        <f t="shared" si="1"/>
        <v>684</v>
      </c>
      <c r="G10" s="57"/>
      <c r="H10" s="26" t="s">
        <v>249</v>
      </c>
      <c r="I10" s="112">
        <f>SUM(I4:I9)</f>
        <v>542</v>
      </c>
      <c r="J10" s="112">
        <f>SUM(J4:J9)</f>
        <v>545</v>
      </c>
      <c r="K10" s="112">
        <f>SUM(K4:K9)</f>
        <v>626</v>
      </c>
      <c r="L10" s="59">
        <f>SUM(L4:L9)</f>
        <v>1171</v>
      </c>
    </row>
    <row r="11" spans="1:12" ht="14.25" customHeight="1" x14ac:dyDescent="0.15">
      <c r="A11" s="14"/>
      <c r="B11" s="78" t="s">
        <v>248</v>
      </c>
      <c r="C11" s="115">
        <v>84</v>
      </c>
      <c r="D11" s="115">
        <v>102</v>
      </c>
      <c r="E11" s="115">
        <v>107</v>
      </c>
      <c r="F11" s="31">
        <f t="shared" si="1"/>
        <v>209</v>
      </c>
      <c r="G11" s="57" t="s">
        <v>247</v>
      </c>
      <c r="H11" s="78" t="s">
        <v>246</v>
      </c>
      <c r="I11" s="115">
        <v>46</v>
      </c>
      <c r="J11" s="115">
        <v>44</v>
      </c>
      <c r="K11" s="115">
        <v>56</v>
      </c>
      <c r="L11" s="58">
        <f t="shared" ref="L11:L22" si="2">SUM(J11:K11)</f>
        <v>100</v>
      </c>
    </row>
    <row r="12" spans="1:12" ht="14.25" customHeight="1" x14ac:dyDescent="0.15">
      <c r="A12" s="14"/>
      <c r="B12" s="78" t="s">
        <v>245</v>
      </c>
      <c r="C12" s="115">
        <v>115</v>
      </c>
      <c r="D12" s="115">
        <v>150</v>
      </c>
      <c r="E12" s="115">
        <v>172</v>
      </c>
      <c r="F12" s="31">
        <f t="shared" si="1"/>
        <v>322</v>
      </c>
      <c r="G12" s="57"/>
      <c r="H12" s="78" t="s">
        <v>204</v>
      </c>
      <c r="I12" s="115">
        <v>25</v>
      </c>
      <c r="J12" s="115">
        <v>17</v>
      </c>
      <c r="K12" s="115">
        <v>26</v>
      </c>
      <c r="L12" s="58">
        <f t="shared" si="2"/>
        <v>43</v>
      </c>
    </row>
    <row r="13" spans="1:12" ht="14.25" customHeight="1" x14ac:dyDescent="0.15">
      <c r="A13" s="14"/>
      <c r="B13" s="78" t="s">
        <v>244</v>
      </c>
      <c r="C13" s="115">
        <v>178</v>
      </c>
      <c r="D13" s="115">
        <v>204</v>
      </c>
      <c r="E13" s="115">
        <v>202</v>
      </c>
      <c r="F13" s="31">
        <f t="shared" si="1"/>
        <v>406</v>
      </c>
      <c r="G13" s="57"/>
      <c r="H13" s="78" t="s">
        <v>243</v>
      </c>
      <c r="I13" s="115">
        <v>37</v>
      </c>
      <c r="J13" s="115">
        <v>31</v>
      </c>
      <c r="K13" s="115">
        <v>35</v>
      </c>
      <c r="L13" s="58">
        <f t="shared" si="2"/>
        <v>66</v>
      </c>
    </row>
    <row r="14" spans="1:12" ht="14.25" customHeight="1" x14ac:dyDescent="0.15">
      <c r="A14" s="14"/>
      <c r="B14" s="78" t="s">
        <v>242</v>
      </c>
      <c r="C14" s="115">
        <v>34</v>
      </c>
      <c r="D14" s="115">
        <v>45</v>
      </c>
      <c r="E14" s="115">
        <v>41</v>
      </c>
      <c r="F14" s="31">
        <f t="shared" si="1"/>
        <v>86</v>
      </c>
      <c r="G14" s="57"/>
      <c r="H14" s="78" t="s">
        <v>241</v>
      </c>
      <c r="I14" s="115">
        <v>121</v>
      </c>
      <c r="J14" s="115">
        <v>102</v>
      </c>
      <c r="K14" s="115">
        <v>118</v>
      </c>
      <c r="L14" s="58">
        <f t="shared" si="2"/>
        <v>220</v>
      </c>
    </row>
    <row r="15" spans="1:12" ht="14.25" customHeight="1" x14ac:dyDescent="0.15">
      <c r="A15" s="14"/>
      <c r="B15" s="78" t="s">
        <v>240</v>
      </c>
      <c r="C15" s="115">
        <v>32</v>
      </c>
      <c r="D15" s="115">
        <v>33</v>
      </c>
      <c r="E15" s="115">
        <v>35</v>
      </c>
      <c r="F15" s="31">
        <f t="shared" si="1"/>
        <v>68</v>
      </c>
      <c r="G15" s="57"/>
      <c r="H15" s="78" t="s">
        <v>239</v>
      </c>
      <c r="I15" s="115">
        <v>36</v>
      </c>
      <c r="J15" s="115">
        <v>39</v>
      </c>
      <c r="K15" s="115">
        <v>41</v>
      </c>
      <c r="L15" s="58">
        <f t="shared" si="2"/>
        <v>80</v>
      </c>
    </row>
    <row r="16" spans="1:12" ht="14.25" customHeight="1" x14ac:dyDescent="0.15">
      <c r="A16" s="14"/>
      <c r="B16" s="118" t="s">
        <v>274</v>
      </c>
      <c r="C16" s="115">
        <v>2</v>
      </c>
      <c r="D16" s="115">
        <v>1</v>
      </c>
      <c r="E16" s="115">
        <v>1</v>
      </c>
      <c r="F16" s="31">
        <f t="shared" si="1"/>
        <v>2</v>
      </c>
      <c r="G16" s="57"/>
      <c r="H16" s="78" t="s">
        <v>238</v>
      </c>
      <c r="I16" s="115">
        <v>74</v>
      </c>
      <c r="J16" s="115">
        <v>62</v>
      </c>
      <c r="K16" s="115">
        <v>70</v>
      </c>
      <c r="L16" s="58">
        <f t="shared" si="2"/>
        <v>132</v>
      </c>
    </row>
    <row r="17" spans="1:12" ht="14.25" customHeight="1" x14ac:dyDescent="0.15">
      <c r="A17" s="14"/>
      <c r="B17" s="108" t="s">
        <v>237</v>
      </c>
      <c r="C17" s="115">
        <v>45</v>
      </c>
      <c r="D17" s="115">
        <v>58</v>
      </c>
      <c r="E17" s="115">
        <v>60</v>
      </c>
      <c r="F17" s="31">
        <f>SUM(D17:E17)</f>
        <v>118</v>
      </c>
      <c r="G17" s="57"/>
      <c r="H17" s="78" t="s">
        <v>236</v>
      </c>
      <c r="I17" s="115">
        <v>95</v>
      </c>
      <c r="J17" s="115">
        <v>76</v>
      </c>
      <c r="K17" s="115">
        <v>92</v>
      </c>
      <c r="L17" s="58">
        <f t="shared" si="2"/>
        <v>168</v>
      </c>
    </row>
    <row r="18" spans="1:12" ht="14.25" customHeight="1" x14ac:dyDescent="0.15">
      <c r="A18" s="14"/>
      <c r="B18" s="78" t="s">
        <v>235</v>
      </c>
      <c r="C18" s="115">
        <v>80</v>
      </c>
      <c r="D18" s="115">
        <v>97</v>
      </c>
      <c r="E18" s="115">
        <v>98</v>
      </c>
      <c r="F18" s="31">
        <f t="shared" si="1"/>
        <v>195</v>
      </c>
      <c r="G18" s="57"/>
      <c r="H18" s="78" t="s">
        <v>234</v>
      </c>
      <c r="I18" s="115">
        <v>57</v>
      </c>
      <c r="J18" s="115">
        <v>58</v>
      </c>
      <c r="K18" s="115">
        <v>70</v>
      </c>
      <c r="L18" s="58">
        <f t="shared" si="2"/>
        <v>128</v>
      </c>
    </row>
    <row r="19" spans="1:12" ht="14.25" customHeight="1" x14ac:dyDescent="0.15">
      <c r="A19" s="14"/>
      <c r="B19" s="78" t="s">
        <v>275</v>
      </c>
      <c r="C19" s="115">
        <v>27</v>
      </c>
      <c r="D19" s="115">
        <v>18</v>
      </c>
      <c r="E19" s="115">
        <v>32</v>
      </c>
      <c r="F19" s="31">
        <f t="shared" si="1"/>
        <v>50</v>
      </c>
      <c r="G19" s="57"/>
      <c r="H19" s="78" t="s">
        <v>233</v>
      </c>
      <c r="I19" s="115">
        <v>30</v>
      </c>
      <c r="J19" s="115">
        <v>27</v>
      </c>
      <c r="K19" s="115">
        <v>24</v>
      </c>
      <c r="L19" s="58">
        <f t="shared" si="2"/>
        <v>51</v>
      </c>
    </row>
    <row r="20" spans="1:12" ht="14.25" customHeight="1" x14ac:dyDescent="0.15">
      <c r="A20" s="14"/>
      <c r="B20" s="108" t="s">
        <v>276</v>
      </c>
      <c r="C20" s="115">
        <v>9</v>
      </c>
      <c r="D20" s="115">
        <v>6</v>
      </c>
      <c r="E20" s="115">
        <v>10</v>
      </c>
      <c r="F20" s="31">
        <f t="shared" si="1"/>
        <v>16</v>
      </c>
      <c r="G20" s="57"/>
      <c r="H20" s="78" t="s">
        <v>232</v>
      </c>
      <c r="I20" s="115">
        <v>48</v>
      </c>
      <c r="J20" s="115">
        <v>35</v>
      </c>
      <c r="K20" s="115">
        <v>50</v>
      </c>
      <c r="L20" s="58">
        <f t="shared" si="2"/>
        <v>85</v>
      </c>
    </row>
    <row r="21" spans="1:12" ht="14.25" customHeight="1" x14ac:dyDescent="0.15">
      <c r="A21" s="14"/>
      <c r="B21" s="108" t="s">
        <v>231</v>
      </c>
      <c r="C21" s="115">
        <v>13</v>
      </c>
      <c r="D21" s="115">
        <v>14</v>
      </c>
      <c r="E21" s="115">
        <v>13</v>
      </c>
      <c r="F21" s="31">
        <f t="shared" si="1"/>
        <v>27</v>
      </c>
      <c r="G21" s="57"/>
      <c r="H21" s="78" t="s">
        <v>190</v>
      </c>
      <c r="I21" s="115">
        <v>39</v>
      </c>
      <c r="J21" s="115">
        <v>35</v>
      </c>
      <c r="K21" s="115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112">
        <f>SUM(C5:C21)</f>
        <v>1834</v>
      </c>
      <c r="D22" s="112">
        <f>SUM(D5:D21)</f>
        <v>2027</v>
      </c>
      <c r="E22" s="112">
        <f>SUM(E5:E21)</f>
        <v>2098</v>
      </c>
      <c r="F22" s="25">
        <f>SUM(F5:F21)</f>
        <v>4125</v>
      </c>
      <c r="G22" s="57"/>
      <c r="H22" s="78" t="s">
        <v>229</v>
      </c>
      <c r="I22" s="115">
        <v>5</v>
      </c>
      <c r="J22" s="115">
        <v>3</v>
      </c>
      <c r="K22" s="115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78" t="s">
        <v>227</v>
      </c>
      <c r="C23" s="115">
        <v>142</v>
      </c>
      <c r="D23" s="115">
        <v>137</v>
      </c>
      <c r="E23" s="115">
        <v>159</v>
      </c>
      <c r="F23" s="31">
        <f t="shared" ref="F23:F28" si="3">SUM(D23:E23)</f>
        <v>296</v>
      </c>
      <c r="G23" s="57"/>
      <c r="H23" s="26" t="s">
        <v>226</v>
      </c>
      <c r="I23" s="112">
        <f>SUM(I11:I22)</f>
        <v>613</v>
      </c>
      <c r="J23" s="112">
        <f>SUM(J11:J22)</f>
        <v>529</v>
      </c>
      <c r="K23" s="112">
        <f>SUM(K11:K22)</f>
        <v>630</v>
      </c>
      <c r="L23" s="59">
        <f>SUM(L11:L22)</f>
        <v>1159</v>
      </c>
    </row>
    <row r="24" spans="1:12" ht="14.25" customHeight="1" x14ac:dyDescent="0.15">
      <c r="A24" s="14"/>
      <c r="B24" s="78" t="s">
        <v>225</v>
      </c>
      <c r="C24" s="115">
        <v>67</v>
      </c>
      <c r="D24" s="115">
        <v>77</v>
      </c>
      <c r="E24" s="115">
        <v>71</v>
      </c>
      <c r="F24" s="31">
        <f t="shared" si="3"/>
        <v>148</v>
      </c>
      <c r="G24" s="57" t="s">
        <v>224</v>
      </c>
      <c r="H24" s="78" t="s">
        <v>223</v>
      </c>
      <c r="I24" s="115">
        <v>29</v>
      </c>
      <c r="J24" s="115">
        <v>25</v>
      </c>
      <c r="K24" s="115">
        <v>32</v>
      </c>
      <c r="L24" s="58">
        <f t="shared" ref="L24:L29" si="4">SUM(J24:K24)</f>
        <v>57</v>
      </c>
    </row>
    <row r="25" spans="1:12" ht="14.25" customHeight="1" x14ac:dyDescent="0.15">
      <c r="A25" s="14"/>
      <c r="B25" s="78" t="s">
        <v>222</v>
      </c>
      <c r="C25" s="115">
        <v>204</v>
      </c>
      <c r="D25" s="115">
        <v>217</v>
      </c>
      <c r="E25" s="115">
        <v>243</v>
      </c>
      <c r="F25" s="31">
        <f t="shared" si="3"/>
        <v>460</v>
      </c>
      <c r="G25" s="57"/>
      <c r="H25" s="78" t="s">
        <v>221</v>
      </c>
      <c r="I25" s="115">
        <v>18</v>
      </c>
      <c r="J25" s="115">
        <v>22</v>
      </c>
      <c r="K25" s="115">
        <v>24</v>
      </c>
      <c r="L25" s="58">
        <f t="shared" si="4"/>
        <v>46</v>
      </c>
    </row>
    <row r="26" spans="1:12" ht="14.25" customHeight="1" x14ac:dyDescent="0.15">
      <c r="A26" s="14"/>
      <c r="B26" s="78" t="s">
        <v>220</v>
      </c>
      <c r="C26" s="115">
        <v>77</v>
      </c>
      <c r="D26" s="115">
        <v>83</v>
      </c>
      <c r="E26" s="115">
        <v>99</v>
      </c>
      <c r="F26" s="31">
        <f t="shared" si="3"/>
        <v>182</v>
      </c>
      <c r="G26" s="57"/>
      <c r="H26" s="78" t="s">
        <v>219</v>
      </c>
      <c r="I26" s="115">
        <v>39</v>
      </c>
      <c r="J26" s="115">
        <v>35</v>
      </c>
      <c r="K26" s="115">
        <v>41</v>
      </c>
      <c r="L26" s="58">
        <f t="shared" si="4"/>
        <v>76</v>
      </c>
    </row>
    <row r="27" spans="1:12" ht="14.25" customHeight="1" x14ac:dyDescent="0.15">
      <c r="A27" s="14"/>
      <c r="B27" s="78" t="s">
        <v>218</v>
      </c>
      <c r="C27" s="115">
        <v>57</v>
      </c>
      <c r="D27" s="115">
        <v>61</v>
      </c>
      <c r="E27" s="115">
        <v>64</v>
      </c>
      <c r="F27" s="31">
        <f t="shared" si="3"/>
        <v>125</v>
      </c>
      <c r="G27" s="57"/>
      <c r="H27" s="78" t="s">
        <v>217</v>
      </c>
      <c r="I27" s="115">
        <v>42</v>
      </c>
      <c r="J27" s="115">
        <v>33</v>
      </c>
      <c r="K27" s="115">
        <v>42</v>
      </c>
      <c r="L27" s="58">
        <f t="shared" si="4"/>
        <v>75</v>
      </c>
    </row>
    <row r="28" spans="1:12" ht="14.25" customHeight="1" x14ac:dyDescent="0.15">
      <c r="A28" s="14"/>
      <c r="B28" s="78" t="s">
        <v>216</v>
      </c>
      <c r="C28" s="115">
        <v>55</v>
      </c>
      <c r="D28" s="115">
        <v>39</v>
      </c>
      <c r="E28" s="115">
        <v>82</v>
      </c>
      <c r="F28" s="31">
        <f t="shared" si="3"/>
        <v>121</v>
      </c>
      <c r="G28" s="57"/>
      <c r="H28" s="78" t="s">
        <v>215</v>
      </c>
      <c r="I28" s="115">
        <v>9</v>
      </c>
      <c r="J28" s="115">
        <v>16</v>
      </c>
      <c r="K28" s="115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602</v>
      </c>
      <c r="D29" s="25">
        <f>SUM(D23:D28)</f>
        <v>614</v>
      </c>
      <c r="E29" s="25">
        <f>SUM(E23:E28)</f>
        <v>718</v>
      </c>
      <c r="F29" s="25">
        <f>SUM(F23:F28)</f>
        <v>1332</v>
      </c>
      <c r="G29" s="57"/>
      <c r="H29" s="78" t="s">
        <v>214</v>
      </c>
      <c r="I29" s="115">
        <v>34</v>
      </c>
      <c r="J29" s="115">
        <v>29</v>
      </c>
      <c r="K29" s="115">
        <v>30</v>
      </c>
      <c r="L29" s="58">
        <f t="shared" si="4"/>
        <v>59</v>
      </c>
    </row>
    <row r="30" spans="1:12" ht="14.25" customHeight="1" x14ac:dyDescent="0.15">
      <c r="A30" s="164" t="s">
        <v>213</v>
      </c>
      <c r="B30" s="151"/>
      <c r="C30" s="55">
        <f>SUM(C22+C29)</f>
        <v>2436</v>
      </c>
      <c r="D30" s="55">
        <f>SUM(D22+D29)</f>
        <v>2641</v>
      </c>
      <c r="E30" s="55">
        <f>SUM(E22+E29)</f>
        <v>2816</v>
      </c>
      <c r="F30" s="55">
        <f>SUM(F22+F29)</f>
        <v>5457</v>
      </c>
      <c r="G30" s="57"/>
      <c r="H30" s="26" t="s">
        <v>212</v>
      </c>
      <c r="I30" s="112">
        <f>SUM(I24:I29)</f>
        <v>171</v>
      </c>
      <c r="J30" s="112">
        <f>SUM(J24:J29)</f>
        <v>160</v>
      </c>
      <c r="K30" s="112">
        <f>SUM(K24:K29)</f>
        <v>182</v>
      </c>
      <c r="L30" s="56">
        <f>SUM(L24:L29)</f>
        <v>342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78" t="s">
        <v>211</v>
      </c>
      <c r="I31" s="115">
        <v>39</v>
      </c>
      <c r="J31" s="115">
        <v>42</v>
      </c>
      <c r="K31" s="115">
        <v>40</v>
      </c>
      <c r="L31" s="58">
        <f t="shared" ref="L31:L37" si="5">SUM(J31:K31)</f>
        <v>82</v>
      </c>
    </row>
    <row r="32" spans="1:12" ht="14.25" customHeight="1" x14ac:dyDescent="0.15">
      <c r="A32" s="165" t="s">
        <v>210</v>
      </c>
      <c r="B32" s="166"/>
      <c r="D32" s="113"/>
      <c r="E32" s="113"/>
      <c r="F32" s="79"/>
      <c r="G32" s="57"/>
      <c r="H32" s="78" t="s">
        <v>209</v>
      </c>
      <c r="I32" s="115">
        <v>25</v>
      </c>
      <c r="J32" s="115">
        <v>46</v>
      </c>
      <c r="K32" s="115">
        <v>47</v>
      </c>
      <c r="L32" s="58">
        <f t="shared" si="5"/>
        <v>93</v>
      </c>
    </row>
    <row r="33" spans="1:12" ht="14.25" customHeight="1" x14ac:dyDescent="0.15">
      <c r="A33" s="14" t="s">
        <v>208</v>
      </c>
      <c r="B33" s="78" t="s">
        <v>207</v>
      </c>
      <c r="C33" s="115">
        <v>417</v>
      </c>
      <c r="D33" s="115">
        <v>423</v>
      </c>
      <c r="E33" s="115">
        <v>437</v>
      </c>
      <c r="F33" s="31">
        <f t="shared" ref="F33:F45" si="6">SUM(D33:E33)</f>
        <v>860</v>
      </c>
      <c r="G33" s="57"/>
      <c r="H33" s="78" t="s">
        <v>206</v>
      </c>
      <c r="I33" s="115">
        <v>67</v>
      </c>
      <c r="J33" s="115">
        <v>64</v>
      </c>
      <c r="K33" s="115">
        <v>77</v>
      </c>
      <c r="L33" s="58">
        <f t="shared" si="5"/>
        <v>141</v>
      </c>
    </row>
    <row r="34" spans="1:12" ht="14.25" customHeight="1" x14ac:dyDescent="0.15">
      <c r="A34" s="14"/>
      <c r="B34" s="78" t="s">
        <v>205</v>
      </c>
      <c r="C34" s="115">
        <v>148</v>
      </c>
      <c r="D34" s="115">
        <v>170</v>
      </c>
      <c r="E34" s="115">
        <v>175</v>
      </c>
      <c r="F34" s="31">
        <f t="shared" si="6"/>
        <v>345</v>
      </c>
      <c r="G34" s="57"/>
      <c r="H34" s="78" t="s">
        <v>204</v>
      </c>
      <c r="I34" s="115">
        <v>48</v>
      </c>
      <c r="J34" s="115">
        <v>56</v>
      </c>
      <c r="K34" s="115">
        <v>60</v>
      </c>
      <c r="L34" s="58">
        <f t="shared" si="5"/>
        <v>116</v>
      </c>
    </row>
    <row r="35" spans="1:12" ht="14.25" customHeight="1" x14ac:dyDescent="0.15">
      <c r="A35" s="14"/>
      <c r="B35" s="78" t="s">
        <v>203</v>
      </c>
      <c r="C35" s="115">
        <v>79</v>
      </c>
      <c r="D35" s="115">
        <v>80</v>
      </c>
      <c r="E35" s="115">
        <v>93</v>
      </c>
      <c r="F35" s="31">
        <f t="shared" si="6"/>
        <v>173</v>
      </c>
      <c r="G35" s="57"/>
      <c r="H35" s="78" t="s">
        <v>202</v>
      </c>
      <c r="I35" s="115">
        <v>99</v>
      </c>
      <c r="J35" s="115">
        <v>68</v>
      </c>
      <c r="K35" s="115">
        <v>103</v>
      </c>
      <c r="L35" s="58">
        <f t="shared" si="5"/>
        <v>171</v>
      </c>
    </row>
    <row r="36" spans="1:12" ht="14.25" customHeight="1" x14ac:dyDescent="0.15">
      <c r="A36" s="14"/>
      <c r="B36" s="78" t="s">
        <v>201</v>
      </c>
      <c r="C36" s="115">
        <v>210</v>
      </c>
      <c r="D36" s="115">
        <v>209</v>
      </c>
      <c r="E36" s="115">
        <v>236</v>
      </c>
      <c r="F36" s="31">
        <f t="shared" si="6"/>
        <v>445</v>
      </c>
      <c r="G36" s="77"/>
      <c r="H36" s="78" t="s">
        <v>200</v>
      </c>
      <c r="I36" s="115">
        <v>60</v>
      </c>
      <c r="J36" s="115">
        <v>52</v>
      </c>
      <c r="K36" s="115">
        <v>72</v>
      </c>
      <c r="L36" s="58">
        <f t="shared" si="5"/>
        <v>124</v>
      </c>
    </row>
    <row r="37" spans="1:12" ht="14.25" customHeight="1" x14ac:dyDescent="0.15">
      <c r="A37" s="14"/>
      <c r="B37" s="78" t="s">
        <v>199</v>
      </c>
      <c r="C37" s="115">
        <v>13</v>
      </c>
      <c r="D37" s="115">
        <v>15</v>
      </c>
      <c r="E37" s="115">
        <v>18</v>
      </c>
      <c r="F37" s="31">
        <f t="shared" si="6"/>
        <v>33</v>
      </c>
      <c r="G37" s="77"/>
      <c r="H37" s="78" t="s">
        <v>198</v>
      </c>
      <c r="I37" s="115">
        <v>126</v>
      </c>
      <c r="J37" s="115">
        <v>137</v>
      </c>
      <c r="K37" s="115">
        <v>136</v>
      </c>
      <c r="L37" s="58">
        <f t="shared" si="5"/>
        <v>273</v>
      </c>
    </row>
    <row r="38" spans="1:12" ht="14.25" customHeight="1" x14ac:dyDescent="0.15">
      <c r="A38" s="14"/>
      <c r="B38" s="78" t="s">
        <v>197</v>
      </c>
      <c r="C38" s="115">
        <v>79</v>
      </c>
      <c r="D38" s="115">
        <v>87</v>
      </c>
      <c r="E38" s="115">
        <v>104</v>
      </c>
      <c r="F38" s="31">
        <f t="shared" si="6"/>
        <v>191</v>
      </c>
      <c r="G38" s="57"/>
      <c r="H38" s="26" t="s">
        <v>163</v>
      </c>
      <c r="I38" s="25">
        <f>SUM(I31:I37)</f>
        <v>464</v>
      </c>
      <c r="J38" s="25">
        <f>SUM(J31:J37)</f>
        <v>465</v>
      </c>
      <c r="K38" s="25">
        <f>SUM(K31:K37)</f>
        <v>535</v>
      </c>
      <c r="L38" s="59">
        <f>SUM(L31:L37)</f>
        <v>1000</v>
      </c>
    </row>
    <row r="39" spans="1:12" ht="14.25" customHeight="1" x14ac:dyDescent="0.15">
      <c r="A39" s="14"/>
      <c r="B39" s="78" t="s">
        <v>196</v>
      </c>
      <c r="C39" s="115">
        <v>48</v>
      </c>
      <c r="D39" s="115">
        <v>52</v>
      </c>
      <c r="E39" s="115">
        <v>52</v>
      </c>
      <c r="F39" s="31">
        <f t="shared" si="6"/>
        <v>104</v>
      </c>
      <c r="G39" s="152" t="s">
        <v>195</v>
      </c>
      <c r="H39" s="153"/>
      <c r="I39" s="55">
        <f>SUM(C46+C54+I10+I23+I30+I38)</f>
        <v>4202</v>
      </c>
      <c r="J39" s="55">
        <f>SUM(D46+D54+J10+J23+J30+J38)</f>
        <v>4157</v>
      </c>
      <c r="K39" s="55">
        <f>SUM(E46+E54+K10+K23+K30+K38)</f>
        <v>4622</v>
      </c>
      <c r="L39" s="54">
        <f>SUM(F46+F54+L10+L23+L30+L38)</f>
        <v>8779</v>
      </c>
    </row>
    <row r="40" spans="1:12" ht="14.25" customHeight="1" x14ac:dyDescent="0.15">
      <c r="A40" s="14"/>
      <c r="B40" s="78" t="s">
        <v>194</v>
      </c>
      <c r="C40" s="115">
        <v>131</v>
      </c>
      <c r="D40" s="115">
        <v>136</v>
      </c>
      <c r="E40" s="115">
        <v>155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78" t="s">
        <v>193</v>
      </c>
      <c r="C41" s="115">
        <v>74</v>
      </c>
      <c r="D41" s="115">
        <v>76</v>
      </c>
      <c r="E41" s="11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78" t="s">
        <v>192</v>
      </c>
      <c r="C42" s="115">
        <v>102</v>
      </c>
      <c r="D42" s="115">
        <v>110</v>
      </c>
      <c r="E42" s="115">
        <v>126</v>
      </c>
      <c r="F42" s="31">
        <f t="shared" si="6"/>
        <v>236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78" t="s">
        <v>191</v>
      </c>
      <c r="C43" s="115">
        <v>9</v>
      </c>
      <c r="D43" s="115">
        <v>12</v>
      </c>
      <c r="E43" s="11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78" t="s">
        <v>190</v>
      </c>
      <c r="C44" s="115">
        <v>181</v>
      </c>
      <c r="D44" s="115">
        <v>175</v>
      </c>
      <c r="E44" s="115">
        <v>206</v>
      </c>
      <c r="F44" s="31">
        <f t="shared" si="6"/>
        <v>381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78" t="s">
        <v>189</v>
      </c>
      <c r="C45" s="115">
        <v>164</v>
      </c>
      <c r="D45" s="115">
        <v>155</v>
      </c>
      <c r="E45" s="115">
        <v>181</v>
      </c>
      <c r="F45" s="31">
        <f t="shared" si="6"/>
        <v>336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112">
        <f>SUM(C33:C45)</f>
        <v>1655</v>
      </c>
      <c r="D46" s="112">
        <f>SUM(D33:D45)</f>
        <v>1700</v>
      </c>
      <c r="E46" s="112">
        <f>SUM(E33:E45)</f>
        <v>1891</v>
      </c>
      <c r="F46" s="25">
        <f>SUM(F33:F45)</f>
        <v>3591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78" t="s">
        <v>186</v>
      </c>
      <c r="C47" s="115">
        <v>105</v>
      </c>
      <c r="D47" s="115">
        <v>114</v>
      </c>
      <c r="E47" s="115">
        <v>104</v>
      </c>
      <c r="F47" s="31">
        <f t="shared" ref="F47:F53" si="7">SUM(D47:E47)</f>
        <v>218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78" t="s">
        <v>185</v>
      </c>
      <c r="C48" s="115">
        <v>39</v>
      </c>
      <c r="D48" s="115">
        <v>35</v>
      </c>
      <c r="E48" s="115">
        <v>37</v>
      </c>
      <c r="F48" s="31">
        <f t="shared" si="7"/>
        <v>72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78" t="s">
        <v>184</v>
      </c>
      <c r="C49" s="115">
        <v>100</v>
      </c>
      <c r="D49" s="115">
        <v>86</v>
      </c>
      <c r="E49" s="115">
        <v>98</v>
      </c>
      <c r="F49" s="31">
        <f t="shared" si="7"/>
        <v>184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78" t="s">
        <v>183</v>
      </c>
      <c r="C50" s="115">
        <v>293</v>
      </c>
      <c r="D50" s="115">
        <v>287</v>
      </c>
      <c r="E50" s="115">
        <v>282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78" t="s">
        <v>182</v>
      </c>
      <c r="C51" s="115">
        <v>126</v>
      </c>
      <c r="D51" s="115">
        <v>135</v>
      </c>
      <c r="E51" s="115">
        <v>139</v>
      </c>
      <c r="F51" s="31">
        <f t="shared" si="7"/>
        <v>274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78" t="s">
        <v>181</v>
      </c>
      <c r="C52" s="115">
        <v>77</v>
      </c>
      <c r="D52" s="115">
        <v>80</v>
      </c>
      <c r="E52" s="115">
        <v>79</v>
      </c>
      <c r="F52" s="31">
        <f t="shared" si="7"/>
        <v>159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78" t="s">
        <v>180</v>
      </c>
      <c r="C53" s="115">
        <v>17</v>
      </c>
      <c r="D53" s="115">
        <v>21</v>
      </c>
      <c r="E53" s="11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757</v>
      </c>
      <c r="D54" s="25">
        <f>SUM(D47:D53)</f>
        <v>758</v>
      </c>
      <c r="E54" s="25">
        <f>SUM(E47:E53)</f>
        <v>758</v>
      </c>
      <c r="F54" s="25">
        <f>SUM(F47:F53)</f>
        <v>1516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114"/>
      <c r="D60" s="114"/>
      <c r="E60" s="114"/>
      <c r="F60" s="65"/>
      <c r="G60" s="72" t="s">
        <v>177</v>
      </c>
      <c r="H60" s="110" t="s">
        <v>176</v>
      </c>
      <c r="I60" s="117">
        <v>44</v>
      </c>
      <c r="J60" s="117">
        <v>50</v>
      </c>
      <c r="K60" s="117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78" t="s">
        <v>174</v>
      </c>
      <c r="C61" s="115">
        <v>388</v>
      </c>
      <c r="D61" s="115">
        <v>426</v>
      </c>
      <c r="E61" s="115">
        <v>454</v>
      </c>
      <c r="F61" s="31">
        <f t="shared" ref="F61:F68" si="9">SUM(D61:E61)</f>
        <v>880</v>
      </c>
      <c r="G61" s="71"/>
      <c r="H61" s="78" t="s">
        <v>173</v>
      </c>
      <c r="I61" s="115">
        <v>49</v>
      </c>
      <c r="J61" s="115">
        <v>43</v>
      </c>
      <c r="K61" s="115">
        <v>57</v>
      </c>
      <c r="L61" s="60">
        <f t="shared" si="8"/>
        <v>100</v>
      </c>
    </row>
    <row r="62" spans="1:12" ht="14.25" customHeight="1" x14ac:dyDescent="0.15">
      <c r="A62" s="14"/>
      <c r="B62" s="78" t="s">
        <v>172</v>
      </c>
      <c r="C62" s="115">
        <v>298</v>
      </c>
      <c r="D62" s="115">
        <v>307</v>
      </c>
      <c r="E62" s="115">
        <v>341</v>
      </c>
      <c r="F62" s="31">
        <f t="shared" si="9"/>
        <v>648</v>
      </c>
      <c r="G62" s="71"/>
      <c r="H62" s="78" t="s">
        <v>171</v>
      </c>
      <c r="I62" s="115">
        <v>38</v>
      </c>
      <c r="J62" s="115">
        <v>44</v>
      </c>
      <c r="K62" s="115">
        <v>49</v>
      </c>
      <c r="L62" s="60">
        <f t="shared" si="8"/>
        <v>93</v>
      </c>
    </row>
    <row r="63" spans="1:12" ht="14.25" customHeight="1" x14ac:dyDescent="0.15">
      <c r="A63" s="14"/>
      <c r="B63" s="78" t="s">
        <v>170</v>
      </c>
      <c r="C63" s="115">
        <v>64</v>
      </c>
      <c r="D63" s="115">
        <v>72</v>
      </c>
      <c r="E63" s="115">
        <v>82</v>
      </c>
      <c r="F63" s="31">
        <f t="shared" si="9"/>
        <v>154</v>
      </c>
      <c r="G63" s="71"/>
      <c r="H63" s="78" t="s">
        <v>169</v>
      </c>
      <c r="I63" s="115">
        <v>24</v>
      </c>
      <c r="J63" s="115">
        <v>23</v>
      </c>
      <c r="K63" s="115">
        <v>25</v>
      </c>
      <c r="L63" s="60">
        <f t="shared" si="8"/>
        <v>48</v>
      </c>
    </row>
    <row r="64" spans="1:12" ht="14.25" customHeight="1" x14ac:dyDescent="0.15">
      <c r="A64" s="14"/>
      <c r="B64" s="78" t="s">
        <v>168</v>
      </c>
      <c r="C64" s="115">
        <v>172</v>
      </c>
      <c r="D64" s="115">
        <v>184</v>
      </c>
      <c r="E64" s="115">
        <v>186</v>
      </c>
      <c r="F64" s="31">
        <f t="shared" si="9"/>
        <v>370</v>
      </c>
      <c r="G64" s="71"/>
      <c r="H64" s="78" t="s">
        <v>167</v>
      </c>
      <c r="I64" s="115">
        <v>54</v>
      </c>
      <c r="J64" s="115">
        <v>64</v>
      </c>
      <c r="K64" s="115">
        <v>68</v>
      </c>
      <c r="L64" s="60">
        <f t="shared" si="8"/>
        <v>132</v>
      </c>
    </row>
    <row r="65" spans="1:12" ht="14.25" customHeight="1" x14ac:dyDescent="0.15">
      <c r="A65" s="14"/>
      <c r="B65" s="78" t="s">
        <v>166</v>
      </c>
      <c r="C65" s="115">
        <v>83</v>
      </c>
      <c r="D65" s="115">
        <v>88</v>
      </c>
      <c r="E65" s="115">
        <v>103</v>
      </c>
      <c r="F65" s="31">
        <f t="shared" si="9"/>
        <v>191</v>
      </c>
      <c r="G65" s="71"/>
      <c r="H65" s="78" t="s">
        <v>165</v>
      </c>
      <c r="I65" s="115">
        <v>73</v>
      </c>
      <c r="J65" s="115">
        <v>86</v>
      </c>
      <c r="K65" s="115">
        <v>76</v>
      </c>
      <c r="L65" s="60">
        <f t="shared" si="8"/>
        <v>162</v>
      </c>
    </row>
    <row r="66" spans="1:12" ht="14.25" customHeight="1" x14ac:dyDescent="0.15">
      <c r="A66" s="14"/>
      <c r="B66" s="78" t="s">
        <v>164</v>
      </c>
      <c r="C66" s="115">
        <v>97</v>
      </c>
      <c r="D66" s="115">
        <v>104</v>
      </c>
      <c r="E66" s="115">
        <v>110</v>
      </c>
      <c r="F66" s="31">
        <f t="shared" si="9"/>
        <v>214</v>
      </c>
      <c r="G66" s="71"/>
      <c r="H66" s="26" t="s">
        <v>163</v>
      </c>
      <c r="I66" s="25">
        <f>SUM(I60:I65)</f>
        <v>282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15">
      <c r="A67" s="14"/>
      <c r="B67" s="78" t="s">
        <v>162</v>
      </c>
      <c r="C67" s="115">
        <v>291</v>
      </c>
      <c r="D67" s="115">
        <v>356</v>
      </c>
      <c r="E67" s="115">
        <v>335</v>
      </c>
      <c r="F67" s="31">
        <f t="shared" si="9"/>
        <v>691</v>
      </c>
      <c r="G67" s="150" t="s">
        <v>161</v>
      </c>
      <c r="H67" s="151"/>
      <c r="I67" s="55">
        <f>SUM(C69+C82+C93+C110+C114+I66)</f>
        <v>6579</v>
      </c>
      <c r="J67" s="55">
        <f>SUM(D69+D82+D93+D110+D114+J66)</f>
        <v>7027</v>
      </c>
      <c r="K67" s="55">
        <f>SUM(E69+E82+E93+E110+E114+K66)</f>
        <v>7485</v>
      </c>
      <c r="L67" s="54">
        <f>SUM(F69+F82+F93+F110+F114+L66)</f>
        <v>14512</v>
      </c>
    </row>
    <row r="68" spans="1:12" ht="14.25" customHeight="1" x14ac:dyDescent="0.15">
      <c r="A68" s="14"/>
      <c r="B68" s="78" t="s">
        <v>160</v>
      </c>
      <c r="C68" s="115">
        <v>117</v>
      </c>
      <c r="D68" s="115">
        <v>155</v>
      </c>
      <c r="E68" s="115">
        <v>143</v>
      </c>
      <c r="F68" s="31">
        <f t="shared" si="9"/>
        <v>298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112">
        <f>SUM(C61:C68)</f>
        <v>1510</v>
      </c>
      <c r="D69" s="112">
        <f>SUM(D61:D68)</f>
        <v>1692</v>
      </c>
      <c r="E69" s="112">
        <f>SUM(E61:E68)</f>
        <v>1754</v>
      </c>
      <c r="F69" s="24">
        <f>SUM(F61:F68)</f>
        <v>3446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78" t="s">
        <v>157</v>
      </c>
      <c r="C70" s="115">
        <v>44</v>
      </c>
      <c r="D70" s="115">
        <v>47</v>
      </c>
      <c r="E70" s="115">
        <v>43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78" t="s">
        <v>156</v>
      </c>
      <c r="C71" s="115">
        <v>287</v>
      </c>
      <c r="D71" s="115">
        <v>267</v>
      </c>
      <c r="E71" s="115">
        <v>301</v>
      </c>
      <c r="F71" s="31">
        <f t="shared" si="10"/>
        <v>568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78" t="s">
        <v>155</v>
      </c>
      <c r="C72" s="115">
        <v>153</v>
      </c>
      <c r="D72" s="115">
        <v>163</v>
      </c>
      <c r="E72" s="115">
        <v>168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78" t="s">
        <v>154</v>
      </c>
      <c r="C73" s="115">
        <v>62</v>
      </c>
      <c r="D73" s="115">
        <v>62</v>
      </c>
      <c r="E73" s="115">
        <v>61</v>
      </c>
      <c r="F73" s="31">
        <f t="shared" si="10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78" t="s">
        <v>153</v>
      </c>
      <c r="C74" s="115">
        <v>74</v>
      </c>
      <c r="D74" s="115">
        <v>60</v>
      </c>
      <c r="E74" s="11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78" t="s">
        <v>152</v>
      </c>
      <c r="C75" s="115">
        <v>420</v>
      </c>
      <c r="D75" s="115">
        <v>432</v>
      </c>
      <c r="E75" s="115">
        <v>440</v>
      </c>
      <c r="F75" s="31">
        <f t="shared" si="10"/>
        <v>872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78" t="s">
        <v>151</v>
      </c>
      <c r="C76" s="115">
        <v>201</v>
      </c>
      <c r="D76" s="115">
        <v>233</v>
      </c>
      <c r="E76" s="115">
        <v>233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78" t="s">
        <v>150</v>
      </c>
      <c r="C77" s="115">
        <v>58</v>
      </c>
      <c r="D77" s="115">
        <v>53</v>
      </c>
      <c r="E77" s="115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78" t="s">
        <v>149</v>
      </c>
      <c r="C78" s="115">
        <v>69</v>
      </c>
      <c r="D78" s="115">
        <v>62</v>
      </c>
      <c r="E78" s="115">
        <v>65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78" t="s">
        <v>148</v>
      </c>
      <c r="C79" s="115">
        <v>160</v>
      </c>
      <c r="D79" s="115">
        <v>177</v>
      </c>
      <c r="E79" s="115">
        <v>183</v>
      </c>
      <c r="F79" s="31">
        <f t="shared" si="10"/>
        <v>360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78" t="s">
        <v>147</v>
      </c>
      <c r="C80" s="115">
        <v>142</v>
      </c>
      <c r="D80" s="115">
        <v>153</v>
      </c>
      <c r="E80" s="115">
        <v>139</v>
      </c>
      <c r="F80" s="31">
        <f t="shared" si="10"/>
        <v>292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78" t="s">
        <v>146</v>
      </c>
      <c r="C81" s="115">
        <v>15</v>
      </c>
      <c r="D81" s="115">
        <v>24</v>
      </c>
      <c r="E81" s="115">
        <v>19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112">
        <f>SUM(C70:C81)</f>
        <v>1685</v>
      </c>
      <c r="D82" s="112">
        <f>SUM(D70:D81)</f>
        <v>1733</v>
      </c>
      <c r="E82" s="112">
        <f>SUM(E70:E81)</f>
        <v>1786</v>
      </c>
      <c r="F82" s="25">
        <f>SUM(F70:F81)</f>
        <v>3519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78" t="s">
        <v>144</v>
      </c>
      <c r="C83" s="115">
        <v>398</v>
      </c>
      <c r="D83" s="115">
        <v>389</v>
      </c>
      <c r="E83" s="115">
        <v>438</v>
      </c>
      <c r="F83" s="31">
        <f t="shared" ref="F83:F92" si="11">SUM(D83:E83)</f>
        <v>827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78" t="s">
        <v>143</v>
      </c>
      <c r="C84" s="115">
        <v>352</v>
      </c>
      <c r="D84" s="115">
        <v>345</v>
      </c>
      <c r="E84" s="115">
        <v>392</v>
      </c>
      <c r="F84" s="31">
        <f t="shared" si="11"/>
        <v>737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78" t="s">
        <v>142</v>
      </c>
      <c r="C85" s="115">
        <v>122</v>
      </c>
      <c r="D85" s="115">
        <v>118</v>
      </c>
      <c r="E85" s="115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78" t="s">
        <v>141</v>
      </c>
      <c r="C86" s="115">
        <v>106</v>
      </c>
      <c r="D86" s="115">
        <v>95</v>
      </c>
      <c r="E86" s="115">
        <v>130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78" t="s">
        <v>140</v>
      </c>
      <c r="C87" s="115">
        <v>60</v>
      </c>
      <c r="D87" s="115">
        <v>73</v>
      </c>
      <c r="E87" s="115">
        <v>68</v>
      </c>
      <c r="F87" s="31">
        <f t="shared" si="11"/>
        <v>141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78" t="s">
        <v>139</v>
      </c>
      <c r="C88" s="115">
        <v>149</v>
      </c>
      <c r="D88" s="115">
        <v>164</v>
      </c>
      <c r="E88" s="115">
        <v>189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78" t="s">
        <v>138</v>
      </c>
      <c r="C89" s="115">
        <v>133</v>
      </c>
      <c r="D89" s="115">
        <v>144</v>
      </c>
      <c r="E89" s="11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78" t="s">
        <v>137</v>
      </c>
      <c r="C90" s="115">
        <v>116</v>
      </c>
      <c r="D90" s="115">
        <v>136</v>
      </c>
      <c r="E90" s="11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78" t="s">
        <v>136</v>
      </c>
      <c r="C91" s="115">
        <v>53</v>
      </c>
      <c r="D91" s="115">
        <v>61</v>
      </c>
      <c r="E91" s="115">
        <v>69</v>
      </c>
      <c r="F91" s="31">
        <f t="shared" si="11"/>
        <v>130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78" t="s">
        <v>135</v>
      </c>
      <c r="C92" s="115">
        <v>240</v>
      </c>
      <c r="D92" s="115">
        <v>248</v>
      </c>
      <c r="E92" s="115">
        <v>309</v>
      </c>
      <c r="F92" s="31">
        <f t="shared" si="11"/>
        <v>557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112">
        <f>SUM(C83:C92)</f>
        <v>1729</v>
      </c>
      <c r="D93" s="112">
        <f>SUM(D83:D92)</f>
        <v>1773</v>
      </c>
      <c r="E93" s="112">
        <f>SUM(E83:E92)</f>
        <v>2023</v>
      </c>
      <c r="F93" s="24">
        <f>SUM(F83:F92)</f>
        <v>3796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107" t="s">
        <v>132</v>
      </c>
      <c r="C94" s="115">
        <v>42</v>
      </c>
      <c r="D94" s="115">
        <v>50</v>
      </c>
      <c r="E94" s="11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78" t="s">
        <v>131</v>
      </c>
      <c r="C95" s="115">
        <v>42</v>
      </c>
      <c r="D95" s="115">
        <v>46</v>
      </c>
      <c r="E95" s="115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78" t="s">
        <v>130</v>
      </c>
      <c r="C96" s="115">
        <v>21</v>
      </c>
      <c r="D96" s="115">
        <v>24</v>
      </c>
      <c r="E96" s="115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78" t="s">
        <v>129</v>
      </c>
      <c r="C97" s="115">
        <v>40</v>
      </c>
      <c r="D97" s="115">
        <v>44</v>
      </c>
      <c r="E97" s="11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78" t="s">
        <v>128</v>
      </c>
      <c r="C98" s="115">
        <v>114</v>
      </c>
      <c r="D98" s="115">
        <v>133</v>
      </c>
      <c r="E98" s="115">
        <v>141</v>
      </c>
      <c r="F98" s="31">
        <f t="shared" si="12"/>
        <v>274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78" t="s">
        <v>127</v>
      </c>
      <c r="C99" s="115">
        <v>19</v>
      </c>
      <c r="D99" s="115">
        <v>20</v>
      </c>
      <c r="E99" s="115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78" t="s">
        <v>126</v>
      </c>
      <c r="C100" s="115">
        <v>62</v>
      </c>
      <c r="D100" s="115">
        <v>73</v>
      </c>
      <c r="E100" s="115">
        <v>75</v>
      </c>
      <c r="F100" s="31">
        <f t="shared" si="12"/>
        <v>148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78" t="s">
        <v>125</v>
      </c>
      <c r="C101" s="115">
        <v>92</v>
      </c>
      <c r="D101" s="115">
        <v>83</v>
      </c>
      <c r="E101" s="115">
        <v>111</v>
      </c>
      <c r="F101" s="31">
        <f t="shared" si="12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78" t="s">
        <v>124</v>
      </c>
      <c r="C102" s="115">
        <v>175</v>
      </c>
      <c r="D102" s="115">
        <v>182</v>
      </c>
      <c r="E102" s="11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78" t="s">
        <v>123</v>
      </c>
      <c r="C103" s="115">
        <v>158</v>
      </c>
      <c r="D103" s="115">
        <v>192</v>
      </c>
      <c r="E103" s="115">
        <v>190</v>
      </c>
      <c r="F103" s="31">
        <f t="shared" si="12"/>
        <v>382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78" t="s">
        <v>122</v>
      </c>
      <c r="C104" s="115">
        <v>73</v>
      </c>
      <c r="D104" s="115">
        <v>62</v>
      </c>
      <c r="E104" s="11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78" t="s">
        <v>121</v>
      </c>
      <c r="C105" s="115">
        <v>54</v>
      </c>
      <c r="D105" s="115">
        <v>61</v>
      </c>
      <c r="E105" s="115">
        <v>63</v>
      </c>
      <c r="F105" s="31">
        <f t="shared" si="12"/>
        <v>124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78" t="s">
        <v>120</v>
      </c>
      <c r="C106" s="115">
        <v>33</v>
      </c>
      <c r="D106" s="115">
        <v>49</v>
      </c>
      <c r="E106" s="115">
        <v>49</v>
      </c>
      <c r="F106" s="31">
        <f t="shared" si="12"/>
        <v>98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78" t="s">
        <v>119</v>
      </c>
      <c r="C107" s="115">
        <v>105</v>
      </c>
      <c r="D107" s="115">
        <v>116</v>
      </c>
      <c r="E107" s="115">
        <v>120</v>
      </c>
      <c r="F107" s="31">
        <f t="shared" si="12"/>
        <v>236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78" t="s">
        <v>118</v>
      </c>
      <c r="C108" s="115">
        <v>80</v>
      </c>
      <c r="D108" s="115">
        <v>82</v>
      </c>
      <c r="E108" s="115">
        <v>90</v>
      </c>
      <c r="F108" s="31">
        <f t="shared" si="12"/>
        <v>172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78" t="s">
        <v>117</v>
      </c>
      <c r="C109" s="115">
        <v>81</v>
      </c>
      <c r="D109" s="115">
        <v>92</v>
      </c>
      <c r="E109" s="115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112">
        <f>SUM(C94:C109)</f>
        <v>1191</v>
      </c>
      <c r="D110" s="112">
        <f>SUM(D94:D109)</f>
        <v>1309</v>
      </c>
      <c r="E110" s="112">
        <f>SUM(E94:E109)</f>
        <v>1390</v>
      </c>
      <c r="F110" s="24">
        <f>SUM(F94:F109)</f>
        <v>2699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107" t="s">
        <v>114</v>
      </c>
      <c r="C111" s="115">
        <v>52</v>
      </c>
      <c r="D111" s="115">
        <v>63</v>
      </c>
      <c r="E111" s="115">
        <v>60</v>
      </c>
      <c r="F111" s="31">
        <f>SUM(D111:E111)</f>
        <v>123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78" t="s">
        <v>113</v>
      </c>
      <c r="C112" s="115">
        <v>83</v>
      </c>
      <c r="D112" s="115">
        <v>94</v>
      </c>
      <c r="E112" s="115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78" t="s">
        <v>112</v>
      </c>
      <c r="C113" s="115">
        <v>47</v>
      </c>
      <c r="D113" s="115">
        <v>53</v>
      </c>
      <c r="E113" s="115">
        <v>58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210</v>
      </c>
      <c r="E114" s="25">
        <f>SUM(E111:E113)</f>
        <v>210</v>
      </c>
      <c r="F114" s="24">
        <f>SUM(F111:F113)</f>
        <v>420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114"/>
      <c r="D116" s="114"/>
      <c r="E116" s="114"/>
      <c r="F116" s="65"/>
      <c r="G116" s="64" t="s">
        <v>109</v>
      </c>
      <c r="H116" s="110" t="s">
        <v>108</v>
      </c>
      <c r="I116" s="117">
        <v>179</v>
      </c>
      <c r="J116" s="117">
        <v>218</v>
      </c>
      <c r="K116" s="117">
        <v>222</v>
      </c>
      <c r="L116" s="61">
        <f t="shared" ref="L116:L124" si="13">SUM(J116:K116)</f>
        <v>440</v>
      </c>
    </row>
    <row r="117" spans="1:12" ht="14.25" customHeight="1" x14ac:dyDescent="0.15">
      <c r="A117" s="14" t="s">
        <v>107</v>
      </c>
      <c r="B117" s="78" t="s">
        <v>106</v>
      </c>
      <c r="C117" s="115">
        <v>183</v>
      </c>
      <c r="D117" s="115">
        <v>176</v>
      </c>
      <c r="E117" s="115">
        <v>199</v>
      </c>
      <c r="F117" s="31">
        <f t="shared" ref="F117:F138" si="14">SUM(D117:E117)</f>
        <v>375</v>
      </c>
      <c r="G117" s="57"/>
      <c r="H117" s="78" t="s">
        <v>105</v>
      </c>
      <c r="I117" s="115">
        <v>142</v>
      </c>
      <c r="J117" s="115">
        <v>159</v>
      </c>
      <c r="K117" s="115">
        <v>152</v>
      </c>
      <c r="L117" s="60">
        <f t="shared" si="13"/>
        <v>311</v>
      </c>
    </row>
    <row r="118" spans="1:12" ht="14.25" customHeight="1" x14ac:dyDescent="0.15">
      <c r="A118" s="14"/>
      <c r="B118" s="78" t="s">
        <v>104</v>
      </c>
      <c r="C118" s="115">
        <v>251</v>
      </c>
      <c r="D118" s="115">
        <v>206</v>
      </c>
      <c r="E118" s="115">
        <v>203</v>
      </c>
      <c r="F118" s="31">
        <f t="shared" si="14"/>
        <v>409</v>
      </c>
      <c r="G118" s="57"/>
      <c r="H118" s="78" t="s">
        <v>103</v>
      </c>
      <c r="I118" s="115">
        <v>141</v>
      </c>
      <c r="J118" s="115">
        <v>158</v>
      </c>
      <c r="K118" s="115">
        <v>194</v>
      </c>
      <c r="L118" s="60">
        <f t="shared" si="13"/>
        <v>352</v>
      </c>
    </row>
    <row r="119" spans="1:12" ht="14.25" customHeight="1" x14ac:dyDescent="0.15">
      <c r="A119" s="14"/>
      <c r="B119" s="78" t="s">
        <v>102</v>
      </c>
      <c r="C119" s="115">
        <v>148</v>
      </c>
      <c r="D119" s="115">
        <v>112</v>
      </c>
      <c r="E119" s="115">
        <v>108</v>
      </c>
      <c r="F119" s="31">
        <f t="shared" si="14"/>
        <v>220</v>
      </c>
      <c r="G119" s="57"/>
      <c r="H119" s="78" t="s">
        <v>101</v>
      </c>
      <c r="I119" s="115">
        <v>45</v>
      </c>
      <c r="J119" s="115">
        <v>47</v>
      </c>
      <c r="K119" s="115">
        <v>53</v>
      </c>
      <c r="L119" s="60">
        <f t="shared" si="13"/>
        <v>100</v>
      </c>
    </row>
    <row r="120" spans="1:12" ht="14.25" customHeight="1" x14ac:dyDescent="0.15">
      <c r="A120" s="14"/>
      <c r="B120" s="78" t="s">
        <v>100</v>
      </c>
      <c r="C120" s="115">
        <v>102</v>
      </c>
      <c r="D120" s="115">
        <v>77</v>
      </c>
      <c r="E120" s="115">
        <v>93</v>
      </c>
      <c r="F120" s="31">
        <f t="shared" si="14"/>
        <v>170</v>
      </c>
      <c r="G120" s="57"/>
      <c r="H120" s="78" t="s">
        <v>99</v>
      </c>
      <c r="I120" s="115">
        <v>137</v>
      </c>
      <c r="J120" s="115">
        <v>133</v>
      </c>
      <c r="K120" s="115">
        <v>150</v>
      </c>
      <c r="L120" s="60">
        <f t="shared" si="13"/>
        <v>283</v>
      </c>
    </row>
    <row r="121" spans="1:12" ht="14.25" customHeight="1" x14ac:dyDescent="0.15">
      <c r="A121" s="14"/>
      <c r="B121" s="78" t="s">
        <v>98</v>
      </c>
      <c r="C121" s="115">
        <v>48</v>
      </c>
      <c r="D121" s="115">
        <v>42</v>
      </c>
      <c r="E121" s="115">
        <v>45</v>
      </c>
      <c r="F121" s="31">
        <f t="shared" si="14"/>
        <v>87</v>
      </c>
      <c r="G121" s="57"/>
      <c r="H121" s="78" t="s">
        <v>97</v>
      </c>
      <c r="I121" s="115">
        <v>155</v>
      </c>
      <c r="J121" s="115">
        <v>151</v>
      </c>
      <c r="K121" s="115">
        <v>149</v>
      </c>
      <c r="L121" s="60">
        <f t="shared" si="13"/>
        <v>300</v>
      </c>
    </row>
    <row r="122" spans="1:12" ht="14.25" customHeight="1" x14ac:dyDescent="0.15">
      <c r="A122" s="14"/>
      <c r="B122" s="78" t="s">
        <v>96</v>
      </c>
      <c r="C122" s="115">
        <v>25</v>
      </c>
      <c r="D122" s="115">
        <v>21</v>
      </c>
      <c r="E122" s="115">
        <v>29</v>
      </c>
      <c r="F122" s="31">
        <f t="shared" si="14"/>
        <v>50</v>
      </c>
      <c r="G122" s="57"/>
      <c r="H122" s="78" t="s">
        <v>95</v>
      </c>
      <c r="I122" s="115">
        <v>168</v>
      </c>
      <c r="J122" s="115">
        <v>160</v>
      </c>
      <c r="K122" s="115">
        <v>172</v>
      </c>
      <c r="L122" s="60">
        <f t="shared" si="13"/>
        <v>332</v>
      </c>
    </row>
    <row r="123" spans="1:12" ht="14.25" customHeight="1" x14ac:dyDescent="0.15">
      <c r="A123" s="14"/>
      <c r="B123" s="78" t="s">
        <v>94</v>
      </c>
      <c r="C123" s="115">
        <v>63</v>
      </c>
      <c r="D123" s="115">
        <v>48</v>
      </c>
      <c r="E123" s="115">
        <v>54</v>
      </c>
      <c r="F123" s="31">
        <f t="shared" si="14"/>
        <v>102</v>
      </c>
      <c r="G123" s="57"/>
      <c r="H123" s="78" t="s">
        <v>93</v>
      </c>
      <c r="I123" s="115">
        <v>41</v>
      </c>
      <c r="J123" s="115">
        <v>43</v>
      </c>
      <c r="K123" s="115">
        <v>41</v>
      </c>
      <c r="L123" s="60">
        <f t="shared" si="13"/>
        <v>84</v>
      </c>
    </row>
    <row r="124" spans="1:12" ht="14.25" customHeight="1" x14ac:dyDescent="0.15">
      <c r="A124" s="14"/>
      <c r="B124" s="78" t="s">
        <v>92</v>
      </c>
      <c r="C124" s="115">
        <v>137</v>
      </c>
      <c r="D124" s="115">
        <v>120</v>
      </c>
      <c r="E124" s="115">
        <v>134</v>
      </c>
      <c r="F124" s="31">
        <f t="shared" si="14"/>
        <v>254</v>
      </c>
      <c r="G124" s="57"/>
      <c r="H124" s="78" t="s">
        <v>91</v>
      </c>
      <c r="I124" s="115">
        <v>222</v>
      </c>
      <c r="J124" s="115">
        <v>218</v>
      </c>
      <c r="K124" s="115">
        <v>232</v>
      </c>
      <c r="L124" s="60">
        <f t="shared" si="13"/>
        <v>450</v>
      </c>
    </row>
    <row r="125" spans="1:12" ht="14.25" customHeight="1" x14ac:dyDescent="0.15">
      <c r="A125" s="14"/>
      <c r="B125" s="78" t="s">
        <v>90</v>
      </c>
      <c r="C125" s="115">
        <v>43</v>
      </c>
      <c r="D125" s="115">
        <v>29</v>
      </c>
      <c r="E125" s="115">
        <v>38</v>
      </c>
      <c r="F125" s="31">
        <f t="shared" si="14"/>
        <v>67</v>
      </c>
      <c r="G125" s="57"/>
      <c r="H125" s="26" t="s">
        <v>89</v>
      </c>
      <c r="I125" s="112">
        <f>SUM(I116:I124)</f>
        <v>1230</v>
      </c>
      <c r="J125" s="112">
        <f>SUM(J116:J124)</f>
        <v>1287</v>
      </c>
      <c r="K125" s="112">
        <f>SUM(K116:K124)</f>
        <v>1365</v>
      </c>
      <c r="L125" s="59">
        <f>SUM(L116:L124)</f>
        <v>2652</v>
      </c>
    </row>
    <row r="126" spans="1:12" ht="14.25" customHeight="1" x14ac:dyDescent="0.15">
      <c r="A126" s="14"/>
      <c r="B126" s="78" t="s">
        <v>88</v>
      </c>
      <c r="C126" s="115">
        <v>65</v>
      </c>
      <c r="D126" s="115">
        <v>44</v>
      </c>
      <c r="E126" s="115">
        <v>59</v>
      </c>
      <c r="F126" s="31">
        <f t="shared" si="14"/>
        <v>103</v>
      </c>
      <c r="G126" s="57" t="s">
        <v>87</v>
      </c>
      <c r="H126" s="78" t="s">
        <v>86</v>
      </c>
      <c r="I126" s="115">
        <v>27</v>
      </c>
      <c r="J126" s="115">
        <v>35</v>
      </c>
      <c r="K126" s="115">
        <v>29</v>
      </c>
      <c r="L126" s="58">
        <f t="shared" ref="L126:L139" si="15">SUM(J126:K126)</f>
        <v>64</v>
      </c>
    </row>
    <row r="127" spans="1:12" ht="14.25" customHeight="1" x14ac:dyDescent="0.15">
      <c r="A127" s="14"/>
      <c r="B127" s="78" t="s">
        <v>85</v>
      </c>
      <c r="C127" s="115">
        <v>37</v>
      </c>
      <c r="D127" s="115">
        <v>27</v>
      </c>
      <c r="E127" s="115">
        <v>29</v>
      </c>
      <c r="F127" s="31">
        <f t="shared" si="14"/>
        <v>56</v>
      </c>
      <c r="G127" s="57"/>
      <c r="H127" s="78" t="s">
        <v>84</v>
      </c>
      <c r="I127" s="115">
        <v>9</v>
      </c>
      <c r="J127" s="115">
        <v>7</v>
      </c>
      <c r="K127" s="115">
        <v>7</v>
      </c>
      <c r="L127" s="58">
        <f t="shared" si="15"/>
        <v>14</v>
      </c>
    </row>
    <row r="128" spans="1:12" ht="14.25" customHeight="1" x14ac:dyDescent="0.15">
      <c r="A128" s="14"/>
      <c r="B128" s="78" t="s">
        <v>83</v>
      </c>
      <c r="C128" s="115">
        <v>60</v>
      </c>
      <c r="D128" s="115">
        <v>53</v>
      </c>
      <c r="E128" s="115">
        <v>68</v>
      </c>
      <c r="F128" s="31">
        <f t="shared" si="14"/>
        <v>121</v>
      </c>
      <c r="G128" s="57"/>
      <c r="H128" s="78" t="s">
        <v>82</v>
      </c>
      <c r="I128" s="115">
        <v>39</v>
      </c>
      <c r="J128" s="115">
        <v>48</v>
      </c>
      <c r="K128" s="115">
        <v>50</v>
      </c>
      <c r="L128" s="58">
        <f t="shared" si="15"/>
        <v>98</v>
      </c>
    </row>
    <row r="129" spans="1:12" ht="14.25" customHeight="1" x14ac:dyDescent="0.15">
      <c r="A129" s="14"/>
      <c r="B129" s="78" t="s">
        <v>81</v>
      </c>
      <c r="C129" s="115">
        <v>71</v>
      </c>
      <c r="D129" s="115">
        <v>49</v>
      </c>
      <c r="E129" s="115">
        <v>63</v>
      </c>
      <c r="F129" s="31">
        <f t="shared" si="14"/>
        <v>112</v>
      </c>
      <c r="G129" s="57"/>
      <c r="H129" s="78" t="s">
        <v>80</v>
      </c>
      <c r="I129" s="115">
        <v>18</v>
      </c>
      <c r="J129" s="115">
        <v>20</v>
      </c>
      <c r="K129" s="115">
        <v>17</v>
      </c>
      <c r="L129" s="58">
        <f t="shared" si="15"/>
        <v>37</v>
      </c>
    </row>
    <row r="130" spans="1:12" ht="14.25" customHeight="1" x14ac:dyDescent="0.15">
      <c r="A130" s="14"/>
      <c r="B130" s="78" t="s">
        <v>79</v>
      </c>
      <c r="C130" s="115">
        <v>59</v>
      </c>
      <c r="D130" s="115">
        <v>48</v>
      </c>
      <c r="E130" s="115">
        <v>59</v>
      </c>
      <c r="F130" s="31">
        <f t="shared" si="14"/>
        <v>107</v>
      </c>
      <c r="G130" s="57"/>
      <c r="H130" s="78" t="s">
        <v>78</v>
      </c>
      <c r="I130" s="115">
        <v>5</v>
      </c>
      <c r="J130" s="115">
        <v>4</v>
      </c>
      <c r="K130" s="115">
        <v>4</v>
      </c>
      <c r="L130" s="58">
        <f t="shared" si="15"/>
        <v>8</v>
      </c>
    </row>
    <row r="131" spans="1:12" ht="14.25" customHeight="1" x14ac:dyDescent="0.15">
      <c r="A131" s="14"/>
      <c r="B131" s="78" t="s">
        <v>77</v>
      </c>
      <c r="C131" s="115">
        <v>108</v>
      </c>
      <c r="D131" s="115">
        <v>93</v>
      </c>
      <c r="E131" s="115">
        <v>94</v>
      </c>
      <c r="F131" s="31">
        <f t="shared" si="14"/>
        <v>187</v>
      </c>
      <c r="G131" s="57"/>
      <c r="H131" s="78" t="s">
        <v>76</v>
      </c>
      <c r="I131" s="115">
        <v>12</v>
      </c>
      <c r="J131" s="115">
        <v>11</v>
      </c>
      <c r="K131" s="115">
        <v>9</v>
      </c>
      <c r="L131" s="58">
        <f t="shared" si="15"/>
        <v>20</v>
      </c>
    </row>
    <row r="132" spans="1:12" ht="14.25" customHeight="1" x14ac:dyDescent="0.15">
      <c r="A132" s="14"/>
      <c r="B132" s="78" t="s">
        <v>75</v>
      </c>
      <c r="C132" s="115">
        <v>153</v>
      </c>
      <c r="D132" s="115">
        <v>126</v>
      </c>
      <c r="E132" s="115">
        <v>134</v>
      </c>
      <c r="F132" s="31">
        <f t="shared" si="14"/>
        <v>260</v>
      </c>
      <c r="G132" s="57"/>
      <c r="H132" s="78" t="s">
        <v>74</v>
      </c>
      <c r="I132" s="115">
        <v>18</v>
      </c>
      <c r="J132" s="115">
        <v>18</v>
      </c>
      <c r="K132" s="115">
        <v>20</v>
      </c>
      <c r="L132" s="58">
        <f t="shared" si="15"/>
        <v>38</v>
      </c>
    </row>
    <row r="133" spans="1:12" ht="14.25" customHeight="1" x14ac:dyDescent="0.15">
      <c r="A133" s="14"/>
      <c r="B133" s="78" t="s">
        <v>73</v>
      </c>
      <c r="C133" s="115">
        <v>123</v>
      </c>
      <c r="D133" s="115">
        <v>109</v>
      </c>
      <c r="E133" s="115">
        <v>117</v>
      </c>
      <c r="F133" s="31">
        <f t="shared" si="14"/>
        <v>226</v>
      </c>
      <c r="G133" s="57"/>
      <c r="H133" s="78" t="s">
        <v>72</v>
      </c>
      <c r="I133" s="115">
        <v>16</v>
      </c>
      <c r="J133" s="115">
        <v>12</v>
      </c>
      <c r="K133" s="115">
        <v>11</v>
      </c>
      <c r="L133" s="58">
        <f t="shared" si="15"/>
        <v>23</v>
      </c>
    </row>
    <row r="134" spans="1:12" ht="14.25" customHeight="1" x14ac:dyDescent="0.15">
      <c r="A134" s="14"/>
      <c r="B134" s="78" t="s">
        <v>71</v>
      </c>
      <c r="C134" s="115">
        <v>105</v>
      </c>
      <c r="D134" s="115">
        <v>83</v>
      </c>
      <c r="E134" s="115">
        <v>109</v>
      </c>
      <c r="F134" s="31">
        <f t="shared" si="14"/>
        <v>192</v>
      </c>
      <c r="G134" s="57"/>
      <c r="H134" s="78" t="s">
        <v>70</v>
      </c>
      <c r="I134" s="115">
        <v>20</v>
      </c>
      <c r="J134" s="115">
        <v>15</v>
      </c>
      <c r="K134" s="115">
        <v>21</v>
      </c>
      <c r="L134" s="58">
        <f t="shared" si="15"/>
        <v>36</v>
      </c>
    </row>
    <row r="135" spans="1:12" ht="14.25" customHeight="1" x14ac:dyDescent="0.15">
      <c r="A135" s="14"/>
      <c r="B135" s="78" t="s">
        <v>69</v>
      </c>
      <c r="C135" s="115">
        <v>200</v>
      </c>
      <c r="D135" s="115">
        <v>169</v>
      </c>
      <c r="E135" s="115">
        <v>189</v>
      </c>
      <c r="F135" s="31">
        <f t="shared" si="14"/>
        <v>358</v>
      </c>
      <c r="G135" s="57"/>
      <c r="H135" s="78" t="s">
        <v>68</v>
      </c>
      <c r="I135" s="115">
        <v>23</v>
      </c>
      <c r="J135" s="115">
        <v>19</v>
      </c>
      <c r="K135" s="115">
        <v>19</v>
      </c>
      <c r="L135" s="58">
        <f t="shared" si="15"/>
        <v>38</v>
      </c>
    </row>
    <row r="136" spans="1:12" ht="14.25" customHeight="1" x14ac:dyDescent="0.15">
      <c r="A136" s="14"/>
      <c r="B136" s="78" t="s">
        <v>67</v>
      </c>
      <c r="C136" s="115">
        <v>34</v>
      </c>
      <c r="D136" s="115">
        <v>32</v>
      </c>
      <c r="E136" s="115">
        <v>34</v>
      </c>
      <c r="F136" s="31">
        <f t="shared" si="14"/>
        <v>66</v>
      </c>
      <c r="G136" s="57"/>
      <c r="H136" s="78" t="s">
        <v>66</v>
      </c>
      <c r="I136" s="115">
        <v>10</v>
      </c>
      <c r="J136" s="115">
        <v>10</v>
      </c>
      <c r="K136" s="115">
        <v>9</v>
      </c>
      <c r="L136" s="58">
        <f t="shared" si="15"/>
        <v>19</v>
      </c>
    </row>
    <row r="137" spans="1:12" ht="14.25" customHeight="1" x14ac:dyDescent="0.15">
      <c r="A137" s="14"/>
      <c r="B137" s="78" t="s">
        <v>65</v>
      </c>
      <c r="C137" s="115">
        <v>207</v>
      </c>
      <c r="D137" s="115">
        <v>138</v>
      </c>
      <c r="E137" s="115">
        <v>170</v>
      </c>
      <c r="F137" s="31">
        <f t="shared" si="14"/>
        <v>308</v>
      </c>
      <c r="G137" s="57"/>
      <c r="H137" s="78" t="s">
        <v>64</v>
      </c>
      <c r="I137" s="115">
        <v>25</v>
      </c>
      <c r="J137" s="115">
        <v>20</v>
      </c>
      <c r="K137" s="115">
        <v>22</v>
      </c>
      <c r="L137" s="58">
        <f t="shared" si="15"/>
        <v>42</v>
      </c>
    </row>
    <row r="138" spans="1:12" ht="14.25" customHeight="1" x14ac:dyDescent="0.15">
      <c r="A138" s="14"/>
      <c r="B138" s="108" t="s">
        <v>63</v>
      </c>
      <c r="C138" s="115">
        <v>153</v>
      </c>
      <c r="D138" s="115">
        <v>206</v>
      </c>
      <c r="E138" s="115">
        <v>201</v>
      </c>
      <c r="F138" s="31">
        <f t="shared" si="14"/>
        <v>407</v>
      </c>
      <c r="G138" s="57"/>
      <c r="H138" s="78" t="s">
        <v>62</v>
      </c>
      <c r="I138" s="115">
        <v>15</v>
      </c>
      <c r="J138" s="115">
        <v>14</v>
      </c>
      <c r="K138" s="115">
        <v>13</v>
      </c>
      <c r="L138" s="58">
        <f t="shared" si="15"/>
        <v>27</v>
      </c>
    </row>
    <row r="139" spans="1:12" ht="14.25" customHeight="1" x14ac:dyDescent="0.15">
      <c r="A139" s="14"/>
      <c r="B139" s="26" t="s">
        <v>61</v>
      </c>
      <c r="C139" s="112">
        <f>SUM(C117:C138)</f>
        <v>2375</v>
      </c>
      <c r="D139" s="112">
        <f>SUM(D117:D138)</f>
        <v>2008</v>
      </c>
      <c r="E139" s="112">
        <f>SUM(E117:E138)</f>
        <v>2229</v>
      </c>
      <c r="F139" s="24">
        <f>SUM(F117:F138)</f>
        <v>4237</v>
      </c>
      <c r="G139" s="57"/>
      <c r="H139" s="78" t="s">
        <v>60</v>
      </c>
      <c r="I139" s="115">
        <v>8</v>
      </c>
      <c r="J139" s="115">
        <v>7</v>
      </c>
      <c r="K139" s="115">
        <v>7</v>
      </c>
      <c r="L139" s="58">
        <f t="shared" si="15"/>
        <v>14</v>
      </c>
    </row>
    <row r="140" spans="1:12" ht="14.25" customHeight="1" x14ac:dyDescent="0.15">
      <c r="A140" s="14" t="s">
        <v>59</v>
      </c>
      <c r="B140" s="78" t="s">
        <v>58</v>
      </c>
      <c r="C140" s="115">
        <v>140</v>
      </c>
      <c r="D140" s="115">
        <v>153</v>
      </c>
      <c r="E140" s="115">
        <v>159</v>
      </c>
      <c r="F140" s="31">
        <f t="shared" ref="F140:F156" si="16">SUM(D140:E140)</f>
        <v>312</v>
      </c>
      <c r="G140" s="57"/>
      <c r="H140" s="26" t="s">
        <v>57</v>
      </c>
      <c r="I140" s="112">
        <f>SUM(I126:I139)</f>
        <v>245</v>
      </c>
      <c r="J140" s="112">
        <f>SUM(J126:J139)</f>
        <v>240</v>
      </c>
      <c r="K140" s="112">
        <f>SUM(K126:K139)</f>
        <v>238</v>
      </c>
      <c r="L140" s="59">
        <f>SUM(L126:L139)</f>
        <v>478</v>
      </c>
    </row>
    <row r="141" spans="1:12" ht="14.25" customHeight="1" x14ac:dyDescent="0.15">
      <c r="A141" s="14"/>
      <c r="B141" s="78" t="s">
        <v>56</v>
      </c>
      <c r="C141" s="115">
        <v>153</v>
      </c>
      <c r="D141" s="115">
        <v>152</v>
      </c>
      <c r="E141" s="115">
        <v>180</v>
      </c>
      <c r="F141" s="31">
        <f t="shared" si="16"/>
        <v>332</v>
      </c>
      <c r="G141" s="57" t="s">
        <v>55</v>
      </c>
      <c r="H141" s="78" t="s">
        <v>54</v>
      </c>
      <c r="I141" s="115">
        <v>40</v>
      </c>
      <c r="J141" s="115">
        <v>50</v>
      </c>
      <c r="K141" s="115">
        <v>45</v>
      </c>
      <c r="L141" s="58">
        <f>SUM(J141:K141)</f>
        <v>95</v>
      </c>
    </row>
    <row r="142" spans="1:12" ht="14.25" customHeight="1" x14ac:dyDescent="0.15">
      <c r="A142" s="14"/>
      <c r="B142" s="78" t="s">
        <v>53</v>
      </c>
      <c r="C142" s="115">
        <v>160</v>
      </c>
      <c r="D142" s="115">
        <v>176</v>
      </c>
      <c r="E142" s="115">
        <v>180</v>
      </c>
      <c r="F142" s="31">
        <f t="shared" si="16"/>
        <v>356</v>
      </c>
      <c r="G142" s="57"/>
      <c r="H142" s="78" t="s">
        <v>52</v>
      </c>
      <c r="I142" s="115">
        <v>37</v>
      </c>
      <c r="J142" s="115">
        <v>35</v>
      </c>
      <c r="K142" s="115">
        <v>33</v>
      </c>
      <c r="L142" s="58">
        <f>SUM(J142:K142)</f>
        <v>68</v>
      </c>
    </row>
    <row r="143" spans="1:12" ht="14.25" customHeight="1" x14ac:dyDescent="0.15">
      <c r="A143" s="14"/>
      <c r="B143" s="78" t="s">
        <v>51</v>
      </c>
      <c r="C143" s="115">
        <v>63</v>
      </c>
      <c r="D143" s="115">
        <v>66</v>
      </c>
      <c r="E143" s="115">
        <v>86</v>
      </c>
      <c r="F143" s="31">
        <f t="shared" si="16"/>
        <v>152</v>
      </c>
      <c r="G143" s="57"/>
      <c r="H143" s="78" t="s">
        <v>50</v>
      </c>
      <c r="I143" s="115">
        <v>49</v>
      </c>
      <c r="J143" s="115">
        <v>43</v>
      </c>
      <c r="K143" s="115">
        <v>36</v>
      </c>
      <c r="L143" s="58">
        <f>SUM(J143:K143)</f>
        <v>79</v>
      </c>
    </row>
    <row r="144" spans="1:12" ht="14.25" customHeight="1" x14ac:dyDescent="0.15">
      <c r="A144" s="14"/>
      <c r="B144" s="78" t="s">
        <v>49</v>
      </c>
      <c r="C144" s="115">
        <v>35</v>
      </c>
      <c r="D144" s="115">
        <v>28</v>
      </c>
      <c r="E144" s="115">
        <v>31</v>
      </c>
      <c r="F144" s="31">
        <f t="shared" si="16"/>
        <v>59</v>
      </c>
      <c r="G144" s="57"/>
      <c r="H144" s="78" t="s">
        <v>48</v>
      </c>
      <c r="I144" s="115">
        <v>29</v>
      </c>
      <c r="J144" s="115">
        <v>26</v>
      </c>
      <c r="K144" s="115">
        <v>25</v>
      </c>
      <c r="L144" s="58">
        <f>SUM(J144:K144)</f>
        <v>51</v>
      </c>
    </row>
    <row r="145" spans="1:12" ht="14.25" customHeight="1" x14ac:dyDescent="0.15">
      <c r="A145" s="14"/>
      <c r="B145" s="78" t="s">
        <v>47</v>
      </c>
      <c r="C145" s="115">
        <v>120</v>
      </c>
      <c r="D145" s="115">
        <v>119</v>
      </c>
      <c r="E145" s="115">
        <v>154</v>
      </c>
      <c r="F145" s="31">
        <f t="shared" si="16"/>
        <v>273</v>
      </c>
      <c r="G145" s="57"/>
      <c r="H145" s="78" t="s">
        <v>46</v>
      </c>
      <c r="I145" s="115">
        <v>31</v>
      </c>
      <c r="J145" s="115">
        <v>26</v>
      </c>
      <c r="K145" s="115">
        <v>26</v>
      </c>
      <c r="L145" s="58">
        <f>SUM(J145:K145)</f>
        <v>52</v>
      </c>
    </row>
    <row r="146" spans="1:12" ht="14.25" customHeight="1" x14ac:dyDescent="0.15">
      <c r="A146" s="14"/>
      <c r="B146" s="78" t="s">
        <v>45</v>
      </c>
      <c r="C146" s="115">
        <v>26</v>
      </c>
      <c r="D146" s="115">
        <v>31</v>
      </c>
      <c r="E146" s="115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180</v>
      </c>
      <c r="K146" s="25">
        <f>SUM(K141:K145)</f>
        <v>165</v>
      </c>
      <c r="L146" s="56">
        <f>SUM(L141:L145)</f>
        <v>345</v>
      </c>
    </row>
    <row r="147" spans="1:12" ht="14.25" customHeight="1" x14ac:dyDescent="0.15">
      <c r="A147" s="14"/>
      <c r="B147" s="78" t="s">
        <v>43</v>
      </c>
      <c r="C147" s="115">
        <v>43</v>
      </c>
      <c r="D147" s="115">
        <v>46</v>
      </c>
      <c r="E147" s="115">
        <v>55</v>
      </c>
      <c r="F147" s="31">
        <f t="shared" si="16"/>
        <v>101</v>
      </c>
      <c r="G147" s="152" t="s">
        <v>42</v>
      </c>
      <c r="H147" s="153"/>
      <c r="I147" s="55">
        <f>SUM(C139+C157+C164+C167+I125+I140+I146)</f>
        <v>6878</v>
      </c>
      <c r="J147" s="55">
        <f>SUM(D139+D157+D164+D167+J125+J140+J146)</f>
        <v>6773</v>
      </c>
      <c r="K147" s="55">
        <f>SUM(E139+E157+E164+E167+K125+K140+K146)</f>
        <v>7253</v>
      </c>
      <c r="L147" s="54">
        <f>SUM(F139+F157+F164+F167+L125+L140+L146)</f>
        <v>14026</v>
      </c>
    </row>
    <row r="148" spans="1:12" ht="14.25" customHeight="1" x14ac:dyDescent="0.15">
      <c r="A148" s="14"/>
      <c r="B148" s="78" t="s">
        <v>41</v>
      </c>
      <c r="C148" s="115">
        <v>108</v>
      </c>
      <c r="D148" s="115">
        <v>125</v>
      </c>
      <c r="E148" s="115">
        <v>139</v>
      </c>
      <c r="F148" s="31">
        <f t="shared" si="16"/>
        <v>264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78" t="s">
        <v>40</v>
      </c>
      <c r="C149" s="115">
        <v>64</v>
      </c>
      <c r="D149" s="115">
        <v>77</v>
      </c>
      <c r="E149" s="115">
        <v>84</v>
      </c>
      <c r="F149" s="31">
        <f t="shared" si="16"/>
        <v>161</v>
      </c>
      <c r="G149" s="154" t="s">
        <v>39</v>
      </c>
      <c r="H149" s="155"/>
      <c r="I149" s="136">
        <f>SUM(C30+I39+I67+I147)</f>
        <v>20095</v>
      </c>
      <c r="J149" s="136">
        <f>SUM(D30+J39+J67+J147)</f>
        <v>20598</v>
      </c>
      <c r="K149" s="136">
        <f>SUM(E30+K39+K67+K147)</f>
        <v>22176</v>
      </c>
      <c r="L149" s="138">
        <f>SUM(J149:K149)</f>
        <v>42774</v>
      </c>
    </row>
    <row r="150" spans="1:12" ht="14.25" customHeight="1" x14ac:dyDescent="0.15">
      <c r="A150" s="14"/>
      <c r="B150" s="78" t="s">
        <v>38</v>
      </c>
      <c r="C150" s="115">
        <v>139</v>
      </c>
      <c r="D150" s="115">
        <v>149</v>
      </c>
      <c r="E150" s="115">
        <v>156</v>
      </c>
      <c r="F150" s="31">
        <f t="shared" si="16"/>
        <v>305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78" t="s">
        <v>37</v>
      </c>
      <c r="C151" s="115">
        <v>31</v>
      </c>
      <c r="D151" s="115">
        <v>29</v>
      </c>
      <c r="E151" s="115">
        <v>34</v>
      </c>
      <c r="F151" s="31">
        <f t="shared" si="16"/>
        <v>63</v>
      </c>
      <c r="G151" s="140" t="s">
        <v>36</v>
      </c>
      <c r="H151" s="141"/>
      <c r="I151" s="144">
        <v>80</v>
      </c>
      <c r="J151" s="144">
        <v>-14</v>
      </c>
      <c r="K151" s="144">
        <v>-23</v>
      </c>
      <c r="L151" s="146">
        <v>-37</v>
      </c>
    </row>
    <row r="152" spans="1:12" ht="14.25" customHeight="1" x14ac:dyDescent="0.15">
      <c r="A152" s="14"/>
      <c r="B152" s="78" t="s">
        <v>35</v>
      </c>
      <c r="C152" s="115">
        <v>19</v>
      </c>
      <c r="D152" s="115">
        <v>23</v>
      </c>
      <c r="E152" s="115">
        <v>21</v>
      </c>
      <c r="F152" s="31">
        <f t="shared" si="16"/>
        <v>44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78" t="s">
        <v>34</v>
      </c>
      <c r="C153" s="115">
        <v>65</v>
      </c>
      <c r="D153" s="115">
        <v>93</v>
      </c>
      <c r="E153" s="115">
        <v>82</v>
      </c>
      <c r="F153" s="31">
        <f t="shared" si="16"/>
        <v>175</v>
      </c>
      <c r="G153" s="132" t="s">
        <v>33</v>
      </c>
      <c r="H153" s="133"/>
      <c r="I153" s="13">
        <v>50.1</v>
      </c>
      <c r="J153" s="13">
        <v>54</v>
      </c>
      <c r="K153" s="13">
        <v>52.1</v>
      </c>
      <c r="L153" s="51"/>
    </row>
    <row r="154" spans="1:12" ht="14.25" customHeight="1" x14ac:dyDescent="0.15">
      <c r="A154" s="14"/>
      <c r="B154" s="78" t="s">
        <v>32</v>
      </c>
      <c r="C154" s="115">
        <v>56</v>
      </c>
      <c r="D154" s="115">
        <v>48</v>
      </c>
      <c r="E154" s="115">
        <v>55</v>
      </c>
      <c r="F154" s="31">
        <f t="shared" si="16"/>
        <v>103</v>
      </c>
      <c r="G154" s="134" t="s">
        <v>31</v>
      </c>
      <c r="H154" s="135"/>
      <c r="I154" s="50"/>
      <c r="J154" s="50">
        <v>92</v>
      </c>
      <c r="K154" s="50">
        <v>79</v>
      </c>
      <c r="L154" s="48">
        <f t="shared" ref="L154:L159" si="17">SUM(J154:K154)</f>
        <v>171</v>
      </c>
    </row>
    <row r="155" spans="1:12" ht="14.25" customHeight="1" x14ac:dyDescent="0.15">
      <c r="A155" s="14"/>
      <c r="B155" s="78" t="s">
        <v>30</v>
      </c>
      <c r="C155" s="115">
        <v>248</v>
      </c>
      <c r="D155" s="115">
        <v>259</v>
      </c>
      <c r="E155" s="115">
        <v>260</v>
      </c>
      <c r="F155" s="31">
        <f t="shared" si="16"/>
        <v>519</v>
      </c>
      <c r="G155" s="134" t="s">
        <v>29</v>
      </c>
      <c r="H155" s="135"/>
      <c r="I155" s="50"/>
      <c r="J155" s="50">
        <v>78</v>
      </c>
      <c r="K155" s="50">
        <v>80</v>
      </c>
      <c r="L155" s="48">
        <f t="shared" si="17"/>
        <v>158</v>
      </c>
    </row>
    <row r="156" spans="1:12" ht="14.25" customHeight="1" x14ac:dyDescent="0.15">
      <c r="A156" s="14"/>
      <c r="B156" s="78" t="s">
        <v>28</v>
      </c>
      <c r="C156" s="115">
        <v>34</v>
      </c>
      <c r="D156" s="115">
        <v>27</v>
      </c>
      <c r="E156" s="115">
        <v>32</v>
      </c>
      <c r="F156" s="31">
        <f t="shared" si="16"/>
        <v>59</v>
      </c>
      <c r="G156" s="134" t="s">
        <v>27</v>
      </c>
      <c r="H156" s="135"/>
      <c r="I156" s="50"/>
      <c r="J156" s="50">
        <v>5</v>
      </c>
      <c r="K156" s="50">
        <v>4</v>
      </c>
      <c r="L156" s="48">
        <f t="shared" si="17"/>
        <v>9</v>
      </c>
    </row>
    <row r="157" spans="1:12" ht="14.25" customHeight="1" x14ac:dyDescent="0.15">
      <c r="A157" s="14"/>
      <c r="B157" s="26" t="s">
        <v>26</v>
      </c>
      <c r="C157" s="112">
        <f>SUM(C140:C156)</f>
        <v>1504</v>
      </c>
      <c r="D157" s="112">
        <f>SUM(D140:D156)</f>
        <v>1601</v>
      </c>
      <c r="E157" s="112">
        <f>SUM(E140:E156)</f>
        <v>1739</v>
      </c>
      <c r="F157" s="24">
        <f>SUM(F140:F156)</f>
        <v>3340</v>
      </c>
      <c r="G157" s="134" t="s">
        <v>25</v>
      </c>
      <c r="H157" s="135"/>
      <c r="I157" s="50"/>
      <c r="J157" s="50">
        <v>32</v>
      </c>
      <c r="K157" s="50">
        <v>28</v>
      </c>
      <c r="L157" s="48">
        <f t="shared" si="17"/>
        <v>60</v>
      </c>
    </row>
    <row r="158" spans="1:12" ht="14.25" customHeight="1" x14ac:dyDescent="0.15">
      <c r="A158" s="14" t="s">
        <v>24</v>
      </c>
      <c r="B158" s="78" t="s">
        <v>23</v>
      </c>
      <c r="C158" s="115">
        <v>134</v>
      </c>
      <c r="D158" s="115">
        <v>145</v>
      </c>
      <c r="E158" s="115">
        <v>147</v>
      </c>
      <c r="F158" s="31">
        <f t="shared" ref="F158:F163" si="18">SUM(D158:E158)</f>
        <v>292</v>
      </c>
      <c r="G158" s="134" t="s">
        <v>22</v>
      </c>
      <c r="H158" s="135"/>
      <c r="I158" s="50"/>
      <c r="J158" s="50">
        <v>0</v>
      </c>
      <c r="K158" s="50">
        <v>2</v>
      </c>
      <c r="L158" s="48">
        <f t="shared" si="17"/>
        <v>2</v>
      </c>
    </row>
    <row r="159" spans="1:12" ht="14.25" customHeight="1" x14ac:dyDescent="0.15">
      <c r="A159" s="14"/>
      <c r="B159" s="78" t="s">
        <v>21</v>
      </c>
      <c r="C159" s="115">
        <v>204</v>
      </c>
      <c r="D159" s="115">
        <v>230</v>
      </c>
      <c r="E159" s="115">
        <v>245</v>
      </c>
      <c r="F159" s="31">
        <f t="shared" si="18"/>
        <v>475</v>
      </c>
      <c r="G159" s="122" t="s">
        <v>20</v>
      </c>
      <c r="H159" s="123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15">
      <c r="A160" s="14"/>
      <c r="B160" s="78" t="s">
        <v>19</v>
      </c>
      <c r="C160" s="115">
        <v>57</v>
      </c>
      <c r="D160" s="115">
        <v>59</v>
      </c>
      <c r="E160" s="115">
        <v>64</v>
      </c>
      <c r="F160" s="31">
        <f t="shared" si="18"/>
        <v>123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78" t="s">
        <v>17</v>
      </c>
      <c r="C161" s="115">
        <v>56</v>
      </c>
      <c r="D161" s="115">
        <v>70</v>
      </c>
      <c r="E161" s="115">
        <v>75</v>
      </c>
      <c r="F161" s="31">
        <f t="shared" si="18"/>
        <v>145</v>
      </c>
      <c r="G161" s="124" t="s">
        <v>16</v>
      </c>
      <c r="H161" s="125"/>
      <c r="I161" s="125"/>
      <c r="J161" s="125"/>
      <c r="K161" s="125"/>
      <c r="L161" s="126"/>
    </row>
    <row r="162" spans="1:12" ht="14.25" customHeight="1" x14ac:dyDescent="0.15">
      <c r="A162" s="14"/>
      <c r="B162" s="78" t="s">
        <v>15</v>
      </c>
      <c r="C162" s="115">
        <v>229</v>
      </c>
      <c r="D162" s="115">
        <v>275</v>
      </c>
      <c r="E162" s="115">
        <v>271</v>
      </c>
      <c r="F162" s="31">
        <f t="shared" si="18"/>
        <v>546</v>
      </c>
      <c r="G162" s="42" t="s">
        <v>14</v>
      </c>
      <c r="H162" s="41" t="s">
        <v>11</v>
      </c>
      <c r="I162" s="40">
        <f>SUM(L162/L149)</f>
        <v>0.43685416374433067</v>
      </c>
      <c r="J162" s="39">
        <v>8227</v>
      </c>
      <c r="K162" s="39">
        <v>10459</v>
      </c>
      <c r="L162" s="38">
        <f t="shared" ref="L162:L167" si="19">SUM(J162:K162)</f>
        <v>18686</v>
      </c>
    </row>
    <row r="163" spans="1:12" ht="14.25" customHeight="1" x14ac:dyDescent="0.15">
      <c r="A163" s="14"/>
      <c r="B163" s="78" t="s">
        <v>13</v>
      </c>
      <c r="C163" s="115">
        <v>29</v>
      </c>
      <c r="D163" s="115">
        <v>34</v>
      </c>
      <c r="E163" s="115">
        <v>37</v>
      </c>
      <c r="F163" s="31">
        <f t="shared" si="18"/>
        <v>71</v>
      </c>
      <c r="G163" s="127" t="s">
        <v>12</v>
      </c>
      <c r="H163" s="36" t="s">
        <v>11</v>
      </c>
      <c r="I163" s="35">
        <f>SUM(L163/L149)</f>
        <v>0.37216533408145136</v>
      </c>
      <c r="J163" s="34">
        <v>6932</v>
      </c>
      <c r="K163" s="34">
        <v>8987</v>
      </c>
      <c r="L163" s="33">
        <f t="shared" si="19"/>
        <v>15919</v>
      </c>
    </row>
    <row r="164" spans="1:12" ht="14.25" customHeight="1" x14ac:dyDescent="0.15">
      <c r="A164" s="14"/>
      <c r="B164" s="26" t="s">
        <v>10</v>
      </c>
      <c r="C164" s="112">
        <f>SUM(C158:C163)</f>
        <v>709</v>
      </c>
      <c r="D164" s="112">
        <f>SUM(D158:D163)</f>
        <v>813</v>
      </c>
      <c r="E164" s="112">
        <f>SUM(E158:E163)</f>
        <v>839</v>
      </c>
      <c r="F164" s="24">
        <f>SUM(F158:F163)</f>
        <v>1652</v>
      </c>
      <c r="G164" s="128"/>
      <c r="H164" s="103" t="s">
        <v>9</v>
      </c>
      <c r="I164" s="29">
        <f>L164/F30</f>
        <v>0.31812351108667763</v>
      </c>
      <c r="J164" s="28">
        <v>753</v>
      </c>
      <c r="K164" s="28">
        <v>983</v>
      </c>
      <c r="L164" s="27">
        <f t="shared" si="19"/>
        <v>1736</v>
      </c>
    </row>
    <row r="165" spans="1:12" ht="14.25" customHeight="1" x14ac:dyDescent="0.15">
      <c r="A165" s="14" t="s">
        <v>8</v>
      </c>
      <c r="B165" s="108" t="s">
        <v>7</v>
      </c>
      <c r="C165" s="115">
        <v>319</v>
      </c>
      <c r="D165" s="115">
        <v>306</v>
      </c>
      <c r="E165" s="115">
        <v>333</v>
      </c>
      <c r="F165" s="31">
        <f>SUM(D165:E165)</f>
        <v>639</v>
      </c>
      <c r="G165" s="128"/>
      <c r="H165" s="103" t="s">
        <v>6</v>
      </c>
      <c r="I165" s="29">
        <f>L165/L39</f>
        <v>0.41587880168584124</v>
      </c>
      <c r="J165" s="28">
        <v>1566</v>
      </c>
      <c r="K165" s="28">
        <v>2085</v>
      </c>
      <c r="L165" s="27">
        <f t="shared" si="19"/>
        <v>3651</v>
      </c>
    </row>
    <row r="166" spans="1:12" ht="14.25" customHeight="1" x14ac:dyDescent="0.15">
      <c r="A166" s="14"/>
      <c r="B166" s="108" t="s">
        <v>5</v>
      </c>
      <c r="C166" s="115">
        <v>310</v>
      </c>
      <c r="D166" s="115">
        <v>338</v>
      </c>
      <c r="E166" s="115">
        <v>345</v>
      </c>
      <c r="F166" s="31">
        <f>SUM(D166:E166)</f>
        <v>683</v>
      </c>
      <c r="G166" s="128"/>
      <c r="H166" s="103" t="s">
        <v>4</v>
      </c>
      <c r="I166" s="29">
        <f>L166/L67</f>
        <v>0.33275909592061742</v>
      </c>
      <c r="J166" s="28">
        <v>2102</v>
      </c>
      <c r="K166" s="28">
        <v>2727</v>
      </c>
      <c r="L166" s="27">
        <f t="shared" si="19"/>
        <v>4829</v>
      </c>
    </row>
    <row r="167" spans="1:12" ht="14.25" customHeight="1" x14ac:dyDescent="0.15">
      <c r="A167" s="14"/>
      <c r="B167" s="26" t="s">
        <v>3</v>
      </c>
      <c r="C167" s="25">
        <f>SUM(C165:C166)</f>
        <v>629</v>
      </c>
      <c r="D167" s="25">
        <f>SUM(D165:D166)</f>
        <v>644</v>
      </c>
      <c r="E167" s="25">
        <f>SUM(E165:E166)</f>
        <v>678</v>
      </c>
      <c r="F167" s="24">
        <f>SUM(F165:F166)</f>
        <v>1322</v>
      </c>
      <c r="G167" s="129"/>
      <c r="H167" s="104" t="s">
        <v>2</v>
      </c>
      <c r="I167" s="22">
        <f>L167/L147</f>
        <v>0.40660202481106517</v>
      </c>
      <c r="J167" s="21">
        <v>2511</v>
      </c>
      <c r="K167" s="21">
        <v>3192</v>
      </c>
      <c r="L167" s="20">
        <f t="shared" si="19"/>
        <v>5703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>
        <v>799</v>
      </c>
      <c r="J169" s="11">
        <v>324</v>
      </c>
      <c r="K169" s="11">
        <v>577</v>
      </c>
      <c r="L169" s="10">
        <f>SUM(J169:K169)</f>
        <v>901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105"/>
      <c r="I170" s="105"/>
      <c r="J170" s="105"/>
      <c r="K170" s="105"/>
      <c r="L170" s="106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A706-AD75-4CE7-8B36-8B91E3F24DA2}">
  <sheetPr codeName="Sheet10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I149-'R8.12月末'!I149</f>
        <v>0</v>
      </c>
      <c r="J151" s="144">
        <f>J149-'R8.12月末'!J149</f>
        <v>0</v>
      </c>
      <c r="K151" s="144">
        <f>K149-'R8.12月末'!K149</f>
        <v>0</v>
      </c>
      <c r="L151" s="146">
        <f>L149-'R8.12月末'!L149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218"/>
  <sheetViews>
    <sheetView view="pageBreakPreview" topLeftCell="A139" zoomScaleNormal="100" workbookViewId="0">
      <selection activeCell="I151" sqref="I151:I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10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5"/>
      <c r="L121" s="60">
        <f t="shared" si="14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40" t="s">
        <v>36</v>
      </c>
      <c r="H151" s="141"/>
      <c r="I151" s="144">
        <f>I149-'R9.1月末'!I149</f>
        <v>0</v>
      </c>
      <c r="J151" s="144">
        <f>J149-'R9.1月末'!J149</f>
        <v>0</v>
      </c>
      <c r="K151" s="144">
        <f>K149-'R9.1月末'!K149</f>
        <v>0</v>
      </c>
      <c r="L151" s="146">
        <f>L149-'R9.1月末'!L149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34" t="s">
        <v>31</v>
      </c>
      <c r="H154" s="135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34" t="s">
        <v>29</v>
      </c>
      <c r="H155" s="135"/>
      <c r="I155" s="50"/>
      <c r="J155" s="50"/>
      <c r="K155" s="50"/>
      <c r="L155" s="48">
        <f t="shared" si="18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34" t="s">
        <v>27</v>
      </c>
      <c r="H156" s="135"/>
      <c r="I156" s="50"/>
      <c r="J156" s="50"/>
      <c r="K156" s="50"/>
      <c r="L156" s="48">
        <f t="shared" si="18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8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34" t="s">
        <v>22</v>
      </c>
      <c r="H158" s="135"/>
      <c r="I158" s="50"/>
      <c r="J158" s="50"/>
      <c r="K158" s="50"/>
      <c r="L158" s="48">
        <f t="shared" si="18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22" t="s">
        <v>20</v>
      </c>
      <c r="H159" s="123"/>
      <c r="I159" s="49"/>
      <c r="J159" s="49"/>
      <c r="K159" s="49"/>
      <c r="L159" s="48">
        <f t="shared" si="18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9"/>
        <v>0</v>
      </c>
      <c r="G160" s="101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72" t="s">
        <v>16</v>
      </c>
      <c r="H161" s="173"/>
      <c r="I161" s="173"/>
      <c r="J161" s="173"/>
      <c r="K161" s="173"/>
      <c r="L161" s="174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218"/>
  <sheetViews>
    <sheetView view="pageBreakPreview" topLeftCell="A133" zoomScaleNormal="100" workbookViewId="0">
      <selection activeCell="I153" sqref="I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I149-'R9.2月末'!I149</f>
        <v>0</v>
      </c>
      <c r="J151" s="144">
        <f>J149-'R9.2月末'!J149</f>
        <v>0</v>
      </c>
      <c r="K151" s="144">
        <f>K149-'R9.2月末'!K149</f>
        <v>0</v>
      </c>
      <c r="L151" s="146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9"/>
  <sheetViews>
    <sheetView workbookViewId="0">
      <selection activeCell="A2" sqref="A2:B2"/>
    </sheetView>
  </sheetViews>
  <sheetFormatPr defaultColWidth="9" defaultRowHeight="13.5" x14ac:dyDescent="0.15"/>
  <cols>
    <col min="1" max="16384" width="9" style="90"/>
  </cols>
  <sheetData>
    <row r="1" spans="1:7" x14ac:dyDescent="0.15">
      <c r="A1" s="90" t="s">
        <v>283</v>
      </c>
    </row>
    <row r="2" spans="1:7" x14ac:dyDescent="0.15">
      <c r="A2" s="175"/>
      <c r="B2" s="175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15">
      <c r="A3" s="175" t="s">
        <v>31</v>
      </c>
      <c r="B3" s="175"/>
      <c r="C3" s="91">
        <f>SUM('R8.4月末:R9.3月末'!J154)</f>
        <v>153</v>
      </c>
      <c r="D3" s="91">
        <f>SUM('R8.4月末:R9.3月末'!K154)</f>
        <v>131</v>
      </c>
      <c r="E3" s="91">
        <f>SUM('R8.4月末:R9.3月末'!L154)</f>
        <v>284</v>
      </c>
      <c r="G3" s="90" t="s">
        <v>278</v>
      </c>
    </row>
    <row r="4" spans="1:7" x14ac:dyDescent="0.15">
      <c r="A4" s="175" t="s">
        <v>29</v>
      </c>
      <c r="B4" s="175"/>
      <c r="C4" s="91">
        <f>SUM('R8.4月末:R9.3月末'!J155)</f>
        <v>115</v>
      </c>
      <c r="D4" s="91">
        <f>SUM('R8.4月末:R9.3月末'!K155)</f>
        <v>111</v>
      </c>
      <c r="E4" s="91">
        <f>SUM('R8.4月末:R9.3月末'!L155)</f>
        <v>226</v>
      </c>
      <c r="F4" s="100">
        <f>+E3-E4</f>
        <v>58</v>
      </c>
    </row>
    <row r="5" spans="1:7" x14ac:dyDescent="0.15">
      <c r="A5" s="175" t="s">
        <v>27</v>
      </c>
      <c r="B5" s="175"/>
      <c r="C5" s="91">
        <f>SUM('R8.4月末:R9.3月末'!J156)</f>
        <v>13</v>
      </c>
      <c r="D5" s="91">
        <f>SUM('R8.4月末:R9.3月末'!K156)</f>
        <v>7</v>
      </c>
      <c r="E5" s="91">
        <f>SUM('R8.4月末:R9.3月末'!L156)</f>
        <v>20</v>
      </c>
      <c r="G5" s="90" t="s">
        <v>279</v>
      </c>
    </row>
    <row r="6" spans="1:7" x14ac:dyDescent="0.15">
      <c r="A6" s="175" t="s">
        <v>25</v>
      </c>
      <c r="B6" s="175"/>
      <c r="C6" s="91">
        <f>SUM('R8.4月末:R9.3月末'!J157)</f>
        <v>61</v>
      </c>
      <c r="D6" s="91">
        <f>SUM('R8.4月末:R9.3月末'!K157)</f>
        <v>54</v>
      </c>
      <c r="E6" s="91">
        <f>SUM('R8.4月末:R9.3月末'!L157)</f>
        <v>115</v>
      </c>
      <c r="F6" s="100">
        <f>+E5-E6</f>
        <v>-95</v>
      </c>
    </row>
    <row r="7" spans="1:7" x14ac:dyDescent="0.15">
      <c r="A7" s="175" t="s">
        <v>22</v>
      </c>
      <c r="B7" s="175"/>
      <c r="C7" s="91">
        <f>SUM('R8.4月末:R9.3月末'!J158)</f>
        <v>0</v>
      </c>
      <c r="D7" s="91">
        <f>SUM('R8.4月末:R9.3月末'!K158)</f>
        <v>2</v>
      </c>
      <c r="E7" s="91">
        <f>SUM('R8.4月末:R9.3月末'!L158)</f>
        <v>2</v>
      </c>
      <c r="G7" s="90" t="s">
        <v>280</v>
      </c>
    </row>
    <row r="8" spans="1:7" x14ac:dyDescent="0.15">
      <c r="A8" s="175" t="s">
        <v>20</v>
      </c>
      <c r="B8" s="175"/>
      <c r="C8" s="91">
        <f>SUM('R8.4月末:R9.3月末'!J159)</f>
        <v>1</v>
      </c>
      <c r="D8" s="91">
        <f>SUM('R8.4月末:R9.3月末'!K159)</f>
        <v>2</v>
      </c>
      <c r="E8" s="91">
        <f>SUM('R8.4月末:R9.3月末'!L159)</f>
        <v>3</v>
      </c>
      <c r="F8" s="100">
        <f>+E7-E8</f>
        <v>-1</v>
      </c>
    </row>
    <row r="9" spans="1:7" x14ac:dyDescent="0.15">
      <c r="F9" s="90">
        <f>SUM(F3:F8)</f>
        <v>-38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C5FA-245B-42AC-8D7D-8A4867D16632}">
  <sheetPr codeName="Sheet2"/>
  <dimension ref="A1:L218"/>
  <sheetViews>
    <sheetView tabSelected="1" view="pageBreakPreview" topLeftCell="A138" zoomScaleNormal="100" workbookViewId="0">
      <selection activeCell="K160" sqref="K160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28</v>
      </c>
      <c r="K4" s="96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69" t="s">
        <v>259</v>
      </c>
      <c r="C5" s="93">
        <v>368</v>
      </c>
      <c r="D5" s="93">
        <v>422</v>
      </c>
      <c r="E5" s="93">
        <v>380</v>
      </c>
      <c r="F5" s="31">
        <f t="shared" ref="F5:F21" si="1">SUM(D5:E5)</f>
        <v>802</v>
      </c>
      <c r="G5" s="57"/>
      <c r="H5" s="37" t="s">
        <v>258</v>
      </c>
      <c r="I5" s="95">
        <v>186</v>
      </c>
      <c r="J5" s="95">
        <v>177</v>
      </c>
      <c r="K5" s="95">
        <v>213</v>
      </c>
      <c r="L5" s="58">
        <f t="shared" si="0"/>
        <v>390</v>
      </c>
    </row>
    <row r="6" spans="1:12" ht="14.25" customHeight="1" x14ac:dyDescent="0.15">
      <c r="A6" s="14"/>
      <c r="B6" s="37" t="s">
        <v>257</v>
      </c>
      <c r="C6" s="93">
        <v>186</v>
      </c>
      <c r="D6" s="93">
        <v>197</v>
      </c>
      <c r="E6" s="93">
        <v>193</v>
      </c>
      <c r="F6" s="31">
        <f t="shared" si="1"/>
        <v>390</v>
      </c>
      <c r="G6" s="57"/>
      <c r="H6" s="37" t="s">
        <v>256</v>
      </c>
      <c r="I6" s="95">
        <v>114</v>
      </c>
      <c r="J6" s="95">
        <v>114</v>
      </c>
      <c r="K6" s="95">
        <v>154</v>
      </c>
      <c r="L6" s="58">
        <f t="shared" si="0"/>
        <v>268</v>
      </c>
    </row>
    <row r="7" spans="1:12" ht="14.25" customHeight="1" x14ac:dyDescent="0.15">
      <c r="A7" s="14"/>
      <c r="B7" s="37" t="s">
        <v>255</v>
      </c>
      <c r="C7" s="93">
        <v>126</v>
      </c>
      <c r="D7" s="93">
        <v>136</v>
      </c>
      <c r="E7" s="93">
        <v>152</v>
      </c>
      <c r="F7" s="31">
        <f t="shared" si="1"/>
        <v>288</v>
      </c>
      <c r="G7" s="57"/>
      <c r="H7" s="37" t="s">
        <v>254</v>
      </c>
      <c r="I7" s="95">
        <v>82</v>
      </c>
      <c r="J7" s="95">
        <v>95</v>
      </c>
      <c r="K7" s="95">
        <v>89</v>
      </c>
      <c r="L7" s="58">
        <f t="shared" si="0"/>
        <v>184</v>
      </c>
    </row>
    <row r="8" spans="1:12" ht="14.25" customHeight="1" x14ac:dyDescent="0.15">
      <c r="A8" s="14"/>
      <c r="B8" s="37" t="s">
        <v>253</v>
      </c>
      <c r="C8" s="93">
        <v>174</v>
      </c>
      <c r="D8" s="93">
        <v>161</v>
      </c>
      <c r="E8" s="93">
        <v>170</v>
      </c>
      <c r="F8" s="31">
        <f t="shared" si="1"/>
        <v>331</v>
      </c>
      <c r="G8" s="57"/>
      <c r="H8" s="37" t="s">
        <v>219</v>
      </c>
      <c r="I8" s="95">
        <v>57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15">
      <c r="A9" s="14"/>
      <c r="B9" s="37" t="s">
        <v>252</v>
      </c>
      <c r="C9" s="93">
        <v>65</v>
      </c>
      <c r="D9" s="93">
        <v>61</v>
      </c>
      <c r="E9" s="93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15">
      <c r="A10" s="14"/>
      <c r="B10" s="37" t="s">
        <v>250</v>
      </c>
      <c r="C10" s="93">
        <v>309</v>
      </c>
      <c r="D10" s="93">
        <v>333</v>
      </c>
      <c r="E10" s="93">
        <v>358</v>
      </c>
      <c r="F10" s="31">
        <f t="shared" si="1"/>
        <v>691</v>
      </c>
      <c r="G10" s="57"/>
      <c r="H10" s="26" t="s">
        <v>249</v>
      </c>
      <c r="I10" s="25">
        <f>SUM(I4:I9)</f>
        <v>541</v>
      </c>
      <c r="J10" s="25">
        <f>SUM(J4:J9)</f>
        <v>544</v>
      </c>
      <c r="K10" s="25">
        <f>SUM(K4:K9)</f>
        <v>626</v>
      </c>
      <c r="L10" s="59">
        <f>SUM(L4:L9)</f>
        <v>1170</v>
      </c>
    </row>
    <row r="11" spans="1:12" ht="14.25" customHeight="1" x14ac:dyDescent="0.15">
      <c r="A11" s="14"/>
      <c r="B11" s="37" t="s">
        <v>248</v>
      </c>
      <c r="C11" s="93">
        <v>85</v>
      </c>
      <c r="D11" s="93">
        <v>102</v>
      </c>
      <c r="E11" s="93">
        <v>108</v>
      </c>
      <c r="F11" s="31">
        <f t="shared" si="1"/>
        <v>210</v>
      </c>
      <c r="G11" s="57" t="s">
        <v>247</v>
      </c>
      <c r="H11" s="37" t="s">
        <v>246</v>
      </c>
      <c r="I11" s="95">
        <v>45</v>
      </c>
      <c r="J11" s="95">
        <v>43</v>
      </c>
      <c r="K11" s="95">
        <v>56</v>
      </c>
      <c r="L11" s="58">
        <f t="shared" ref="L11:L22" si="2">SUM(J11:K11)</f>
        <v>99</v>
      </c>
    </row>
    <row r="12" spans="1:12" ht="14.25" customHeight="1" x14ac:dyDescent="0.15">
      <c r="A12" s="14"/>
      <c r="B12" s="37" t="s">
        <v>245</v>
      </c>
      <c r="C12" s="93">
        <v>115</v>
      </c>
      <c r="D12" s="93">
        <v>150</v>
      </c>
      <c r="E12" s="93">
        <v>173</v>
      </c>
      <c r="F12" s="31">
        <f t="shared" si="1"/>
        <v>323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15">
      <c r="A13" s="14"/>
      <c r="B13" s="37" t="s">
        <v>244</v>
      </c>
      <c r="C13" s="93">
        <v>178</v>
      </c>
      <c r="D13" s="93">
        <v>203</v>
      </c>
      <c r="E13" s="93">
        <v>203</v>
      </c>
      <c r="F13" s="31">
        <f t="shared" si="1"/>
        <v>406</v>
      </c>
      <c r="G13" s="57"/>
      <c r="H13" s="37" t="s">
        <v>243</v>
      </c>
      <c r="I13" s="95">
        <v>37</v>
      </c>
      <c r="J13" s="95">
        <v>31</v>
      </c>
      <c r="K13" s="95">
        <v>35</v>
      </c>
      <c r="L13" s="58">
        <f t="shared" si="2"/>
        <v>66</v>
      </c>
    </row>
    <row r="14" spans="1:12" ht="14.25" customHeight="1" x14ac:dyDescent="0.15">
      <c r="A14" s="14"/>
      <c r="B14" s="37" t="s">
        <v>242</v>
      </c>
      <c r="C14" s="93">
        <v>34</v>
      </c>
      <c r="D14" s="93">
        <v>45</v>
      </c>
      <c r="E14" s="93">
        <v>41</v>
      </c>
      <c r="F14" s="31">
        <f t="shared" si="1"/>
        <v>86</v>
      </c>
      <c r="G14" s="57"/>
      <c r="H14" s="37" t="s">
        <v>241</v>
      </c>
      <c r="I14" s="95">
        <v>120</v>
      </c>
      <c r="J14" s="95">
        <v>102</v>
      </c>
      <c r="K14" s="95">
        <v>117</v>
      </c>
      <c r="L14" s="58">
        <f t="shared" si="2"/>
        <v>219</v>
      </c>
    </row>
    <row r="15" spans="1:12" ht="14.25" customHeight="1" x14ac:dyDescent="0.15">
      <c r="A15" s="14"/>
      <c r="B15" s="37" t="s">
        <v>240</v>
      </c>
      <c r="C15" s="93">
        <v>32</v>
      </c>
      <c r="D15" s="93">
        <v>33</v>
      </c>
      <c r="E15" s="93">
        <v>35</v>
      </c>
      <c r="F15" s="31">
        <f t="shared" si="1"/>
        <v>68</v>
      </c>
      <c r="G15" s="57"/>
      <c r="H15" s="37" t="s">
        <v>239</v>
      </c>
      <c r="I15" s="95">
        <v>36</v>
      </c>
      <c r="J15" s="95">
        <v>39</v>
      </c>
      <c r="K15" s="95">
        <v>41</v>
      </c>
      <c r="L15" s="58">
        <f t="shared" si="2"/>
        <v>80</v>
      </c>
    </row>
    <row r="16" spans="1:12" ht="14.25" customHeight="1" x14ac:dyDescent="0.15">
      <c r="A16" s="14"/>
      <c r="B16" s="119" t="s">
        <v>274</v>
      </c>
      <c r="C16" s="93">
        <v>2</v>
      </c>
      <c r="D16" s="93">
        <v>1</v>
      </c>
      <c r="E16" s="93">
        <v>1</v>
      </c>
      <c r="F16" s="31">
        <f t="shared" si="1"/>
        <v>2</v>
      </c>
      <c r="G16" s="57"/>
      <c r="H16" s="37" t="s">
        <v>238</v>
      </c>
      <c r="I16" s="95">
        <v>73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15">
      <c r="A17" s="14"/>
      <c r="B17" s="32" t="s">
        <v>237</v>
      </c>
      <c r="C17" s="93">
        <v>45</v>
      </c>
      <c r="D17" s="93">
        <v>58</v>
      </c>
      <c r="E17" s="93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76</v>
      </c>
      <c r="K17" s="95">
        <v>93</v>
      </c>
      <c r="L17" s="58">
        <f t="shared" si="2"/>
        <v>169</v>
      </c>
    </row>
    <row r="18" spans="1:12" ht="14.25" customHeight="1" x14ac:dyDescent="0.15">
      <c r="A18" s="14"/>
      <c r="B18" s="37" t="s">
        <v>235</v>
      </c>
      <c r="C18" s="93">
        <v>80</v>
      </c>
      <c r="D18" s="93">
        <v>97</v>
      </c>
      <c r="E18" s="93">
        <v>98</v>
      </c>
      <c r="F18" s="31">
        <f t="shared" si="1"/>
        <v>195</v>
      </c>
      <c r="G18" s="57"/>
      <c r="H18" s="37" t="s">
        <v>234</v>
      </c>
      <c r="I18" s="95">
        <v>56</v>
      </c>
      <c r="J18" s="95">
        <v>57</v>
      </c>
      <c r="K18" s="95">
        <v>70</v>
      </c>
      <c r="L18" s="58">
        <f t="shared" si="2"/>
        <v>127</v>
      </c>
    </row>
    <row r="19" spans="1:12" ht="14.25" customHeight="1" x14ac:dyDescent="0.15">
      <c r="A19" s="14"/>
      <c r="B19" s="37" t="s">
        <v>275</v>
      </c>
      <c r="C19" s="93">
        <v>27</v>
      </c>
      <c r="D19" s="93">
        <v>18</v>
      </c>
      <c r="E19" s="93">
        <v>32</v>
      </c>
      <c r="F19" s="31">
        <f t="shared" si="1"/>
        <v>50</v>
      </c>
      <c r="G19" s="57"/>
      <c r="H19" s="37" t="s">
        <v>233</v>
      </c>
      <c r="I19" s="95">
        <v>30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15">
      <c r="A20" s="14"/>
      <c r="B20" s="32" t="s">
        <v>276</v>
      </c>
      <c r="C20" s="93">
        <v>9</v>
      </c>
      <c r="D20" s="93">
        <v>6</v>
      </c>
      <c r="E20" s="93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34</v>
      </c>
      <c r="K20" s="95">
        <v>50</v>
      </c>
      <c r="L20" s="58">
        <f t="shared" si="2"/>
        <v>84</v>
      </c>
    </row>
    <row r="21" spans="1:12" ht="14.25" customHeight="1" x14ac:dyDescent="0.15">
      <c r="A21" s="14"/>
      <c r="B21" s="32" t="s">
        <v>231</v>
      </c>
      <c r="C21" s="93">
        <v>13</v>
      </c>
      <c r="D21" s="93">
        <v>14</v>
      </c>
      <c r="E21" s="93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25">
        <f>SUM(C5:C21)</f>
        <v>1848</v>
      </c>
      <c r="D22" s="25">
        <f>SUM(D5:D21)</f>
        <v>2037</v>
      </c>
      <c r="E22" s="25">
        <f>SUM(E5:E21)</f>
        <v>2104</v>
      </c>
      <c r="F22" s="25">
        <f>SUM(F5:F21)</f>
        <v>4141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37" t="s">
        <v>227</v>
      </c>
      <c r="C23" s="95">
        <v>141</v>
      </c>
      <c r="D23" s="95">
        <v>137</v>
      </c>
      <c r="E23" s="95">
        <v>158</v>
      </c>
      <c r="F23" s="31">
        <f t="shared" ref="F23:F28" si="3">SUM(D23:E23)</f>
        <v>295</v>
      </c>
      <c r="G23" s="57"/>
      <c r="H23" s="26" t="s">
        <v>226</v>
      </c>
      <c r="I23" s="25">
        <f>SUM(I11:I22)</f>
        <v>610</v>
      </c>
      <c r="J23" s="25">
        <f>SUM(J11:J22)</f>
        <v>525</v>
      </c>
      <c r="K23" s="25">
        <f>SUM(K11:K22)</f>
        <v>629</v>
      </c>
      <c r="L23" s="59">
        <f>SUM(L11:L22)</f>
        <v>1154</v>
      </c>
    </row>
    <row r="24" spans="1:12" ht="14.25" customHeight="1" x14ac:dyDescent="0.15">
      <c r="A24" s="14"/>
      <c r="B24" s="37" t="s">
        <v>225</v>
      </c>
      <c r="C24" s="95">
        <v>67</v>
      </c>
      <c r="D24" s="95">
        <v>77</v>
      </c>
      <c r="E24" s="95">
        <v>68</v>
      </c>
      <c r="F24" s="31">
        <f t="shared" si="3"/>
        <v>145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15">
      <c r="A25" s="14"/>
      <c r="B25" s="37" t="s">
        <v>222</v>
      </c>
      <c r="C25" s="95">
        <v>203</v>
      </c>
      <c r="D25" s="95">
        <v>215</v>
      </c>
      <c r="E25" s="95">
        <v>243</v>
      </c>
      <c r="F25" s="31">
        <f t="shared" si="3"/>
        <v>458</v>
      </c>
      <c r="G25" s="57"/>
      <c r="H25" s="37" t="s">
        <v>221</v>
      </c>
      <c r="I25" s="95">
        <v>18</v>
      </c>
      <c r="J25" s="95">
        <v>22</v>
      </c>
      <c r="K25" s="95">
        <v>22</v>
      </c>
      <c r="L25" s="58">
        <f t="shared" si="4"/>
        <v>44</v>
      </c>
    </row>
    <row r="26" spans="1:12" ht="14.25" customHeight="1" x14ac:dyDescent="0.15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41</v>
      </c>
      <c r="L26" s="58">
        <f t="shared" si="4"/>
        <v>76</v>
      </c>
    </row>
    <row r="27" spans="1:12" ht="14.25" customHeight="1" x14ac:dyDescent="0.15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42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15">
      <c r="A28" s="14"/>
      <c r="B28" s="37" t="s">
        <v>216</v>
      </c>
      <c r="C28" s="95">
        <v>55</v>
      </c>
      <c r="D28" s="95">
        <v>39</v>
      </c>
      <c r="E28" s="95">
        <v>82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600</v>
      </c>
      <c r="D29" s="25">
        <f>SUM(D23:D28)</f>
        <v>612</v>
      </c>
      <c r="E29" s="25">
        <f>SUM(E23:E28)</f>
        <v>714</v>
      </c>
      <c r="F29" s="25">
        <f>SUM(F23:F28)</f>
        <v>1326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15">
      <c r="A30" s="164" t="s">
        <v>213</v>
      </c>
      <c r="B30" s="151"/>
      <c r="C30" s="55">
        <f>SUM(C22+C29)</f>
        <v>2448</v>
      </c>
      <c r="D30" s="55">
        <f>SUM(D22+D29)</f>
        <v>2649</v>
      </c>
      <c r="E30" s="55">
        <f>SUM(E22+E29)</f>
        <v>2818</v>
      </c>
      <c r="F30" s="55">
        <f>SUM(F22+F29)</f>
        <v>5467</v>
      </c>
      <c r="G30" s="57"/>
      <c r="H30" s="26" t="s">
        <v>212</v>
      </c>
      <c r="I30" s="25">
        <f>SUM(I24:I29)</f>
        <v>171</v>
      </c>
      <c r="J30" s="25">
        <f>SUM(J24:J29)</f>
        <v>160</v>
      </c>
      <c r="K30" s="25">
        <f>SUM(K24:K29)</f>
        <v>180</v>
      </c>
      <c r="L30" s="56">
        <f>SUM(L24:L29)</f>
        <v>340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40</v>
      </c>
      <c r="L31" s="58">
        <f t="shared" ref="L31:L37" si="5">SUM(J31:K31)</f>
        <v>82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>
        <v>25</v>
      </c>
      <c r="J32" s="95">
        <v>45</v>
      </c>
      <c r="K32" s="95">
        <v>47</v>
      </c>
      <c r="L32" s="58">
        <f t="shared" si="5"/>
        <v>92</v>
      </c>
    </row>
    <row r="33" spans="1:12" ht="14.25" customHeight="1" x14ac:dyDescent="0.15">
      <c r="A33" s="14" t="s">
        <v>208</v>
      </c>
      <c r="B33" s="37" t="s">
        <v>207</v>
      </c>
      <c r="C33" s="94">
        <v>414</v>
      </c>
      <c r="D33" s="95">
        <v>422</v>
      </c>
      <c r="E33" s="95">
        <v>435</v>
      </c>
      <c r="F33" s="31">
        <f t="shared" ref="F33:F45" si="6">SUM(D33:E33)</f>
        <v>857</v>
      </c>
      <c r="G33" s="57"/>
      <c r="H33" s="37" t="s">
        <v>206</v>
      </c>
      <c r="I33" s="95">
        <v>67</v>
      </c>
      <c r="J33" s="95">
        <v>64</v>
      </c>
      <c r="K33" s="95">
        <v>77</v>
      </c>
      <c r="L33" s="58">
        <f t="shared" si="5"/>
        <v>141</v>
      </c>
    </row>
    <row r="34" spans="1:12" ht="14.25" customHeight="1" x14ac:dyDescent="0.15">
      <c r="A34" s="14"/>
      <c r="B34" s="37" t="s">
        <v>205</v>
      </c>
      <c r="C34" s="94">
        <v>148</v>
      </c>
      <c r="D34" s="95">
        <v>170</v>
      </c>
      <c r="E34" s="95">
        <v>174</v>
      </c>
      <c r="F34" s="31">
        <f t="shared" si="6"/>
        <v>344</v>
      </c>
      <c r="G34" s="57"/>
      <c r="H34" s="37" t="s">
        <v>204</v>
      </c>
      <c r="I34" s="95">
        <v>48</v>
      </c>
      <c r="J34" s="95">
        <v>55</v>
      </c>
      <c r="K34" s="95">
        <v>60</v>
      </c>
      <c r="L34" s="58">
        <f t="shared" si="5"/>
        <v>115</v>
      </c>
    </row>
    <row r="35" spans="1:12" ht="14.25" customHeight="1" x14ac:dyDescent="0.15">
      <c r="A35" s="14"/>
      <c r="B35" s="37" t="s">
        <v>203</v>
      </c>
      <c r="C35" s="94">
        <v>79</v>
      </c>
      <c r="D35" s="95">
        <v>78</v>
      </c>
      <c r="E35" s="95">
        <v>94</v>
      </c>
      <c r="F35" s="31">
        <f t="shared" si="6"/>
        <v>172</v>
      </c>
      <c r="G35" s="57"/>
      <c r="H35" s="37" t="s">
        <v>202</v>
      </c>
      <c r="I35" s="95">
        <v>98</v>
      </c>
      <c r="J35" s="95">
        <v>68</v>
      </c>
      <c r="K35" s="95">
        <v>103</v>
      </c>
      <c r="L35" s="58">
        <f t="shared" si="5"/>
        <v>171</v>
      </c>
    </row>
    <row r="36" spans="1:12" ht="14.25" customHeight="1" x14ac:dyDescent="0.15">
      <c r="A36" s="14"/>
      <c r="B36" s="37" t="s">
        <v>201</v>
      </c>
      <c r="C36" s="94">
        <v>213</v>
      </c>
      <c r="D36" s="95">
        <v>209</v>
      </c>
      <c r="E36" s="95">
        <v>238</v>
      </c>
      <c r="F36" s="31">
        <f t="shared" si="6"/>
        <v>447</v>
      </c>
      <c r="G36" s="77"/>
      <c r="H36" s="78" t="s">
        <v>200</v>
      </c>
      <c r="I36" s="95">
        <v>59</v>
      </c>
      <c r="J36" s="95">
        <v>52</v>
      </c>
      <c r="K36" s="95">
        <v>71</v>
      </c>
      <c r="L36" s="58">
        <f t="shared" si="5"/>
        <v>123</v>
      </c>
    </row>
    <row r="37" spans="1:12" ht="14.25" customHeight="1" x14ac:dyDescent="0.15">
      <c r="A37" s="14"/>
      <c r="B37" s="37" t="s">
        <v>199</v>
      </c>
      <c r="C37" s="94">
        <v>13</v>
      </c>
      <c r="D37" s="95">
        <v>15</v>
      </c>
      <c r="E37" s="95">
        <v>18</v>
      </c>
      <c r="F37" s="31">
        <f t="shared" si="6"/>
        <v>33</v>
      </c>
      <c r="G37" s="77"/>
      <c r="H37" s="37" t="s">
        <v>198</v>
      </c>
      <c r="I37" s="95">
        <v>126</v>
      </c>
      <c r="J37" s="95">
        <v>137</v>
      </c>
      <c r="K37" s="95">
        <v>136</v>
      </c>
      <c r="L37" s="58">
        <f t="shared" si="5"/>
        <v>273</v>
      </c>
    </row>
    <row r="38" spans="1:12" ht="14.25" customHeight="1" x14ac:dyDescent="0.15">
      <c r="A38" s="14"/>
      <c r="B38" s="37" t="s">
        <v>197</v>
      </c>
      <c r="C38" s="94">
        <v>79</v>
      </c>
      <c r="D38" s="95">
        <v>87</v>
      </c>
      <c r="E38" s="95">
        <v>104</v>
      </c>
      <c r="F38" s="31">
        <f t="shared" si="6"/>
        <v>191</v>
      </c>
      <c r="G38" s="57"/>
      <c r="H38" s="26" t="s">
        <v>163</v>
      </c>
      <c r="I38" s="25">
        <f>SUM(I31:I37)</f>
        <v>462</v>
      </c>
      <c r="J38" s="25">
        <f>SUM(J31:J37)</f>
        <v>463</v>
      </c>
      <c r="K38" s="25">
        <f>SUM(K31:K37)</f>
        <v>534</v>
      </c>
      <c r="L38" s="59">
        <f>SUM(L31:L37)</f>
        <v>997</v>
      </c>
    </row>
    <row r="39" spans="1:12" ht="14.25" customHeight="1" x14ac:dyDescent="0.15">
      <c r="A39" s="14"/>
      <c r="B39" s="37" t="s">
        <v>196</v>
      </c>
      <c r="C39" s="94">
        <v>48</v>
      </c>
      <c r="D39" s="95">
        <v>52</v>
      </c>
      <c r="E39" s="95">
        <v>52</v>
      </c>
      <c r="F39" s="31">
        <f t="shared" si="6"/>
        <v>104</v>
      </c>
      <c r="G39" s="152" t="s">
        <v>195</v>
      </c>
      <c r="H39" s="153"/>
      <c r="I39" s="55">
        <f>SUM(C46+C54+I10+I23+I30+I38)</f>
        <v>4205</v>
      </c>
      <c r="J39" s="55">
        <f>SUM(D46+D54+J10+J23+J30+J38)</f>
        <v>4150</v>
      </c>
      <c r="K39" s="55">
        <f>SUM(E46+E54+K10+K23+K30+K38)</f>
        <v>4619</v>
      </c>
      <c r="L39" s="54">
        <f>SUM(F46+F54+L10+L23+L30+L38)</f>
        <v>8769</v>
      </c>
    </row>
    <row r="40" spans="1:12" ht="14.25" customHeight="1" x14ac:dyDescent="0.15">
      <c r="A40" s="14"/>
      <c r="B40" s="37" t="s">
        <v>194</v>
      </c>
      <c r="C40" s="94">
        <v>132</v>
      </c>
      <c r="D40" s="95">
        <v>137</v>
      </c>
      <c r="E40" s="95">
        <v>155</v>
      </c>
      <c r="F40" s="31">
        <f t="shared" si="6"/>
        <v>292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>
        <v>74</v>
      </c>
      <c r="D41" s="95">
        <v>76</v>
      </c>
      <c r="E41" s="9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>
        <v>103</v>
      </c>
      <c r="D42" s="95">
        <v>111</v>
      </c>
      <c r="E42" s="95">
        <v>126</v>
      </c>
      <c r="F42" s="31">
        <f t="shared" si="6"/>
        <v>237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>
        <v>181</v>
      </c>
      <c r="D44" s="95">
        <v>175</v>
      </c>
      <c r="E44" s="95">
        <v>205</v>
      </c>
      <c r="F44" s="31">
        <f t="shared" si="6"/>
        <v>380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>
        <v>163</v>
      </c>
      <c r="D45" s="95">
        <v>152</v>
      </c>
      <c r="E45" s="95">
        <v>181</v>
      </c>
      <c r="F45" s="31">
        <f t="shared" si="6"/>
        <v>333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1656</v>
      </c>
      <c r="D46" s="25">
        <f>SUM(D33:D45)</f>
        <v>1696</v>
      </c>
      <c r="E46" s="25">
        <f>SUM(E33:E45)</f>
        <v>1890</v>
      </c>
      <c r="F46" s="25">
        <f>SUM(F33:F45)</f>
        <v>3586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>
        <v>107</v>
      </c>
      <c r="D47" s="95">
        <v>114</v>
      </c>
      <c r="E47" s="95">
        <v>104</v>
      </c>
      <c r="F47" s="31">
        <f t="shared" ref="F47:F53" si="7">SUM(D47:E47)</f>
        <v>218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>
        <v>39</v>
      </c>
      <c r="D48" s="95">
        <v>35</v>
      </c>
      <c r="E48" s="95">
        <v>37</v>
      </c>
      <c r="F48" s="31">
        <f t="shared" si="7"/>
        <v>72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>
        <v>100</v>
      </c>
      <c r="D49" s="95">
        <v>86</v>
      </c>
      <c r="E49" s="95">
        <v>97</v>
      </c>
      <c r="F49" s="31">
        <f t="shared" si="7"/>
        <v>183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>
        <v>297</v>
      </c>
      <c r="D50" s="95">
        <v>290</v>
      </c>
      <c r="E50" s="95">
        <v>285</v>
      </c>
      <c r="F50" s="31">
        <f t="shared" si="7"/>
        <v>575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>
        <v>128</v>
      </c>
      <c r="D51" s="95">
        <v>136</v>
      </c>
      <c r="E51" s="95">
        <v>139</v>
      </c>
      <c r="F51" s="31">
        <f t="shared" si="7"/>
        <v>275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>
        <v>77</v>
      </c>
      <c r="D52" s="95">
        <v>80</v>
      </c>
      <c r="E52" s="95">
        <v>79</v>
      </c>
      <c r="F52" s="31">
        <f t="shared" si="7"/>
        <v>159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765</v>
      </c>
      <c r="D54" s="25">
        <f>SUM(D47:D53)</f>
        <v>762</v>
      </c>
      <c r="E54" s="25">
        <f>SUM(E47:E53)</f>
        <v>760</v>
      </c>
      <c r="F54" s="25">
        <f>SUM(F47:F53)</f>
        <v>1522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114"/>
      <c r="D60" s="62"/>
      <c r="E60" s="62"/>
      <c r="F60" s="65"/>
      <c r="G60" s="72" t="s">
        <v>177</v>
      </c>
      <c r="H60" s="63" t="s">
        <v>176</v>
      </c>
      <c r="I60" s="98">
        <v>44</v>
      </c>
      <c r="J60" s="98">
        <v>50</v>
      </c>
      <c r="K60" s="98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78" t="s">
        <v>174</v>
      </c>
      <c r="C61" s="95">
        <v>387</v>
      </c>
      <c r="D61" s="121">
        <v>427</v>
      </c>
      <c r="E61" s="95">
        <v>451</v>
      </c>
      <c r="F61" s="31">
        <f t="shared" ref="F61:F68" si="9">SUM(D61:E61)</f>
        <v>878</v>
      </c>
      <c r="G61" s="71"/>
      <c r="H61" s="37" t="s">
        <v>173</v>
      </c>
      <c r="I61" s="95">
        <v>49</v>
      </c>
      <c r="J61" s="95">
        <v>43</v>
      </c>
      <c r="K61" s="95">
        <v>57</v>
      </c>
      <c r="L61" s="60">
        <f t="shared" si="8"/>
        <v>100</v>
      </c>
    </row>
    <row r="62" spans="1:12" ht="14.25" customHeight="1" x14ac:dyDescent="0.15">
      <c r="A62" s="14"/>
      <c r="B62" s="78" t="s">
        <v>172</v>
      </c>
      <c r="C62" s="95">
        <v>302</v>
      </c>
      <c r="D62" s="121">
        <v>304</v>
      </c>
      <c r="E62" s="95">
        <v>345</v>
      </c>
      <c r="F62" s="31">
        <f t="shared" si="9"/>
        <v>649</v>
      </c>
      <c r="G62" s="71"/>
      <c r="H62" s="37" t="s">
        <v>171</v>
      </c>
      <c r="I62" s="95">
        <v>38</v>
      </c>
      <c r="J62" s="95">
        <v>43</v>
      </c>
      <c r="K62" s="95">
        <v>49</v>
      </c>
      <c r="L62" s="60">
        <f t="shared" si="8"/>
        <v>92</v>
      </c>
    </row>
    <row r="63" spans="1:12" ht="14.25" customHeight="1" x14ac:dyDescent="0.15">
      <c r="A63" s="14"/>
      <c r="B63" s="78" t="s">
        <v>170</v>
      </c>
      <c r="C63" s="95">
        <v>65</v>
      </c>
      <c r="D63" s="121">
        <v>72</v>
      </c>
      <c r="E63" s="95">
        <v>84</v>
      </c>
      <c r="F63" s="31">
        <f t="shared" si="9"/>
        <v>156</v>
      </c>
      <c r="G63" s="71"/>
      <c r="H63" s="37" t="s">
        <v>169</v>
      </c>
      <c r="I63" s="95">
        <v>24</v>
      </c>
      <c r="J63" s="95">
        <v>23</v>
      </c>
      <c r="K63" s="95">
        <v>25</v>
      </c>
      <c r="L63" s="60">
        <f t="shared" si="8"/>
        <v>48</v>
      </c>
    </row>
    <row r="64" spans="1:12" ht="14.25" customHeight="1" x14ac:dyDescent="0.15">
      <c r="A64" s="14"/>
      <c r="B64" s="78" t="s">
        <v>168</v>
      </c>
      <c r="C64" s="95">
        <v>179</v>
      </c>
      <c r="D64" s="121">
        <v>191</v>
      </c>
      <c r="E64" s="95">
        <v>185</v>
      </c>
      <c r="F64" s="31">
        <f t="shared" si="9"/>
        <v>376</v>
      </c>
      <c r="G64" s="71"/>
      <c r="H64" s="37" t="s">
        <v>167</v>
      </c>
      <c r="I64" s="95">
        <v>54</v>
      </c>
      <c r="J64" s="95">
        <v>64</v>
      </c>
      <c r="K64" s="95">
        <v>68</v>
      </c>
      <c r="L64" s="60">
        <f t="shared" si="8"/>
        <v>132</v>
      </c>
    </row>
    <row r="65" spans="1:12" ht="14.25" customHeight="1" x14ac:dyDescent="0.15">
      <c r="A65" s="14"/>
      <c r="B65" s="78" t="s">
        <v>166</v>
      </c>
      <c r="C65" s="95">
        <v>83</v>
      </c>
      <c r="D65" s="121">
        <v>88</v>
      </c>
      <c r="E65" s="95">
        <v>103</v>
      </c>
      <c r="F65" s="31">
        <f t="shared" si="9"/>
        <v>191</v>
      </c>
      <c r="G65" s="71"/>
      <c r="H65" s="37" t="s">
        <v>165</v>
      </c>
      <c r="I65" s="95">
        <v>73</v>
      </c>
      <c r="J65" s="95">
        <v>86</v>
      </c>
      <c r="K65" s="95">
        <v>76</v>
      </c>
      <c r="L65" s="60">
        <f t="shared" si="8"/>
        <v>162</v>
      </c>
    </row>
    <row r="66" spans="1:12" ht="14.25" customHeight="1" x14ac:dyDescent="0.15">
      <c r="A66" s="14"/>
      <c r="B66" s="78" t="s">
        <v>164</v>
      </c>
      <c r="C66" s="95">
        <v>98</v>
      </c>
      <c r="D66" s="121">
        <v>104</v>
      </c>
      <c r="E66" s="95">
        <v>110</v>
      </c>
      <c r="F66" s="31">
        <f t="shared" si="9"/>
        <v>214</v>
      </c>
      <c r="G66" s="71"/>
      <c r="H66" s="26" t="s">
        <v>163</v>
      </c>
      <c r="I66" s="25">
        <f>SUM(I60:I65)</f>
        <v>282</v>
      </c>
      <c r="J66" s="25">
        <f t="shared" ref="J66:K66" si="10">SUM(J60:J65)</f>
        <v>309</v>
      </c>
      <c r="K66" s="25">
        <f t="shared" si="10"/>
        <v>322</v>
      </c>
      <c r="L66" s="59">
        <f>SUM(L60:L65)</f>
        <v>631</v>
      </c>
    </row>
    <row r="67" spans="1:12" ht="14.25" customHeight="1" x14ac:dyDescent="0.15">
      <c r="A67" s="14"/>
      <c r="B67" s="78" t="s">
        <v>162</v>
      </c>
      <c r="C67" s="95">
        <v>291</v>
      </c>
      <c r="D67" s="121">
        <v>356</v>
      </c>
      <c r="E67" s="95">
        <v>334</v>
      </c>
      <c r="F67" s="31">
        <f t="shared" si="9"/>
        <v>690</v>
      </c>
      <c r="G67" s="150" t="s">
        <v>161</v>
      </c>
      <c r="H67" s="151"/>
      <c r="I67" s="55">
        <f>SUM(C69+C82+C93+C110+C114+I66)</f>
        <v>6591</v>
      </c>
      <c r="J67" s="55">
        <f>SUM(D69+D82+D93+D110+D114+J66)</f>
        <v>7031</v>
      </c>
      <c r="K67" s="55">
        <f>SUM(E69+E82+E93+E110+E114+K66)</f>
        <v>7487</v>
      </c>
      <c r="L67" s="54">
        <f>SUM(F69+F82+F93+F110+F114+L66)</f>
        <v>14518</v>
      </c>
    </row>
    <row r="68" spans="1:12" ht="14.25" customHeight="1" x14ac:dyDescent="0.15">
      <c r="A68" s="14"/>
      <c r="B68" s="78" t="s">
        <v>160</v>
      </c>
      <c r="C68" s="95">
        <v>118</v>
      </c>
      <c r="D68" s="121">
        <v>154</v>
      </c>
      <c r="E68" s="95">
        <v>143</v>
      </c>
      <c r="F68" s="31">
        <f t="shared" si="9"/>
        <v>297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120">
        <f>SUM(C61:C68)</f>
        <v>1523</v>
      </c>
      <c r="D69" s="25">
        <f>SUM(D61:D68)</f>
        <v>1696</v>
      </c>
      <c r="E69" s="25">
        <f>SUM(E61:E68)</f>
        <v>1755</v>
      </c>
      <c r="F69" s="24">
        <f>SUM(F61:F68)</f>
        <v>3451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>
        <v>44</v>
      </c>
      <c r="D70" s="95">
        <v>47</v>
      </c>
      <c r="E70" s="95">
        <v>43</v>
      </c>
      <c r="F70" s="31">
        <f t="shared" ref="F70:F81" si="11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>
        <v>287</v>
      </c>
      <c r="D71" s="95">
        <v>268</v>
      </c>
      <c r="E71" s="95">
        <v>301</v>
      </c>
      <c r="F71" s="31">
        <f t="shared" si="11"/>
        <v>569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>
        <v>153</v>
      </c>
      <c r="D72" s="95">
        <v>163</v>
      </c>
      <c r="E72" s="95">
        <v>168</v>
      </c>
      <c r="F72" s="31">
        <f t="shared" si="11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>
        <v>62</v>
      </c>
      <c r="D73" s="95">
        <v>62</v>
      </c>
      <c r="E73" s="95">
        <v>61</v>
      </c>
      <c r="F73" s="31">
        <f t="shared" si="11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>
        <v>72</v>
      </c>
      <c r="D74" s="95">
        <v>58</v>
      </c>
      <c r="E74" s="95">
        <v>73</v>
      </c>
      <c r="F74" s="31">
        <f t="shared" si="11"/>
        <v>131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>
        <v>421</v>
      </c>
      <c r="D75" s="95">
        <v>432</v>
      </c>
      <c r="E75" s="95">
        <v>447</v>
      </c>
      <c r="F75" s="31">
        <f t="shared" si="11"/>
        <v>879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>
        <v>201</v>
      </c>
      <c r="D76" s="95">
        <v>232</v>
      </c>
      <c r="E76" s="95">
        <v>234</v>
      </c>
      <c r="F76" s="31">
        <f t="shared" si="11"/>
        <v>466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>
        <v>59</v>
      </c>
      <c r="D77" s="95">
        <v>54</v>
      </c>
      <c r="E77" s="95">
        <v>60</v>
      </c>
      <c r="F77" s="31">
        <f t="shared" si="11"/>
        <v>114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>
        <v>69</v>
      </c>
      <c r="D78" s="95">
        <v>62</v>
      </c>
      <c r="E78" s="95">
        <v>65</v>
      </c>
      <c r="F78" s="31">
        <f t="shared" si="11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>
        <v>160</v>
      </c>
      <c r="D79" s="95">
        <v>177</v>
      </c>
      <c r="E79" s="95">
        <v>182</v>
      </c>
      <c r="F79" s="31">
        <f t="shared" si="11"/>
        <v>359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>
        <v>142</v>
      </c>
      <c r="D80" s="95">
        <v>154</v>
      </c>
      <c r="E80" s="95">
        <v>139</v>
      </c>
      <c r="F80" s="31">
        <f t="shared" si="11"/>
        <v>293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>
        <v>15</v>
      </c>
      <c r="D81" s="95">
        <v>24</v>
      </c>
      <c r="E81" s="95">
        <v>19</v>
      </c>
      <c r="F81" s="31">
        <f t="shared" si="11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1685</v>
      </c>
      <c r="D82" s="25">
        <f>SUM(D70:D81)</f>
        <v>1733</v>
      </c>
      <c r="E82" s="25">
        <f>SUM(E70:E81)</f>
        <v>1792</v>
      </c>
      <c r="F82" s="25">
        <f>SUM(F70:F81)</f>
        <v>3525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>
        <v>393</v>
      </c>
      <c r="D83" s="95">
        <v>389</v>
      </c>
      <c r="E83" s="95">
        <v>434</v>
      </c>
      <c r="F83" s="31">
        <f t="shared" ref="F83:F92" si="12">SUM(D83:E83)</f>
        <v>823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>
        <v>354</v>
      </c>
      <c r="D84" s="95">
        <v>347</v>
      </c>
      <c r="E84" s="95">
        <v>396</v>
      </c>
      <c r="F84" s="31">
        <f t="shared" si="12"/>
        <v>743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>
        <v>121</v>
      </c>
      <c r="D85" s="95">
        <v>117</v>
      </c>
      <c r="E85" s="95">
        <v>136</v>
      </c>
      <c r="F85" s="31">
        <f t="shared" si="12"/>
        <v>253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>
        <v>104</v>
      </c>
      <c r="D86" s="95">
        <v>95</v>
      </c>
      <c r="E86" s="95">
        <v>128</v>
      </c>
      <c r="F86" s="31">
        <f t="shared" si="12"/>
        <v>223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>
        <v>60</v>
      </c>
      <c r="D87" s="95">
        <v>74</v>
      </c>
      <c r="E87" s="95">
        <v>68</v>
      </c>
      <c r="F87" s="31">
        <f t="shared" si="12"/>
        <v>142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>
        <v>148</v>
      </c>
      <c r="D88" s="95">
        <v>161</v>
      </c>
      <c r="E88" s="95">
        <v>187</v>
      </c>
      <c r="F88" s="31">
        <f t="shared" si="12"/>
        <v>348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>
        <v>133</v>
      </c>
      <c r="D89" s="95">
        <v>144</v>
      </c>
      <c r="E89" s="95">
        <v>160</v>
      </c>
      <c r="F89" s="31">
        <f t="shared" si="12"/>
        <v>304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>
        <v>118</v>
      </c>
      <c r="D90" s="95">
        <v>138</v>
      </c>
      <c r="E90" s="95">
        <v>130</v>
      </c>
      <c r="F90" s="31">
        <f t="shared" si="12"/>
        <v>268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>
        <v>53</v>
      </c>
      <c r="D91" s="95">
        <v>61</v>
      </c>
      <c r="E91" s="95">
        <v>69</v>
      </c>
      <c r="F91" s="31">
        <f t="shared" si="12"/>
        <v>130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>
        <v>242</v>
      </c>
      <c r="D92" s="95">
        <v>249</v>
      </c>
      <c r="E92" s="95">
        <v>314</v>
      </c>
      <c r="F92" s="31">
        <f t="shared" si="12"/>
        <v>563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1726</v>
      </c>
      <c r="D93" s="25">
        <f>SUM(D83:D92)</f>
        <v>1775</v>
      </c>
      <c r="E93" s="25">
        <f>SUM(E83:E92)</f>
        <v>2022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>
        <v>42</v>
      </c>
      <c r="D94" s="95">
        <v>50</v>
      </c>
      <c r="E94" s="95">
        <v>48</v>
      </c>
      <c r="F94" s="31">
        <f t="shared" ref="F94:F109" si="13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3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>
        <v>21</v>
      </c>
      <c r="D96" s="95">
        <v>24</v>
      </c>
      <c r="E96" s="95">
        <v>31</v>
      </c>
      <c r="F96" s="31">
        <f t="shared" si="13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3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>
        <v>114</v>
      </c>
      <c r="D98" s="95">
        <v>133</v>
      </c>
      <c r="E98" s="95">
        <v>139</v>
      </c>
      <c r="F98" s="31">
        <f t="shared" si="13"/>
        <v>272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>
        <v>19</v>
      </c>
      <c r="D99" s="95">
        <v>20</v>
      </c>
      <c r="E99" s="95">
        <v>22</v>
      </c>
      <c r="F99" s="31">
        <f t="shared" si="13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>
        <v>62</v>
      </c>
      <c r="D100" s="95">
        <v>73</v>
      </c>
      <c r="E100" s="95">
        <v>77</v>
      </c>
      <c r="F100" s="31">
        <f t="shared" si="13"/>
        <v>150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>
        <v>92</v>
      </c>
      <c r="D101" s="95">
        <v>83</v>
      </c>
      <c r="E101" s="95">
        <v>111</v>
      </c>
      <c r="F101" s="31">
        <f t="shared" si="13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>
        <v>175</v>
      </c>
      <c r="D102" s="95">
        <v>182</v>
      </c>
      <c r="E102" s="95">
        <v>196</v>
      </c>
      <c r="F102" s="31">
        <f t="shared" si="13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>
        <v>158</v>
      </c>
      <c r="D103" s="95">
        <v>191</v>
      </c>
      <c r="E103" s="95">
        <v>189</v>
      </c>
      <c r="F103" s="31">
        <f t="shared" si="13"/>
        <v>380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>
        <v>74</v>
      </c>
      <c r="D104" s="95">
        <v>63</v>
      </c>
      <c r="E104" s="95">
        <v>73</v>
      </c>
      <c r="F104" s="31">
        <f t="shared" si="13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>
        <v>54</v>
      </c>
      <c r="D105" s="95">
        <v>61</v>
      </c>
      <c r="E105" s="95">
        <v>63</v>
      </c>
      <c r="F105" s="31">
        <f t="shared" si="13"/>
        <v>124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3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>
        <v>107</v>
      </c>
      <c r="D107" s="95">
        <v>116</v>
      </c>
      <c r="E107" s="95">
        <v>122</v>
      </c>
      <c r="F107" s="31">
        <f t="shared" si="13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>
        <v>79</v>
      </c>
      <c r="D108" s="95">
        <v>82</v>
      </c>
      <c r="E108" s="95">
        <v>87</v>
      </c>
      <c r="F108" s="31">
        <f t="shared" si="13"/>
        <v>169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>
        <v>81</v>
      </c>
      <c r="D109" s="95">
        <v>92</v>
      </c>
      <c r="E109" s="95">
        <v>94</v>
      </c>
      <c r="F109" s="31">
        <f t="shared" si="13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1193</v>
      </c>
      <c r="D110" s="25">
        <f>SUM(D94:D109)</f>
        <v>1308</v>
      </c>
      <c r="E110" s="25">
        <f>SUM(E94:E109)</f>
        <v>1386</v>
      </c>
      <c r="F110" s="24">
        <f>SUM(F94:F109)</f>
        <v>2694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>
        <v>51</v>
      </c>
      <c r="D111" s="95">
        <v>63</v>
      </c>
      <c r="E111" s="95">
        <v>59</v>
      </c>
      <c r="F111" s="31">
        <f>SUM(D111:E111)</f>
        <v>122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>
        <v>84</v>
      </c>
      <c r="D112" s="95">
        <v>94</v>
      </c>
      <c r="E112" s="95">
        <v>93</v>
      </c>
      <c r="F112" s="31">
        <f>SUM(D112:E112)</f>
        <v>187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>
        <v>47</v>
      </c>
      <c r="D113" s="95">
        <v>53</v>
      </c>
      <c r="E113" s="95">
        <v>58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210</v>
      </c>
      <c r="E114" s="25">
        <f>SUM(E111:E113)</f>
        <v>210</v>
      </c>
      <c r="F114" s="24">
        <f>SUM(F111:F113)</f>
        <v>420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>
        <v>179</v>
      </c>
      <c r="J116" s="98">
        <v>218</v>
      </c>
      <c r="K116" s="98">
        <v>222</v>
      </c>
      <c r="L116" s="61">
        <f t="shared" ref="L116:L124" si="14">SUM(J116:K116)</f>
        <v>440</v>
      </c>
    </row>
    <row r="117" spans="1:12" ht="14.25" customHeight="1" x14ac:dyDescent="0.15">
      <c r="A117" s="14" t="s">
        <v>107</v>
      </c>
      <c r="B117" s="37" t="s">
        <v>106</v>
      </c>
      <c r="C117" s="95">
        <v>182</v>
      </c>
      <c r="D117" s="95">
        <v>175</v>
      </c>
      <c r="E117" s="95">
        <v>198</v>
      </c>
      <c r="F117" s="31">
        <f t="shared" ref="F117:F138" si="15">SUM(D117:E117)</f>
        <v>373</v>
      </c>
      <c r="G117" s="57"/>
      <c r="H117" s="37" t="s">
        <v>105</v>
      </c>
      <c r="I117" s="95">
        <v>142</v>
      </c>
      <c r="J117" s="95">
        <v>159</v>
      </c>
      <c r="K117" s="95">
        <v>153</v>
      </c>
      <c r="L117" s="60">
        <f t="shared" si="14"/>
        <v>312</v>
      </c>
    </row>
    <row r="118" spans="1:12" ht="14.25" customHeight="1" x14ac:dyDescent="0.15">
      <c r="A118" s="14"/>
      <c r="B118" s="37" t="s">
        <v>104</v>
      </c>
      <c r="C118" s="95">
        <v>252</v>
      </c>
      <c r="D118" s="95">
        <v>207</v>
      </c>
      <c r="E118" s="95">
        <v>202</v>
      </c>
      <c r="F118" s="31">
        <f t="shared" si="15"/>
        <v>409</v>
      </c>
      <c r="G118" s="57"/>
      <c r="H118" s="37" t="s">
        <v>103</v>
      </c>
      <c r="I118" s="95">
        <v>141</v>
      </c>
      <c r="J118" s="95">
        <v>158</v>
      </c>
      <c r="K118" s="95">
        <v>194</v>
      </c>
      <c r="L118" s="60">
        <f t="shared" si="14"/>
        <v>352</v>
      </c>
    </row>
    <row r="119" spans="1:12" ht="14.25" customHeight="1" x14ac:dyDescent="0.15">
      <c r="A119" s="14"/>
      <c r="B119" s="37" t="s">
        <v>102</v>
      </c>
      <c r="C119" s="95">
        <v>147</v>
      </c>
      <c r="D119" s="95">
        <v>113</v>
      </c>
      <c r="E119" s="95">
        <v>106</v>
      </c>
      <c r="F119" s="31">
        <f t="shared" si="15"/>
        <v>219</v>
      </c>
      <c r="G119" s="57"/>
      <c r="H119" s="37" t="s">
        <v>101</v>
      </c>
      <c r="I119" s="95">
        <v>45</v>
      </c>
      <c r="J119" s="95">
        <v>47</v>
      </c>
      <c r="K119" s="95">
        <v>53</v>
      </c>
      <c r="L119" s="60">
        <f t="shared" si="14"/>
        <v>100</v>
      </c>
    </row>
    <row r="120" spans="1:12" ht="14.25" customHeight="1" x14ac:dyDescent="0.15">
      <c r="A120" s="14"/>
      <c r="B120" s="37" t="s">
        <v>100</v>
      </c>
      <c r="C120" s="95">
        <v>103</v>
      </c>
      <c r="D120" s="95">
        <v>78</v>
      </c>
      <c r="E120" s="95">
        <v>93</v>
      </c>
      <c r="F120" s="31">
        <f t="shared" si="15"/>
        <v>171</v>
      </c>
      <c r="G120" s="57"/>
      <c r="H120" s="37" t="s">
        <v>99</v>
      </c>
      <c r="I120" s="95">
        <v>136</v>
      </c>
      <c r="J120" s="95">
        <v>133</v>
      </c>
      <c r="K120" s="95">
        <v>149</v>
      </c>
      <c r="L120" s="60">
        <f t="shared" si="14"/>
        <v>282</v>
      </c>
    </row>
    <row r="121" spans="1:12" ht="14.25" customHeight="1" x14ac:dyDescent="0.15">
      <c r="A121" s="14"/>
      <c r="B121" s="37" t="s">
        <v>98</v>
      </c>
      <c r="C121" s="95">
        <v>48</v>
      </c>
      <c r="D121" s="95">
        <v>42</v>
      </c>
      <c r="E121" s="95">
        <v>45</v>
      </c>
      <c r="F121" s="31">
        <f t="shared" si="15"/>
        <v>87</v>
      </c>
      <c r="G121" s="57"/>
      <c r="H121" s="37" t="s">
        <v>97</v>
      </c>
      <c r="I121" s="95">
        <v>154</v>
      </c>
      <c r="J121" s="95">
        <v>150</v>
      </c>
      <c r="K121" s="95">
        <v>149</v>
      </c>
      <c r="L121" s="60">
        <f t="shared" si="14"/>
        <v>299</v>
      </c>
    </row>
    <row r="122" spans="1:12" ht="14.25" customHeight="1" x14ac:dyDescent="0.15">
      <c r="A122" s="14"/>
      <c r="B122" s="37" t="s">
        <v>96</v>
      </c>
      <c r="C122" s="95">
        <v>26</v>
      </c>
      <c r="D122" s="95">
        <v>22</v>
      </c>
      <c r="E122" s="95">
        <v>30</v>
      </c>
      <c r="F122" s="31">
        <f t="shared" si="15"/>
        <v>52</v>
      </c>
      <c r="G122" s="57"/>
      <c r="H122" s="37" t="s">
        <v>95</v>
      </c>
      <c r="I122" s="95">
        <v>168</v>
      </c>
      <c r="J122" s="95">
        <v>160</v>
      </c>
      <c r="K122" s="95">
        <v>172</v>
      </c>
      <c r="L122" s="60">
        <f t="shared" si="14"/>
        <v>332</v>
      </c>
    </row>
    <row r="123" spans="1:12" ht="14.25" customHeight="1" x14ac:dyDescent="0.15">
      <c r="A123" s="14"/>
      <c r="B123" s="37" t="s">
        <v>94</v>
      </c>
      <c r="C123" s="95">
        <v>63</v>
      </c>
      <c r="D123" s="95">
        <v>48</v>
      </c>
      <c r="E123" s="95">
        <v>54</v>
      </c>
      <c r="F123" s="31">
        <f t="shared" si="15"/>
        <v>102</v>
      </c>
      <c r="G123" s="57"/>
      <c r="H123" s="37" t="s">
        <v>93</v>
      </c>
      <c r="I123" s="95">
        <v>41</v>
      </c>
      <c r="J123" s="95">
        <v>43</v>
      </c>
      <c r="K123" s="95">
        <v>41</v>
      </c>
      <c r="L123" s="60">
        <f t="shared" si="14"/>
        <v>84</v>
      </c>
    </row>
    <row r="124" spans="1:12" ht="14.25" customHeight="1" x14ac:dyDescent="0.15">
      <c r="A124" s="14"/>
      <c r="B124" s="37" t="s">
        <v>92</v>
      </c>
      <c r="C124" s="95">
        <v>136</v>
      </c>
      <c r="D124" s="95">
        <v>119</v>
      </c>
      <c r="E124" s="95">
        <v>134</v>
      </c>
      <c r="F124" s="31">
        <f t="shared" si="15"/>
        <v>253</v>
      </c>
      <c r="G124" s="57"/>
      <c r="H124" s="37" t="s">
        <v>91</v>
      </c>
      <c r="I124" s="95">
        <v>222</v>
      </c>
      <c r="J124" s="95">
        <v>218</v>
      </c>
      <c r="K124" s="95">
        <v>232</v>
      </c>
      <c r="L124" s="60">
        <f t="shared" si="14"/>
        <v>450</v>
      </c>
    </row>
    <row r="125" spans="1:12" ht="14.25" customHeight="1" x14ac:dyDescent="0.15">
      <c r="A125" s="14"/>
      <c r="B125" s="37" t="s">
        <v>90</v>
      </c>
      <c r="C125" s="95">
        <v>43</v>
      </c>
      <c r="D125" s="95">
        <v>28</v>
      </c>
      <c r="E125" s="95">
        <v>38</v>
      </c>
      <c r="F125" s="31">
        <f t="shared" si="15"/>
        <v>66</v>
      </c>
      <c r="G125" s="57"/>
      <c r="H125" s="26" t="s">
        <v>89</v>
      </c>
      <c r="I125" s="25">
        <f>SUM(I116:I124)</f>
        <v>1228</v>
      </c>
      <c r="J125" s="25">
        <f>SUM(J116:J124)</f>
        <v>1286</v>
      </c>
      <c r="K125" s="25">
        <f>SUM(K116:K124)</f>
        <v>1365</v>
      </c>
      <c r="L125" s="59">
        <f>SUM(L116:L124)</f>
        <v>2651</v>
      </c>
    </row>
    <row r="126" spans="1:12" ht="14.25" customHeight="1" x14ac:dyDescent="0.15">
      <c r="A126" s="14"/>
      <c r="B126" s="37" t="s">
        <v>88</v>
      </c>
      <c r="C126" s="95">
        <v>65</v>
      </c>
      <c r="D126" s="95">
        <v>44</v>
      </c>
      <c r="E126" s="95">
        <v>59</v>
      </c>
      <c r="F126" s="31">
        <f t="shared" si="15"/>
        <v>103</v>
      </c>
      <c r="G126" s="57" t="s">
        <v>87</v>
      </c>
      <c r="H126" s="37" t="s">
        <v>86</v>
      </c>
      <c r="I126" s="95">
        <v>27</v>
      </c>
      <c r="J126" s="95">
        <v>34</v>
      </c>
      <c r="K126" s="95">
        <v>29</v>
      </c>
      <c r="L126" s="58">
        <f t="shared" ref="L126:L139" si="16">SUM(J126:K126)</f>
        <v>63</v>
      </c>
    </row>
    <row r="127" spans="1:12" ht="14.25" customHeight="1" x14ac:dyDescent="0.15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5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6"/>
        <v>14</v>
      </c>
    </row>
    <row r="128" spans="1:12" ht="14.25" customHeight="1" x14ac:dyDescent="0.15">
      <c r="A128" s="14"/>
      <c r="B128" s="37" t="s">
        <v>83</v>
      </c>
      <c r="C128" s="95">
        <v>61</v>
      </c>
      <c r="D128" s="95">
        <v>53</v>
      </c>
      <c r="E128" s="95">
        <v>67</v>
      </c>
      <c r="F128" s="31">
        <f t="shared" si="15"/>
        <v>120</v>
      </c>
      <c r="G128" s="57"/>
      <c r="H128" s="37" t="s">
        <v>82</v>
      </c>
      <c r="I128" s="95">
        <v>39</v>
      </c>
      <c r="J128" s="95">
        <v>48</v>
      </c>
      <c r="K128" s="95">
        <v>50</v>
      </c>
      <c r="L128" s="58">
        <f t="shared" si="16"/>
        <v>98</v>
      </c>
    </row>
    <row r="129" spans="1:12" ht="14.25" customHeight="1" x14ac:dyDescent="0.15">
      <c r="A129" s="14"/>
      <c r="B129" s="37" t="s">
        <v>81</v>
      </c>
      <c r="C129" s="95">
        <v>74</v>
      </c>
      <c r="D129" s="95">
        <v>50</v>
      </c>
      <c r="E129" s="95">
        <v>65</v>
      </c>
      <c r="F129" s="31">
        <f t="shared" si="15"/>
        <v>115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6"/>
        <v>37</v>
      </c>
    </row>
    <row r="130" spans="1:12" ht="14.25" customHeight="1" x14ac:dyDescent="0.15">
      <c r="A130" s="14"/>
      <c r="B130" s="37" t="s">
        <v>79</v>
      </c>
      <c r="C130" s="95">
        <v>59</v>
      </c>
      <c r="D130" s="95">
        <v>47</v>
      </c>
      <c r="E130" s="95">
        <v>59</v>
      </c>
      <c r="F130" s="31">
        <f t="shared" si="15"/>
        <v>106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6"/>
        <v>8</v>
      </c>
    </row>
    <row r="131" spans="1:12" ht="14.25" customHeight="1" x14ac:dyDescent="0.15">
      <c r="A131" s="14"/>
      <c r="B131" s="37" t="s">
        <v>77</v>
      </c>
      <c r="C131" s="95">
        <v>108</v>
      </c>
      <c r="D131" s="95">
        <v>93</v>
      </c>
      <c r="E131" s="95">
        <v>94</v>
      </c>
      <c r="F131" s="31">
        <f t="shared" si="15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6"/>
        <v>20</v>
      </c>
    </row>
    <row r="132" spans="1:12" ht="14.25" customHeight="1" x14ac:dyDescent="0.15">
      <c r="A132" s="14"/>
      <c r="B132" s="37" t="s">
        <v>75</v>
      </c>
      <c r="C132" s="95">
        <v>152</v>
      </c>
      <c r="D132" s="95">
        <v>126</v>
      </c>
      <c r="E132" s="95">
        <v>133</v>
      </c>
      <c r="F132" s="31">
        <f t="shared" si="15"/>
        <v>259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6"/>
        <v>38</v>
      </c>
    </row>
    <row r="133" spans="1:12" ht="14.25" customHeight="1" x14ac:dyDescent="0.15">
      <c r="A133" s="14"/>
      <c r="B133" s="37" t="s">
        <v>73</v>
      </c>
      <c r="C133" s="95">
        <v>126</v>
      </c>
      <c r="D133" s="95">
        <v>111</v>
      </c>
      <c r="E133" s="95">
        <v>118</v>
      </c>
      <c r="F133" s="31">
        <f t="shared" si="15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6"/>
        <v>23</v>
      </c>
    </row>
    <row r="134" spans="1:12" ht="14.25" customHeight="1" x14ac:dyDescent="0.15">
      <c r="A134" s="14"/>
      <c r="B134" s="37" t="s">
        <v>71</v>
      </c>
      <c r="C134" s="95">
        <v>104</v>
      </c>
      <c r="D134" s="95">
        <v>83</v>
      </c>
      <c r="E134" s="95">
        <v>108</v>
      </c>
      <c r="F134" s="31">
        <f t="shared" si="15"/>
        <v>191</v>
      </c>
      <c r="G134" s="57"/>
      <c r="H134" s="37" t="s">
        <v>70</v>
      </c>
      <c r="I134" s="95">
        <v>20</v>
      </c>
      <c r="J134" s="95">
        <v>15</v>
      </c>
      <c r="K134" s="95">
        <v>21</v>
      </c>
      <c r="L134" s="58">
        <f t="shared" si="16"/>
        <v>36</v>
      </c>
    </row>
    <row r="135" spans="1:12" ht="14.25" customHeight="1" x14ac:dyDescent="0.15">
      <c r="A135" s="14"/>
      <c r="B135" s="37" t="s">
        <v>69</v>
      </c>
      <c r="C135" s="95">
        <v>200</v>
      </c>
      <c r="D135" s="95">
        <v>168</v>
      </c>
      <c r="E135" s="95">
        <v>188</v>
      </c>
      <c r="F135" s="31">
        <f t="shared" si="15"/>
        <v>356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6"/>
        <v>38</v>
      </c>
    </row>
    <row r="136" spans="1:12" ht="14.25" customHeight="1" x14ac:dyDescent="0.15">
      <c r="A136" s="14"/>
      <c r="B136" s="37" t="s">
        <v>67</v>
      </c>
      <c r="C136" s="95">
        <v>33</v>
      </c>
      <c r="D136" s="95">
        <v>32</v>
      </c>
      <c r="E136" s="95">
        <v>31</v>
      </c>
      <c r="F136" s="31">
        <f t="shared" si="15"/>
        <v>63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6"/>
        <v>19</v>
      </c>
    </row>
    <row r="137" spans="1:12" ht="14.25" customHeight="1" x14ac:dyDescent="0.15">
      <c r="A137" s="14"/>
      <c r="B137" s="37" t="s">
        <v>65</v>
      </c>
      <c r="C137" s="95">
        <v>207</v>
      </c>
      <c r="D137" s="95">
        <v>137</v>
      </c>
      <c r="E137" s="95">
        <v>168</v>
      </c>
      <c r="F137" s="31">
        <f t="shared" si="15"/>
        <v>305</v>
      </c>
      <c r="G137" s="57"/>
      <c r="H137" s="37" t="s">
        <v>64</v>
      </c>
      <c r="I137" s="95">
        <v>25</v>
      </c>
      <c r="J137" s="95">
        <v>19</v>
      </c>
      <c r="K137" s="95">
        <v>22</v>
      </c>
      <c r="L137" s="58">
        <f t="shared" si="16"/>
        <v>41</v>
      </c>
    </row>
    <row r="138" spans="1:12" ht="14.25" customHeight="1" x14ac:dyDescent="0.15">
      <c r="A138" s="14"/>
      <c r="B138" s="32" t="s">
        <v>63</v>
      </c>
      <c r="C138" s="95">
        <v>153</v>
      </c>
      <c r="D138" s="95">
        <v>206</v>
      </c>
      <c r="E138" s="95">
        <v>200</v>
      </c>
      <c r="F138" s="31">
        <f t="shared" si="15"/>
        <v>406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6"/>
        <v>27</v>
      </c>
    </row>
    <row r="139" spans="1:12" ht="14.25" customHeight="1" x14ac:dyDescent="0.15">
      <c r="A139" s="14"/>
      <c r="B139" s="26" t="s">
        <v>61</v>
      </c>
      <c r="C139" s="25">
        <f>SUM(C117:C138)</f>
        <v>2379</v>
      </c>
      <c r="D139" s="25">
        <f>SUM(D117:D138)</f>
        <v>2009</v>
      </c>
      <c r="E139" s="25">
        <f>SUM(E117:E138)</f>
        <v>2219</v>
      </c>
      <c r="F139" s="24">
        <f>SUM(F117:F138)</f>
        <v>4228</v>
      </c>
      <c r="G139" s="57"/>
      <c r="H139" s="37" t="s">
        <v>60</v>
      </c>
      <c r="I139" s="95">
        <v>8</v>
      </c>
      <c r="J139" s="95">
        <v>7</v>
      </c>
      <c r="K139" s="95">
        <v>7</v>
      </c>
      <c r="L139" s="58">
        <f t="shared" si="16"/>
        <v>14</v>
      </c>
    </row>
    <row r="140" spans="1:12" ht="14.25" customHeight="1" x14ac:dyDescent="0.15">
      <c r="A140" s="14" t="s">
        <v>59</v>
      </c>
      <c r="B140" s="37" t="s">
        <v>58</v>
      </c>
      <c r="C140" s="95">
        <v>140</v>
      </c>
      <c r="D140" s="95">
        <v>153</v>
      </c>
      <c r="E140" s="95">
        <v>159</v>
      </c>
      <c r="F140" s="31">
        <f t="shared" ref="F140:F156" si="17">SUM(D140:E140)</f>
        <v>312</v>
      </c>
      <c r="G140" s="57"/>
      <c r="H140" s="26" t="s">
        <v>57</v>
      </c>
      <c r="I140" s="25">
        <f>SUM(I126:I139)</f>
        <v>245</v>
      </c>
      <c r="J140" s="25">
        <f>SUM(J126:J139)</f>
        <v>238</v>
      </c>
      <c r="K140" s="25">
        <f>SUM(K126:K139)</f>
        <v>238</v>
      </c>
      <c r="L140" s="59">
        <f>SUM(L126:L139)</f>
        <v>476</v>
      </c>
    </row>
    <row r="141" spans="1:12" ht="14.25" customHeight="1" x14ac:dyDescent="0.15">
      <c r="A141" s="14"/>
      <c r="B141" s="37" t="s">
        <v>56</v>
      </c>
      <c r="C141" s="95">
        <v>154</v>
      </c>
      <c r="D141" s="95">
        <v>151</v>
      </c>
      <c r="E141" s="95">
        <v>183</v>
      </c>
      <c r="F141" s="31">
        <f t="shared" si="17"/>
        <v>334</v>
      </c>
      <c r="G141" s="57" t="s">
        <v>55</v>
      </c>
      <c r="H141" s="37" t="s">
        <v>54</v>
      </c>
      <c r="I141" s="13">
        <v>40</v>
      </c>
      <c r="J141" s="13">
        <v>50</v>
      </c>
      <c r="K141" s="13">
        <v>45</v>
      </c>
      <c r="L141" s="58">
        <f>SUM(J141:K141)</f>
        <v>95</v>
      </c>
    </row>
    <row r="142" spans="1:12" ht="14.25" customHeight="1" x14ac:dyDescent="0.15">
      <c r="A142" s="14"/>
      <c r="B142" s="37" t="s">
        <v>53</v>
      </c>
      <c r="C142" s="95">
        <v>160</v>
      </c>
      <c r="D142" s="95">
        <v>175</v>
      </c>
      <c r="E142" s="95">
        <v>180</v>
      </c>
      <c r="F142" s="31">
        <f t="shared" si="17"/>
        <v>355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15">
      <c r="A143" s="14"/>
      <c r="B143" s="37" t="s">
        <v>51</v>
      </c>
      <c r="C143" s="95">
        <v>62</v>
      </c>
      <c r="D143" s="95">
        <v>65</v>
      </c>
      <c r="E143" s="95">
        <v>86</v>
      </c>
      <c r="F143" s="31">
        <f t="shared" si="17"/>
        <v>151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15">
      <c r="A144" s="14"/>
      <c r="B144" s="37" t="s">
        <v>49</v>
      </c>
      <c r="C144" s="95">
        <v>35</v>
      </c>
      <c r="D144" s="95">
        <v>28</v>
      </c>
      <c r="E144" s="95">
        <v>31</v>
      </c>
      <c r="F144" s="31">
        <f t="shared" si="17"/>
        <v>59</v>
      </c>
      <c r="G144" s="57"/>
      <c r="H144" s="37" t="s">
        <v>48</v>
      </c>
      <c r="I144" s="13">
        <v>30</v>
      </c>
      <c r="J144" s="13">
        <v>26</v>
      </c>
      <c r="K144" s="13">
        <v>26</v>
      </c>
      <c r="L144" s="58">
        <f>SUM(J144:K144)</f>
        <v>52</v>
      </c>
    </row>
    <row r="145" spans="1:12" ht="14.25" customHeight="1" x14ac:dyDescent="0.15">
      <c r="A145" s="14"/>
      <c r="B145" s="37" t="s">
        <v>47</v>
      </c>
      <c r="C145" s="95">
        <v>120</v>
      </c>
      <c r="D145" s="95">
        <v>120</v>
      </c>
      <c r="E145" s="95">
        <v>154</v>
      </c>
      <c r="F145" s="31">
        <f t="shared" si="17"/>
        <v>274</v>
      </c>
      <c r="G145" s="57"/>
      <c r="H145" s="37" t="s">
        <v>46</v>
      </c>
      <c r="I145" s="13">
        <v>30</v>
      </c>
      <c r="J145" s="13">
        <v>26</v>
      </c>
      <c r="K145" s="13">
        <v>25</v>
      </c>
      <c r="L145" s="58">
        <f>SUM(J145:K145)</f>
        <v>51</v>
      </c>
    </row>
    <row r="146" spans="1:12" ht="14.25" customHeight="1" x14ac:dyDescent="0.15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7"/>
        <v>62</v>
      </c>
      <c r="G146" s="57"/>
      <c r="H146" s="26" t="s">
        <v>44</v>
      </c>
      <c r="I146" s="25">
        <f>SUM(I141:I145)</f>
        <v>186</v>
      </c>
      <c r="J146" s="25">
        <f>SUM(J141:J145)</f>
        <v>180</v>
      </c>
      <c r="K146" s="25">
        <f>SUM(K141:K145)</f>
        <v>165</v>
      </c>
      <c r="L146" s="56">
        <f>SUM(L141:L145)</f>
        <v>345</v>
      </c>
    </row>
    <row r="147" spans="1:12" ht="14.25" customHeight="1" x14ac:dyDescent="0.15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7"/>
        <v>101</v>
      </c>
      <c r="G147" s="152" t="s">
        <v>42</v>
      </c>
      <c r="H147" s="153"/>
      <c r="I147" s="55">
        <f>SUM(C139+C157+C164+C167+I125+I140+I146)</f>
        <v>6889</v>
      </c>
      <c r="J147" s="55">
        <f>SUM(D139+D157+D164+D167+J125+J140+J146)</f>
        <v>6770</v>
      </c>
      <c r="K147" s="55">
        <f>SUM(E139+E157+E164+E167+K125+K140+K146)</f>
        <v>7249</v>
      </c>
      <c r="L147" s="54">
        <f>SUM(F139+F157+F164+F167+L125+L140+L146)</f>
        <v>14019</v>
      </c>
    </row>
    <row r="148" spans="1:12" ht="14.25" customHeight="1" x14ac:dyDescent="0.15">
      <c r="A148" s="14"/>
      <c r="B148" s="37" t="s">
        <v>41</v>
      </c>
      <c r="C148" s="95">
        <v>110</v>
      </c>
      <c r="D148" s="95">
        <v>125</v>
      </c>
      <c r="E148" s="95">
        <v>140</v>
      </c>
      <c r="F148" s="31">
        <f t="shared" si="17"/>
        <v>265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>
        <v>64</v>
      </c>
      <c r="D149" s="95">
        <v>77</v>
      </c>
      <c r="E149" s="95">
        <v>84</v>
      </c>
      <c r="F149" s="31">
        <f t="shared" si="17"/>
        <v>161</v>
      </c>
      <c r="G149" s="154" t="s">
        <v>39</v>
      </c>
      <c r="H149" s="155"/>
      <c r="I149" s="136">
        <f>SUM(C30+I39+I67+I147)</f>
        <v>20133</v>
      </c>
      <c r="J149" s="136">
        <f>SUM(D30+J39+J67+J147)</f>
        <v>20600</v>
      </c>
      <c r="K149" s="136">
        <f>SUM(E30+K39+K67+K147)</f>
        <v>22173</v>
      </c>
      <c r="L149" s="138">
        <f>SUM(J149:K149)</f>
        <v>42773</v>
      </c>
    </row>
    <row r="150" spans="1:12" ht="14.25" customHeight="1" x14ac:dyDescent="0.15">
      <c r="A150" s="14"/>
      <c r="B150" s="37" t="s">
        <v>38</v>
      </c>
      <c r="C150" s="95">
        <v>139</v>
      </c>
      <c r="D150" s="95">
        <v>149</v>
      </c>
      <c r="E150" s="95">
        <v>156</v>
      </c>
      <c r="F150" s="31">
        <f t="shared" si="17"/>
        <v>305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>
        <v>31</v>
      </c>
      <c r="D151" s="95">
        <v>29</v>
      </c>
      <c r="E151" s="95">
        <v>34</v>
      </c>
      <c r="F151" s="31">
        <f t="shared" si="17"/>
        <v>63</v>
      </c>
      <c r="G151" s="140" t="s">
        <v>36</v>
      </c>
      <c r="H151" s="141"/>
      <c r="I151" s="144">
        <f>I149-'R8.4月末'!I149</f>
        <v>38</v>
      </c>
      <c r="J151" s="144">
        <f>J149-'R8.4月末'!J149</f>
        <v>2</v>
      </c>
      <c r="K151" s="144">
        <f>K149-'R8.4月末'!K149</f>
        <v>-3</v>
      </c>
      <c r="L151" s="146">
        <f>L149-'R8.4月末'!L149</f>
        <v>-1</v>
      </c>
    </row>
    <row r="152" spans="1:12" ht="14.25" customHeight="1" x14ac:dyDescent="0.15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7"/>
        <v>44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>
        <v>64</v>
      </c>
      <c r="D153" s="95">
        <v>92</v>
      </c>
      <c r="E153" s="95">
        <v>82</v>
      </c>
      <c r="F153" s="31">
        <f t="shared" si="17"/>
        <v>174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>
        <v>56</v>
      </c>
      <c r="D154" s="95">
        <v>48</v>
      </c>
      <c r="E154" s="95">
        <v>55</v>
      </c>
      <c r="F154" s="31">
        <f t="shared" si="17"/>
        <v>103</v>
      </c>
      <c r="G154" s="134" t="s">
        <v>31</v>
      </c>
      <c r="H154" s="135"/>
      <c r="I154" s="50"/>
      <c r="J154" s="50">
        <v>61</v>
      </c>
      <c r="K154" s="50">
        <v>52</v>
      </c>
      <c r="L154" s="48">
        <f t="shared" ref="L154:L159" si="18">SUM(J154:K154)</f>
        <v>113</v>
      </c>
    </row>
    <row r="155" spans="1:12" ht="14.25" customHeight="1" x14ac:dyDescent="0.15">
      <c r="A155" s="14"/>
      <c r="B155" s="37" t="s">
        <v>30</v>
      </c>
      <c r="C155" s="95">
        <v>248</v>
      </c>
      <c r="D155" s="95">
        <v>259</v>
      </c>
      <c r="E155" s="95">
        <v>261</v>
      </c>
      <c r="F155" s="31">
        <f t="shared" si="17"/>
        <v>520</v>
      </c>
      <c r="G155" s="134" t="s">
        <v>29</v>
      </c>
      <c r="H155" s="135"/>
      <c r="I155" s="50"/>
      <c r="J155" s="50">
        <v>37</v>
      </c>
      <c r="K155" s="50">
        <v>31</v>
      </c>
      <c r="L155" s="48">
        <f t="shared" si="18"/>
        <v>68</v>
      </c>
    </row>
    <row r="156" spans="1:12" ht="14.25" customHeight="1" x14ac:dyDescent="0.15">
      <c r="A156" s="14"/>
      <c r="B156" s="37" t="s">
        <v>28</v>
      </c>
      <c r="C156" s="95">
        <v>34</v>
      </c>
      <c r="D156" s="95">
        <v>27</v>
      </c>
      <c r="E156" s="95">
        <v>32</v>
      </c>
      <c r="F156" s="31">
        <f t="shared" si="17"/>
        <v>59</v>
      </c>
      <c r="G156" s="134" t="s">
        <v>27</v>
      </c>
      <c r="H156" s="135"/>
      <c r="I156" s="50"/>
      <c r="J156" s="50">
        <v>8</v>
      </c>
      <c r="K156" s="50">
        <v>3</v>
      </c>
      <c r="L156" s="48">
        <f t="shared" si="18"/>
        <v>11</v>
      </c>
    </row>
    <row r="157" spans="1:12" ht="14.25" customHeight="1" x14ac:dyDescent="0.15">
      <c r="A157" s="14"/>
      <c r="B157" s="26" t="s">
        <v>26</v>
      </c>
      <c r="C157" s="25">
        <f>SUM(C140:C156)</f>
        <v>1505</v>
      </c>
      <c r="D157" s="25">
        <f>SUM(D140:D156)</f>
        <v>1598</v>
      </c>
      <c r="E157" s="25">
        <f>SUM(E140:E156)</f>
        <v>1744</v>
      </c>
      <c r="F157" s="24">
        <f>SUM(F140:F156)</f>
        <v>3342</v>
      </c>
      <c r="G157" s="134" t="s">
        <v>25</v>
      </c>
      <c r="H157" s="135"/>
      <c r="I157" s="50"/>
      <c r="J157" s="50">
        <v>29</v>
      </c>
      <c r="K157" s="50">
        <v>26</v>
      </c>
      <c r="L157" s="48">
        <f t="shared" si="18"/>
        <v>55</v>
      </c>
    </row>
    <row r="158" spans="1:12" ht="14.25" customHeight="1" x14ac:dyDescent="0.15">
      <c r="A158" s="14" t="s">
        <v>24</v>
      </c>
      <c r="B158" s="37" t="s">
        <v>23</v>
      </c>
      <c r="C158" s="95">
        <v>134</v>
      </c>
      <c r="D158" s="95">
        <v>145</v>
      </c>
      <c r="E158" s="95">
        <v>146</v>
      </c>
      <c r="F158" s="31">
        <f t="shared" ref="F158:F163" si="19">SUM(D158:E158)</f>
        <v>291</v>
      </c>
      <c r="G158" s="134" t="s">
        <v>22</v>
      </c>
      <c r="H158" s="135"/>
      <c r="I158" s="50"/>
      <c r="J158" s="50">
        <v>0</v>
      </c>
      <c r="K158" s="50">
        <v>0</v>
      </c>
      <c r="L158" s="48">
        <f t="shared" si="18"/>
        <v>0</v>
      </c>
    </row>
    <row r="159" spans="1:12" ht="14.25" customHeight="1" x14ac:dyDescent="0.15">
      <c r="A159" s="14"/>
      <c r="B159" s="37" t="s">
        <v>21</v>
      </c>
      <c r="C159" s="95">
        <v>207</v>
      </c>
      <c r="D159" s="95">
        <v>229</v>
      </c>
      <c r="E159" s="95">
        <v>248</v>
      </c>
      <c r="F159" s="31">
        <f t="shared" si="19"/>
        <v>477</v>
      </c>
      <c r="G159" s="122" t="s">
        <v>20</v>
      </c>
      <c r="H159" s="123"/>
      <c r="I159" s="49"/>
      <c r="J159" s="49">
        <v>1</v>
      </c>
      <c r="K159" s="49">
        <v>1</v>
      </c>
      <c r="L159" s="48">
        <f t="shared" si="18"/>
        <v>2</v>
      </c>
    </row>
    <row r="160" spans="1:12" ht="14.25" customHeight="1" x14ac:dyDescent="0.15">
      <c r="A160" s="14"/>
      <c r="B160" s="37" t="s">
        <v>19</v>
      </c>
      <c r="C160" s="95">
        <v>57</v>
      </c>
      <c r="D160" s="95">
        <v>59</v>
      </c>
      <c r="E160" s="95">
        <v>64</v>
      </c>
      <c r="F160" s="31">
        <f t="shared" si="19"/>
        <v>123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>
        <v>56</v>
      </c>
      <c r="D161" s="95">
        <v>70</v>
      </c>
      <c r="E161" s="95">
        <v>75</v>
      </c>
      <c r="F161" s="31">
        <f t="shared" si="19"/>
        <v>145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>
        <v>232</v>
      </c>
      <c r="D162" s="95">
        <v>277</v>
      </c>
      <c r="E162" s="95">
        <v>273</v>
      </c>
      <c r="F162" s="31">
        <f t="shared" si="19"/>
        <v>550</v>
      </c>
      <c r="G162" s="42" t="s">
        <v>14</v>
      </c>
      <c r="H162" s="41" t="s">
        <v>11</v>
      </c>
      <c r="I162" s="40">
        <f>SUM(L162/L149)</f>
        <v>0.43765927103546631</v>
      </c>
      <c r="J162" s="39">
        <v>8270</v>
      </c>
      <c r="K162" s="39">
        <v>10450</v>
      </c>
      <c r="L162" s="38">
        <f t="shared" ref="L162:L167" si="20">SUM(J162:K162)</f>
        <v>18720</v>
      </c>
    </row>
    <row r="163" spans="1:12" ht="14.25" customHeight="1" x14ac:dyDescent="0.15">
      <c r="A163" s="14"/>
      <c r="B163" s="37" t="s">
        <v>13</v>
      </c>
      <c r="C163" s="95">
        <v>29</v>
      </c>
      <c r="D163" s="95">
        <v>34</v>
      </c>
      <c r="E163" s="95">
        <v>36</v>
      </c>
      <c r="F163" s="31">
        <f t="shared" si="19"/>
        <v>70</v>
      </c>
      <c r="G163" s="127" t="s">
        <v>12</v>
      </c>
      <c r="H163" s="36" t="s">
        <v>11</v>
      </c>
      <c r="I163" s="35">
        <f>SUM(L163/L149)</f>
        <v>0.37184672573819932</v>
      </c>
      <c r="J163" s="34">
        <v>6926</v>
      </c>
      <c r="K163" s="34">
        <v>8979</v>
      </c>
      <c r="L163" s="33">
        <f t="shared" si="20"/>
        <v>15905</v>
      </c>
    </row>
    <row r="164" spans="1:12" ht="14.25" customHeight="1" x14ac:dyDescent="0.15">
      <c r="A164" s="14"/>
      <c r="B164" s="26" t="s">
        <v>10</v>
      </c>
      <c r="C164" s="25">
        <f>SUM(C158:C163)</f>
        <v>715</v>
      </c>
      <c r="D164" s="25">
        <f>SUM(D158:D163)</f>
        <v>814</v>
      </c>
      <c r="E164" s="25">
        <f>SUM(E158:E163)</f>
        <v>842</v>
      </c>
      <c r="F164" s="24">
        <f>SUM(F158:F163)</f>
        <v>1656</v>
      </c>
      <c r="G164" s="128"/>
      <c r="H164" s="30" t="s">
        <v>9</v>
      </c>
      <c r="I164" s="29">
        <f>L164/F30</f>
        <v>0.31680995061276751</v>
      </c>
      <c r="J164" s="28">
        <v>753</v>
      </c>
      <c r="K164" s="28">
        <v>979</v>
      </c>
      <c r="L164" s="27">
        <f t="shared" si="20"/>
        <v>1732</v>
      </c>
    </row>
    <row r="165" spans="1:12" ht="14.25" customHeight="1" x14ac:dyDescent="0.15">
      <c r="A165" s="14" t="s">
        <v>8</v>
      </c>
      <c r="B165" s="32" t="s">
        <v>7</v>
      </c>
      <c r="C165" s="95">
        <v>322</v>
      </c>
      <c r="D165" s="95">
        <v>308</v>
      </c>
      <c r="E165" s="95">
        <v>333</v>
      </c>
      <c r="F165" s="31">
        <f>SUM(D165:E165)</f>
        <v>641</v>
      </c>
      <c r="G165" s="128"/>
      <c r="H165" s="30" t="s">
        <v>6</v>
      </c>
      <c r="I165" s="29">
        <f>L165/L39</f>
        <v>0.41589690956779563</v>
      </c>
      <c r="J165" s="28">
        <v>1559</v>
      </c>
      <c r="K165" s="28">
        <v>2088</v>
      </c>
      <c r="L165" s="27">
        <f t="shared" si="20"/>
        <v>3647</v>
      </c>
    </row>
    <row r="166" spans="1:12" ht="14.25" customHeight="1" x14ac:dyDescent="0.15">
      <c r="A166" s="14"/>
      <c r="B166" s="32" t="s">
        <v>5</v>
      </c>
      <c r="C166" s="95">
        <v>309</v>
      </c>
      <c r="D166" s="95">
        <v>337</v>
      </c>
      <c r="E166" s="95">
        <v>343</v>
      </c>
      <c r="F166" s="31">
        <f>SUM(D166:E166)</f>
        <v>680</v>
      </c>
      <c r="G166" s="128"/>
      <c r="H166" s="30" t="s">
        <v>4</v>
      </c>
      <c r="I166" s="29">
        <f>L166/L67</f>
        <v>0.33213941314230611</v>
      </c>
      <c r="J166" s="28">
        <v>2100</v>
      </c>
      <c r="K166" s="28">
        <v>2722</v>
      </c>
      <c r="L166" s="27">
        <f t="shared" si="20"/>
        <v>4822</v>
      </c>
    </row>
    <row r="167" spans="1:12" ht="14.25" customHeight="1" x14ac:dyDescent="0.15">
      <c r="A167" s="14"/>
      <c r="B167" s="26" t="s">
        <v>3</v>
      </c>
      <c r="C167" s="25">
        <f>SUM(C165:C166)</f>
        <v>631</v>
      </c>
      <c r="D167" s="25">
        <f>SUM(D165:D166)</f>
        <v>645</v>
      </c>
      <c r="E167" s="25">
        <f>SUM(E165:E166)</f>
        <v>676</v>
      </c>
      <c r="F167" s="24">
        <f>SUM(F165:F166)</f>
        <v>1321</v>
      </c>
      <c r="G167" s="129"/>
      <c r="H167" s="23" t="s">
        <v>2</v>
      </c>
      <c r="I167" s="22">
        <f>L167/L147</f>
        <v>0.40687638205292814</v>
      </c>
      <c r="J167" s="21">
        <v>2514</v>
      </c>
      <c r="K167" s="21">
        <v>3190</v>
      </c>
      <c r="L167" s="20">
        <f t="shared" si="20"/>
        <v>5704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>
        <v>845</v>
      </c>
      <c r="J169" s="11">
        <v>346</v>
      </c>
      <c r="K169" s="11">
        <v>604</v>
      </c>
      <c r="L169" s="10">
        <f>SUM(J169:K169)</f>
        <v>950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CA86-FA02-41AC-89AF-61C81ABE04B2}">
  <sheetPr codeName="Sheet3"/>
  <dimension ref="A1:L218"/>
  <sheetViews>
    <sheetView view="pageBreakPreview" zoomScaleNormal="100" workbookViewId="0">
      <selection activeCell="I3" sqref="I3:K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I149-'R8.5月末'!I149</f>
        <v>-20133</v>
      </c>
      <c r="J151" s="144">
        <f>J149-'R8.5月末'!J149</f>
        <v>-20600</v>
      </c>
      <c r="K151" s="144">
        <f>K149-'R8.5月末'!K149</f>
        <v>-22173</v>
      </c>
      <c r="L151" s="146">
        <f>L149-'R8.5月末'!L149</f>
        <v>-42773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3A0F-85D4-47E2-98AA-BF81B22833C1}">
  <sheetPr codeName="Sheet4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I149-'R8.6月末'!I149</f>
        <v>0</v>
      </c>
      <c r="J151" s="144">
        <f>J149-'R8.6月末'!J149</f>
        <v>0</v>
      </c>
      <c r="K151" s="144">
        <f>K149-'R8.6月末'!K149</f>
        <v>0</v>
      </c>
      <c r="L151" s="146">
        <f>L149-'R8.6月末'!L149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1E5F-4BCC-4812-9C51-C27EED41671F}">
  <sheetPr codeName="Sheet5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I149-'R8.7月末'!I149</f>
        <v>0</v>
      </c>
      <c r="J151" s="144">
        <f>J149-'R8.7月末'!J149</f>
        <v>0</v>
      </c>
      <c r="K151" s="144">
        <f>K149-'R8.7月末'!K149</f>
        <v>0</v>
      </c>
      <c r="L151" s="146">
        <f>L149-'R8.7月末'!L149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136C-DCA0-4687-BF98-324D5AE80EDE}">
  <sheetPr codeName="Sheet6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I149-'R8.8月末'!I149</f>
        <v>0</v>
      </c>
      <c r="J151" s="144">
        <f>J149-'R8.8月末'!J149</f>
        <v>0</v>
      </c>
      <c r="K151" s="144">
        <f>K149-'R8.8月末'!K149</f>
        <v>0</v>
      </c>
      <c r="L151" s="146">
        <f>L149-'R8.8月末'!L149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3EB9-4C77-4764-8BD9-2317C3DDE9FD}">
  <sheetPr codeName="Sheet7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I149-'R8.9月末'!I149</f>
        <v>0</v>
      </c>
      <c r="J151" s="144">
        <f>J149-'R8.9月末'!J149</f>
        <v>0</v>
      </c>
      <c r="K151" s="144">
        <f>K149-'R8.9月末'!K149</f>
        <v>0</v>
      </c>
      <c r="L151" s="146">
        <f>L149-'R8.9月末'!L149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AEDA-B362-4CAE-B521-403CAA6C1131}">
  <sheetPr codeName="Sheet8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I149-'R8.10月末'!I149</f>
        <v>0</v>
      </c>
      <c r="J151" s="144">
        <f>J149-'R8.10月末'!J149</f>
        <v>0</v>
      </c>
      <c r="K151" s="144">
        <f>K149-'R8.10月末'!K149</f>
        <v>0</v>
      </c>
      <c r="L151" s="146">
        <f>L149-'R8.10月末'!L149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6E22-080B-4C63-A424-1A260B5D4F33}">
  <sheetPr codeName="Sheet9"/>
  <dimension ref="A1:L218"/>
  <sheetViews>
    <sheetView view="pageBreakPreview" topLeftCell="A133" zoomScaleNormal="100" workbookViewId="0">
      <selection activeCell="K151" sqref="K151:K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6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16.5" customHeight="1" x14ac:dyDescent="0.15">
      <c r="A2" s="169" t="s">
        <v>284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2" t="s">
        <v>263</v>
      </c>
      <c r="B4" s="16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4" t="s">
        <v>213</v>
      </c>
      <c r="B30" s="151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5" t="s">
        <v>210</v>
      </c>
      <c r="B32" s="16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2" t="s">
        <v>195</v>
      </c>
      <c r="H39" s="15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48" t="s">
        <v>178</v>
      </c>
      <c r="B60" s="14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0" t="s">
        <v>161</v>
      </c>
      <c r="H67" s="151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48" t="s">
        <v>110</v>
      </c>
      <c r="B116" s="14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2" t="s">
        <v>42</v>
      </c>
      <c r="H147" s="15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4" t="s">
        <v>39</v>
      </c>
      <c r="H149" s="155"/>
      <c r="I149" s="136">
        <f>SUM(C30+I39+I67+I147)</f>
        <v>0</v>
      </c>
      <c r="J149" s="136">
        <f>SUM(D30+J39+J67+J147)</f>
        <v>0</v>
      </c>
      <c r="K149" s="136">
        <f>SUM(E30+K39+K67+K147)</f>
        <v>0</v>
      </c>
      <c r="L149" s="138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2"/>
      <c r="H150" s="143"/>
      <c r="I150" s="137"/>
      <c r="J150" s="137"/>
      <c r="K150" s="137"/>
      <c r="L150" s="139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0" t="s">
        <v>36</v>
      </c>
      <c r="H151" s="141"/>
      <c r="I151" s="144">
        <f>I149-'R9.2月末'!I149</f>
        <v>0</v>
      </c>
      <c r="J151" s="144">
        <f>J149-'R9.2月末'!J149</f>
        <v>0</v>
      </c>
      <c r="K151" s="144">
        <f>K149-'R9.2月末'!K149</f>
        <v>0</v>
      </c>
      <c r="L151" s="146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2"/>
      <c r="H152" s="143"/>
      <c r="I152" s="145"/>
      <c r="J152" s="145"/>
      <c r="K152" s="145"/>
      <c r="L152" s="147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2" t="s">
        <v>33</v>
      </c>
      <c r="H153" s="133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4" t="s">
        <v>31</v>
      </c>
      <c r="H154" s="135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4" t="s">
        <v>29</v>
      </c>
      <c r="H155" s="135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4" t="s">
        <v>27</v>
      </c>
      <c r="H156" s="135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4" t="s">
        <v>25</v>
      </c>
      <c r="H157" s="135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4" t="s">
        <v>22</v>
      </c>
      <c r="H158" s="135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2" t="s">
        <v>20</v>
      </c>
      <c r="H159" s="123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4" t="s">
        <v>16</v>
      </c>
      <c r="H161" s="167"/>
      <c r="I161" s="167"/>
      <c r="J161" s="167"/>
      <c r="K161" s="167"/>
      <c r="L161" s="168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7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28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28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28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29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0" t="s">
        <v>1</v>
      </c>
      <c r="H169" s="131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R8.4月末</vt:lpstr>
      <vt:lpstr>R8.5月末</vt:lpstr>
      <vt:lpstr>R8.6月末</vt:lpstr>
      <vt:lpstr>R8.7月末</vt:lpstr>
      <vt:lpstr>R8.8月末</vt:lpstr>
      <vt:lpstr>R8.9月末</vt:lpstr>
      <vt:lpstr>R8.10月末</vt:lpstr>
      <vt:lpstr>R8.11月末</vt:lpstr>
      <vt:lpstr>R8.12月末</vt:lpstr>
      <vt:lpstr>R9.1月末</vt:lpstr>
      <vt:lpstr>R9.2月末</vt:lpstr>
      <vt:lpstr>R9.3月末</vt:lpstr>
      <vt:lpstr>集計（異動人数）</vt:lpstr>
      <vt:lpstr>R8.10月末!Print_Titles</vt:lpstr>
      <vt:lpstr>R8.11月末!Print_Titles</vt:lpstr>
      <vt:lpstr>R8.12月末!Print_Titles</vt:lpstr>
      <vt:lpstr>R8.4月末!Print_Titles</vt:lpstr>
      <vt:lpstr>R8.5月末!Print_Titles</vt:lpstr>
      <vt:lpstr>R8.6月末!Print_Titles</vt:lpstr>
      <vt:lpstr>R8.7月末!Print_Titles</vt:lpstr>
      <vt:lpstr>R8.8月末!Print_Titles</vt:lpstr>
      <vt:lpstr>R8.9月末!Print_Titles</vt:lpstr>
      <vt:lpstr>R9.1月末!Print_Titles</vt:lpstr>
      <vt:lpstr>R9.2月末!Print_Titles</vt:lpstr>
      <vt:lpstr>R9.3月末!Print_Titles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2026-06-15T03:51:45Z</dcterms:modified>
</cp:coreProperties>
</file>