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B74AA870-240D-4EC5-AD27-DFF7FDF16A40}" xr6:coauthVersionLast="36" xr6:coauthVersionMax="36" xr10:uidLastSave="{00000000-0000-0000-0000-000000000000}"/>
  <bookViews>
    <workbookView xWindow="0" yWindow="0" windowWidth="19200" windowHeight="11295" firstSheet="10" activeTab="11" xr2:uid="{00000000-000D-0000-FFFF-FFFF00000000}"/>
  </bookViews>
  <sheets>
    <sheet name="R6.4月末" sheetId="3" r:id="rId1"/>
    <sheet name="R6.5月末" sheetId="34" r:id="rId2"/>
    <sheet name="R6.6月末" sheetId="33" r:id="rId3"/>
    <sheet name="R6.7月末" sheetId="35" r:id="rId4"/>
    <sheet name="R6.8月末" sheetId="36" r:id="rId5"/>
    <sheet name="R6.9月末" sheetId="37" r:id="rId6"/>
    <sheet name="R6.10月末" sheetId="38" r:id="rId7"/>
    <sheet name="R6.11月末" sheetId="39" r:id="rId8"/>
    <sheet name="R6.12月末" sheetId="40" r:id="rId9"/>
    <sheet name="R7.1月末" sheetId="41" r:id="rId10"/>
    <sheet name="R7.2月末" sheetId="42" r:id="rId11"/>
    <sheet name="R7.3月末" sheetId="43" r:id="rId12"/>
    <sheet name="集計（異動人数）" sheetId="7" r:id="rId13"/>
  </sheets>
  <definedNames>
    <definedName name="_xlnm.Print_Area" localSheetId="1">'R6.5月末'!$A$1:$L$188</definedName>
    <definedName name="_xlnm.Print_Titles" localSheetId="6">'R6.10月末'!$1:$3</definedName>
    <definedName name="_xlnm.Print_Titles" localSheetId="7">'R6.11月末'!$1:$3</definedName>
    <definedName name="_xlnm.Print_Titles" localSheetId="8">'R6.12月末'!$1:$3</definedName>
    <definedName name="_xlnm.Print_Titles" localSheetId="0">'R6.4月末'!$1:$3</definedName>
    <definedName name="_xlnm.Print_Titles" localSheetId="1">'R6.5月末'!$1:$3</definedName>
    <definedName name="_xlnm.Print_Titles" localSheetId="2">'R6.6月末'!$1:$3</definedName>
    <definedName name="_xlnm.Print_Titles" localSheetId="3">'R6.7月末'!$1:$3</definedName>
    <definedName name="_xlnm.Print_Titles" localSheetId="4">'R6.8月末'!$1:$3</definedName>
    <definedName name="_xlnm.Print_Titles" localSheetId="5">'R6.9月末'!$1:$3</definedName>
    <definedName name="_xlnm.Print_Titles" localSheetId="9">'R7.1月末'!$1:$3</definedName>
    <definedName name="_xlnm.Print_Titles" localSheetId="10">'R7.2月末'!$1:$3</definedName>
    <definedName name="_xlnm.Print_Titles" localSheetId="11">'R7.3月末'!$1:$3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41" l="1"/>
  <c r="D69" i="41"/>
  <c r="E69" i="41"/>
  <c r="C82" i="35" l="1"/>
  <c r="D82" i="35"/>
  <c r="E82" i="35"/>
  <c r="C82" i="33" l="1"/>
  <c r="D82" i="33"/>
  <c r="E82" i="33"/>
  <c r="F75" i="42" l="1"/>
  <c r="I30" i="42"/>
  <c r="J30" i="42"/>
  <c r="K30" i="42"/>
  <c r="F75" i="40" l="1"/>
  <c r="C54" i="40"/>
  <c r="D54" i="40"/>
  <c r="E54" i="40"/>
  <c r="I30" i="39" l="1"/>
  <c r="J30" i="39"/>
  <c r="K30" i="39"/>
  <c r="C82" i="38" l="1"/>
  <c r="D82" i="38"/>
  <c r="E82" i="38"/>
  <c r="I30" i="33" l="1"/>
  <c r="J30" i="33"/>
  <c r="K30" i="33"/>
  <c r="F76" i="3" l="1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J30" i="35" l="1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D30" i="40" s="1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E30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D30" i="42" l="1"/>
  <c r="J39" i="40"/>
  <c r="F167" i="37"/>
  <c r="L66" i="35"/>
  <c r="E30" i="43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I149" i="3" l="1"/>
  <c r="I151" i="34" s="1"/>
  <c r="F9" i="7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<sst xmlns="http://schemas.openxmlformats.org/spreadsheetml/2006/main" count="3483" uniqueCount="295">
  <si>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</si>
  <si>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</si>
  <si>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</si>
  <si>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</si>
  <si>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</si>
  <si>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</si>
  <si>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</si>
  <si>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</si>
  <si>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</si>
  <si>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</si>
  <si>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</si>
  <si>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</si>
  <si>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</si>
  <si>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</si>
  <si>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</si>
  <si>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</si>
  <si>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</si>
  <si>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</si>
  <si>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</si>
  <si>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</si>
  <si>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</si>
  <si>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</si>
  <si>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</si>
  <si>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</si>
  <si>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</si>
  <si>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</si>
  <si>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</si>
  <si>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</si>
  <si>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</si>
  <si>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</si>
  <si>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</si>
  <si>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</si>
  <si>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</si>
  <si>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</si>
  <si>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</si>
  <si>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</si>
  <si>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</si>
  <si>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</si>
  <si>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</si>
  <si>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</si>
  <si>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</si>
  <si>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</si>
  <si>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</si>
  <si>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</si>
  <si>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</si>
  <si>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</si>
  <si>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</si>
  <si>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</si>
  <si>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</si>
  <si>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</si>
  <si>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</si>
  <si>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</si>
  <si>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</si>
  <si>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</si>
  <si>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</si>
  <si>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</si>
  <si>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</si>
  <si>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</si>
  <si>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</si>
  <si>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</si>
  <si>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</si>
  <si>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</si>
  <si>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</si>
  <si>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</si>
  <si>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</si>
  <si>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</si>
  <si>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</si>
  <si>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</si>
  <si>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</si>
  <si>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</si>
  <si>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</si>
  <si>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</si>
  <si>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</si>
  <si>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</si>
  <si>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</si>
  <si>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</si>
  <si>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</si>
  <si>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</si>
  <si>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</si>
  <si>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</si>
  <si>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</si>
  <si>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</si>
  <si>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</si>
  <si>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</si>
  <si>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</si>
  <si>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</si>
  <si>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</si>
  <si>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</si>
  <si>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</si>
  <si>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</si>
  <si>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</si>
  <si>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</si>
  <si>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</si>
  <si>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</si>
  <si>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</si>
  <si>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</si>
  <si>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</si>
  <si>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</si>
  <si>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</si>
  <si>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</si>
  <si>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</si>
  <si>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</si>
  <si>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</si>
  <si>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</si>
  <si>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</si>
  <si>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</si>
  <si>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</si>
  <si>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</si>
  <si>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</si>
  <si>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</si>
  <si>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</si>
  <si>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</si>
  <si>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</si>
  <si>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</si>
  <si>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</si>
  <si>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</si>
  <si>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</si>
  <si>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</si>
  <si>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</si>
  <si>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</si>
  <si>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</si>
  <si>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</si>
  <si>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</si>
  <si>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</si>
  <si>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</si>
  <si>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</si>
  <si>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</si>
  <si>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</si>
  <si>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</si>
  <si>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</si>
  <si>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</si>
  <si>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</si>
  <si>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</si>
  <si>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</si>
  <si>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</si>
  <si>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</si>
  <si>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</si>
  <si>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</si>
  <si>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</si>
  <si>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</si>
  <si>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</si>
  <si>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</si>
  <si>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</si>
  <si>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</si>
  <si>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</si>
  <si>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</si>
  <si>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</si>
  <si>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</si>
  <si>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</si>
  <si>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</si>
  <si>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</si>
  <si>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</si>
  <si>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</si>
  <si>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</si>
  <si>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</si>
  <si>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</si>
  <si>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</si>
  <si>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</si>
  <si>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</si>
  <si>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</si>
  <si>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</si>
  <si>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</si>
  <si>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</si>
  <si>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</si>
  <si>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</si>
  <si>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</si>
  <si>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</si>
  <si>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</si>
  <si>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</si>
  <si>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</si>
  <si>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</si>
  <si>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</si>
  <si>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</si>
  <si>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</si>
  <si>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</si>
  <si>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</si>
  <si>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</si>
  <si>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</si>
  <si>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</si>
  <si>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</si>
  <si>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</si>
  <si>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</si>
  <si>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</si>
  <si>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</si>
  <si>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</si>
  <si>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</si>
  <si>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</si>
  <si>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</si>
  <si>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</si>
  <si>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</si>
  <si>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</si>
  <si>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</si>
  <si>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</si>
  <si>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</si>
  <si>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</si>
  <si>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</si>
  <si>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</si>
  <si>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</si>
  <si>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</si>
  <si>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</si>
  <si>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</si>
  <si>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</si>
  <si>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</si>
  <si>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</si>
  <si>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</si>
  <si>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</si>
  <si>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</si>
  <si>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</si>
  <si>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</si>
  <si>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</si>
  <si>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</si>
  <si>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</si>
  <si>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</si>
  <si>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</si>
  <si>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</si>
  <si>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</si>
  <si>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</si>
  <si>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</si>
  <si>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</si>
  <si>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</si>
  <si>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</si>
  <si>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</si>
  <si>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</si>
  <si>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</si>
  <si>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</si>
  <si>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</si>
  <si>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</si>
  <si>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</si>
  <si>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</si>
  <si>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</si>
  <si>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</si>
  <si>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</si>
  <si>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</si>
  <si>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</si>
  <si>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</si>
  <si>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</si>
  <si>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</si>
  <si>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</si>
  <si>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</si>
  <si>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</si>
  <si>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</si>
  <si>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</si>
  <si>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</si>
  <si>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</si>
  <si>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</si>
  <si>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</si>
  <si>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</si>
  <si>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</si>
  <si>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</si>
  <si>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</si>
  <si>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</si>
  <si>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</si>
  <si>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</si>
  <si>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</si>
  <si>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</si>
  <si>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</si>
  <si>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</si>
  <si>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</si>
  <si>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</si>
  <si>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</si>
  <si>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</si>
  <si>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</si>
  <si>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</si>
  <si>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</si>
  <si>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</si>
  <si>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</si>
  <si>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</si>
  <si>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</si>
  <si>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</si>
  <si>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</si>
  <si>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</si>
  <si>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</si>
  <si>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</si>
  <si>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</si>
  <si>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</si>
  <si>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</si>
  <si>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</si>
  <si>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</si>
  <si>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</si>
  <si>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</si>
  <si>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</si>
  <si>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</si>
  <si>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令和6年4月末現在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</si>
  <si>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作成　令和6年5月末現在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</si>
  <si>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令和6年6月末現在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</si>
  <si>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令6年7月末現在</t>
    <rPh sb="0" eb="2">
      <t>サクセイ</t>
    </rPh>
    <rPh sb="3" eb="4">
      <t>レイ</t>
    </rPh>
    <rPh sb="5" eb="6">
      <t>ネン</t>
    </rPh>
    <rPh sb="7" eb="8">
      <t>ガツ</t>
    </rPh>
    <rPh sb="8" eb="9">
      <t>マツ</t>
    </rPh>
    <rPh sb="9" eb="11">
      <t>ゲンザイ</t>
    </rPh>
    <phoneticPr fontId="6"/>
  </si>
  <si>
    <t>作成　令和6年8月末現在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</si>
  <si>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令和6年9月末現在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</si>
  <si>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令和6年10月末現在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</si>
  <si>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令和6年11月末現在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</si>
  <si>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令和6年12月末現在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</si>
  <si>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</si>
  <si>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</si>
  <si>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</si>
  <si>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令和6年度（4～3月異動人数）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</si>
</sst>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A144" zoomScaleNormal="100" workbookViewId="0">
      <selection activeCell="J170" sqref="J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365</v>
      </c>
      <c r="D5" s="99">
        <v>429</v>
      </c>
      <c r="E5" s="99">
        <v>392</v>
      </c>
      <c r="F5" s="31">
        <f t="shared" ref="F5:F21" si="1">SUM(D5:E5)</f>
        <v>821</v>
      </c>
      <c r="G5" s="57"/>
      <c r="H5" s="37" t="s">
        <v>258</v>
      </c>
      <c r="I5" s="101">
        <v>185</v>
      </c>
      <c r="J5" s="101">
        <v>188</v>
      </c>
      <c r="K5" s="101">
        <v>224</v>
      </c>
      <c r="L5" s="58">
        <f t="shared" si="0"/>
        <v>412</v>
      </c>
    </row>
    <row r="6" spans="1:12" ht="14.25" customHeight="1" x14ac:dyDescent="0.15">
      <c r="A6" s="14"/>
      <c r="B6" s="37" t="s">
        <v>257</v>
      </c>
      <c r="C6" s="100">
        <v>206</v>
      </c>
      <c r="D6" s="100">
        <v>191</v>
      </c>
      <c r="E6" s="100">
        <v>204</v>
      </c>
      <c r="F6" s="31">
        <f t="shared" si="1"/>
        <v>395</v>
      </c>
      <c r="G6" s="57"/>
      <c r="H6" s="37" t="s">
        <v>256</v>
      </c>
      <c r="I6" s="101">
        <v>120</v>
      </c>
      <c r="J6" s="101">
        <v>124</v>
      </c>
      <c r="K6" s="101">
        <v>157</v>
      </c>
      <c r="L6" s="58">
        <f t="shared" si="0"/>
        <v>281</v>
      </c>
    </row>
    <row r="7" spans="1:12" ht="14.25" customHeight="1" x14ac:dyDescent="0.15">
      <c r="A7" s="14"/>
      <c r="B7" s="37" t="s">
        <v>255</v>
      </c>
      <c r="C7" s="100">
        <v>130</v>
      </c>
      <c r="D7" s="100">
        <v>130</v>
      </c>
      <c r="E7" s="100">
        <v>153</v>
      </c>
      <c r="F7" s="31">
        <f t="shared" si="1"/>
        <v>283</v>
      </c>
      <c r="G7" s="57"/>
      <c r="H7" s="37" t="s">
        <v>254</v>
      </c>
      <c r="I7" s="101">
        <v>86</v>
      </c>
      <c r="J7" s="101">
        <v>102</v>
      </c>
      <c r="K7" s="101">
        <v>94</v>
      </c>
      <c r="L7" s="58">
        <f t="shared" si="0"/>
        <v>196</v>
      </c>
    </row>
    <row r="8" spans="1:12" ht="14.25" customHeight="1" x14ac:dyDescent="0.15">
      <c r="A8" s="14"/>
      <c r="B8" s="37" t="s">
        <v>253</v>
      </c>
      <c r="C8" s="100">
        <v>175</v>
      </c>
      <c r="D8" s="100">
        <v>165</v>
      </c>
      <c r="E8" s="100">
        <v>177</v>
      </c>
      <c r="F8" s="31">
        <f t="shared" si="1"/>
        <v>342</v>
      </c>
      <c r="G8" s="57"/>
      <c r="H8" s="37" t="s">
        <v>219</v>
      </c>
      <c r="I8" s="101">
        <v>56</v>
      </c>
      <c r="J8" s="101">
        <v>63</v>
      </c>
      <c r="K8" s="101">
        <v>69</v>
      </c>
      <c r="L8" s="58">
        <f t="shared" si="0"/>
        <v>132</v>
      </c>
    </row>
    <row r="9" spans="1:12" ht="14.25" customHeight="1" x14ac:dyDescent="0.15">
      <c r="A9" s="14"/>
      <c r="B9" s="37" t="s">
        <v>252</v>
      </c>
      <c r="C9" s="100">
        <v>67</v>
      </c>
      <c r="D9" s="100">
        <v>68</v>
      </c>
      <c r="E9" s="100">
        <v>79</v>
      </c>
      <c r="F9" s="31">
        <f t="shared" si="1"/>
        <v>147</v>
      </c>
      <c r="G9" s="57"/>
      <c r="H9" s="37" t="s">
        <v>251</v>
      </c>
      <c r="I9" s="101">
        <v>71</v>
      </c>
      <c r="J9" s="101">
        <v>73</v>
      </c>
      <c r="K9" s="101">
        <v>82</v>
      </c>
      <c r="L9" s="58">
        <f t="shared" si="0"/>
        <v>155</v>
      </c>
    </row>
    <row r="10" spans="1:12" ht="14.25" customHeight="1" x14ac:dyDescent="0.15">
      <c r="A10" s="14"/>
      <c r="B10" s="37" t="s">
        <v>250</v>
      </c>
      <c r="C10" s="100">
        <v>295</v>
      </c>
      <c r="D10" s="100">
        <v>326</v>
      </c>
      <c r="E10" s="100">
        <v>369</v>
      </c>
      <c r="F10" s="31">
        <f t="shared" si="1"/>
        <v>695</v>
      </c>
      <c r="G10" s="82"/>
      <c r="H10" s="26" t="s">
        <v>249</v>
      </c>
      <c r="I10" s="25">
        <f>SUM(I4:I9)</f>
        <v>547</v>
      </c>
      <c r="J10" s="25">
        <f>SUM(J4:J9)</f>
        <v>576</v>
      </c>
      <c r="K10" s="25">
        <f>SUM(K4:K9)</f>
        <v>660</v>
      </c>
      <c r="L10" s="60">
        <f>SUM(L4:L9)</f>
        <v>1236</v>
      </c>
    </row>
    <row r="11" spans="1:12" ht="14.25" customHeight="1" x14ac:dyDescent="0.15">
      <c r="A11" s="14"/>
      <c r="B11" s="37" t="s">
        <v>248</v>
      </c>
      <c r="C11" s="100">
        <v>75</v>
      </c>
      <c r="D11" s="100">
        <v>97</v>
      </c>
      <c r="E11" s="100">
        <v>100</v>
      </c>
      <c r="F11" s="31">
        <f t="shared" si="1"/>
        <v>197</v>
      </c>
      <c r="G11" s="57" t="s">
        <v>247</v>
      </c>
      <c r="H11" s="37" t="s">
        <v>246</v>
      </c>
      <c r="I11" s="101">
        <v>49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4"/>
      <c r="B12" s="37" t="s">
        <v>245</v>
      </c>
      <c r="C12" s="100">
        <v>120</v>
      </c>
      <c r="D12" s="100">
        <v>156</v>
      </c>
      <c r="E12" s="100">
        <v>176</v>
      </c>
      <c r="F12" s="31">
        <f t="shared" si="1"/>
        <v>332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4"/>
      <c r="B13" s="37" t="s">
        <v>244</v>
      </c>
      <c r="C13" s="100">
        <v>175</v>
      </c>
      <c r="D13" s="100">
        <v>213</v>
      </c>
      <c r="E13" s="100">
        <v>210</v>
      </c>
      <c r="F13" s="31">
        <f t="shared" si="1"/>
        <v>423</v>
      </c>
      <c r="G13" s="57"/>
      <c r="H13" s="37" t="s">
        <v>243</v>
      </c>
      <c r="I13" s="101">
        <v>38</v>
      </c>
      <c r="J13" s="101">
        <v>32</v>
      </c>
      <c r="K13" s="101">
        <v>40</v>
      </c>
      <c r="L13" s="58">
        <f t="shared" si="2"/>
        <v>72</v>
      </c>
    </row>
    <row r="14" spans="1:12" ht="14.25" customHeight="1" x14ac:dyDescent="0.15">
      <c r="A14" s="14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117</v>
      </c>
      <c r="J14" s="101">
        <v>105</v>
      </c>
      <c r="K14" s="101">
        <v>112</v>
      </c>
      <c r="L14" s="58">
        <f t="shared" si="2"/>
        <v>217</v>
      </c>
    </row>
    <row r="15" spans="1:12" ht="14.25" customHeight="1" x14ac:dyDescent="0.15">
      <c r="A15" s="14"/>
      <c r="B15" s="37" t="s">
        <v>240</v>
      </c>
      <c r="C15" s="100">
        <v>34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4"/>
      <c r="B16" s="109" t="s">
        <v>274</v>
      </c>
      <c r="C16" s="100">
        <v>22</v>
      </c>
      <c r="D16" s="100">
        <v>16</v>
      </c>
      <c r="E16" s="100">
        <v>6</v>
      </c>
      <c r="F16" s="31">
        <f t="shared" si="1"/>
        <v>22</v>
      </c>
      <c r="G16" s="57"/>
      <c r="H16" s="37" t="s">
        <v>238</v>
      </c>
      <c r="I16" s="101">
        <v>74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4"/>
      <c r="B17" s="32" t="s">
        <v>237</v>
      </c>
      <c r="C17" s="100">
        <v>44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95</v>
      </c>
      <c r="J17" s="101">
        <v>79</v>
      </c>
      <c r="K17" s="101">
        <v>93</v>
      </c>
      <c r="L17" s="58">
        <f t="shared" si="2"/>
        <v>172</v>
      </c>
    </row>
    <row r="18" spans="1:12" ht="14.25" customHeight="1" x14ac:dyDescent="0.15">
      <c r="A18" s="14"/>
      <c r="B18" s="37" t="s">
        <v>235</v>
      </c>
      <c r="C18" s="100">
        <v>81</v>
      </c>
      <c r="D18" s="100">
        <v>103</v>
      </c>
      <c r="E18" s="100">
        <v>98</v>
      </c>
      <c r="F18" s="31">
        <f t="shared" si="1"/>
        <v>201</v>
      </c>
      <c r="G18" s="57"/>
      <c r="H18" s="37" t="s">
        <v>234</v>
      </c>
      <c r="I18" s="101">
        <v>54</v>
      </c>
      <c r="J18" s="101">
        <v>56</v>
      </c>
      <c r="K18" s="101">
        <v>70</v>
      </c>
      <c r="L18" s="58">
        <f t="shared" si="2"/>
        <v>126</v>
      </c>
    </row>
    <row r="19" spans="1:12" ht="14.25" customHeight="1" x14ac:dyDescent="0.15">
      <c r="A19" s="14"/>
      <c r="B19" s="37" t="s">
        <v>275</v>
      </c>
      <c r="C19" s="100">
        <v>27</v>
      </c>
      <c r="D19" s="100">
        <v>20</v>
      </c>
      <c r="E19" s="100">
        <v>34</v>
      </c>
      <c r="F19" s="31">
        <f t="shared" si="1"/>
        <v>54</v>
      </c>
      <c r="G19" s="57"/>
      <c r="H19" s="37" t="s">
        <v>233</v>
      </c>
      <c r="I19" s="101">
        <v>27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4"/>
      <c r="B20" s="32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4"/>
      <c r="B21" s="32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38</v>
      </c>
      <c r="K21" s="101">
        <v>47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1878</v>
      </c>
      <c r="D22" s="25">
        <f>SUM(D5:D21)</f>
        <v>2071</v>
      </c>
      <c r="E22" s="25">
        <f>SUM(E5:E21)</f>
        <v>2165</v>
      </c>
      <c r="F22" s="25">
        <f>SUM(F5:F21)</f>
        <v>4236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4" t="s">
        <v>228</v>
      </c>
      <c r="B23" s="37" t="s">
        <v>227</v>
      </c>
      <c r="C23" s="101">
        <v>143</v>
      </c>
      <c r="D23" s="101">
        <v>139</v>
      </c>
      <c r="E23" s="101">
        <v>175</v>
      </c>
      <c r="F23" s="31">
        <f t="shared" ref="F23:F28" si="3">SUM(D23:E23)</f>
        <v>314</v>
      </c>
      <c r="G23" s="82"/>
      <c r="H23" s="26" t="s">
        <v>226</v>
      </c>
      <c r="I23" s="25">
        <f>SUM(I11:I22)</f>
        <v>611</v>
      </c>
      <c r="J23" s="25">
        <f>SUM(J11:J22)</f>
        <v>557</v>
      </c>
      <c r="K23" s="25">
        <f>SUM(K11:K22)</f>
        <v>657</v>
      </c>
      <c r="L23" s="60">
        <f>SUM(L11:L22)</f>
        <v>1214</v>
      </c>
    </row>
    <row r="24" spans="1:12" ht="14.25" customHeight="1" x14ac:dyDescent="0.15">
      <c r="A24" s="14"/>
      <c r="B24" s="37" t="s">
        <v>225</v>
      </c>
      <c r="C24" s="101">
        <v>67</v>
      </c>
      <c r="D24" s="101">
        <v>83</v>
      </c>
      <c r="E24" s="101">
        <v>74</v>
      </c>
      <c r="F24" s="31">
        <f t="shared" si="3"/>
        <v>157</v>
      </c>
      <c r="G24" s="57" t="s">
        <v>224</v>
      </c>
      <c r="H24" s="37" t="s">
        <v>223</v>
      </c>
      <c r="I24" s="101">
        <v>29</v>
      </c>
      <c r="J24" s="101">
        <v>26</v>
      </c>
      <c r="K24" s="101">
        <v>32</v>
      </c>
      <c r="L24" s="58">
        <f t="shared" ref="L24:L29" si="4">SUM(J24:K24)</f>
        <v>58</v>
      </c>
    </row>
    <row r="25" spans="1:12" ht="14.25" customHeight="1" x14ac:dyDescent="0.15">
      <c r="A25" s="14"/>
      <c r="B25" s="37" t="s">
        <v>222</v>
      </c>
      <c r="C25" s="101">
        <v>196</v>
      </c>
      <c r="D25" s="101">
        <v>214</v>
      </c>
      <c r="E25" s="101">
        <v>250</v>
      </c>
      <c r="F25" s="31">
        <f t="shared" si="3"/>
        <v>464</v>
      </c>
      <c r="G25" s="57"/>
      <c r="H25" s="37" t="s">
        <v>221</v>
      </c>
      <c r="I25" s="101">
        <v>18</v>
      </c>
      <c r="J25" s="101">
        <v>21</v>
      </c>
      <c r="K25" s="101">
        <v>24</v>
      </c>
      <c r="L25" s="58">
        <f t="shared" si="4"/>
        <v>45</v>
      </c>
    </row>
    <row r="26" spans="1:12" ht="14.25" customHeight="1" x14ac:dyDescent="0.15">
      <c r="A26" s="14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40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4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43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4"/>
      <c r="B28" s="37" t="s">
        <v>216</v>
      </c>
      <c r="C28" s="101">
        <v>55</v>
      </c>
      <c r="D28" s="101">
        <v>45</v>
      </c>
      <c r="E28" s="101">
        <v>83</v>
      </c>
      <c r="F28" s="31">
        <f t="shared" si="3"/>
        <v>128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589</v>
      </c>
      <c r="D29" s="25">
        <f>SUM(D23:D28)</f>
        <v>624</v>
      </c>
      <c r="E29" s="25">
        <f>SUM(E23:E28)</f>
        <v>745</v>
      </c>
      <c r="F29" s="25">
        <f>SUM(F23:F28)</f>
        <v>1369</v>
      </c>
      <c r="G29" s="57"/>
      <c r="H29" s="37" t="s">
        <v>214</v>
      </c>
      <c r="I29" s="101">
        <v>34</v>
      </c>
      <c r="J29" s="101">
        <v>33</v>
      </c>
      <c r="K29" s="101">
        <v>34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2467</v>
      </c>
      <c r="D30" s="55">
        <f>SUM(D22+D29)</f>
        <v>2695</v>
      </c>
      <c r="E30" s="55">
        <f>SUM(E22+E29)</f>
        <v>2910</v>
      </c>
      <c r="F30" s="55">
        <f>SUM(F22+F29)</f>
        <v>5605</v>
      </c>
      <c r="G30" s="57"/>
      <c r="H30" s="26" t="s">
        <v>212</v>
      </c>
      <c r="I30" s="25">
        <f>SUM(I24:I29)</f>
        <v>172</v>
      </c>
      <c r="J30" s="25">
        <f>SUM(J24:J29)</f>
        <v>170</v>
      </c>
      <c r="K30" s="25">
        <f>SUM(K24:K29)</f>
        <v>190</v>
      </c>
      <c r="L30" s="56">
        <f>SUM(L24:L29)</f>
        <v>360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32"/>
      <c r="E32" s="32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4" t="s">
        <v>208</v>
      </c>
      <c r="B33" s="37" t="s">
        <v>207</v>
      </c>
      <c r="C33" s="100">
        <v>412</v>
      </c>
      <c r="D33" s="101">
        <v>453</v>
      </c>
      <c r="E33" s="101">
        <v>480</v>
      </c>
      <c r="F33" s="31">
        <f t="shared" ref="F33:F45" si="6">SUM(D33:E33)</f>
        <v>933</v>
      </c>
      <c r="G33" s="57"/>
      <c r="H33" s="37" t="s">
        <v>206</v>
      </c>
      <c r="I33" s="101">
        <v>72</v>
      </c>
      <c r="J33" s="101">
        <v>66</v>
      </c>
      <c r="K33" s="101">
        <v>79</v>
      </c>
      <c r="L33" s="58">
        <f t="shared" si="5"/>
        <v>145</v>
      </c>
    </row>
    <row r="34" spans="1:12" ht="14.25" customHeight="1" x14ac:dyDescent="0.15">
      <c r="A34" s="14"/>
      <c r="B34" s="37" t="s">
        <v>205</v>
      </c>
      <c r="C34" s="101">
        <v>144</v>
      </c>
      <c r="D34" s="101">
        <v>168</v>
      </c>
      <c r="E34" s="101">
        <v>169</v>
      </c>
      <c r="F34" s="31">
        <f t="shared" si="6"/>
        <v>337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4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98</v>
      </c>
      <c r="J35" s="101">
        <v>83</v>
      </c>
      <c r="K35" s="101">
        <v>100</v>
      </c>
      <c r="L35" s="58">
        <f t="shared" si="5"/>
        <v>183</v>
      </c>
    </row>
    <row r="36" spans="1:12" ht="14.25" customHeight="1" x14ac:dyDescent="0.15">
      <c r="A36" s="14"/>
      <c r="B36" s="37" t="s">
        <v>201</v>
      </c>
      <c r="C36" s="101">
        <v>214</v>
      </c>
      <c r="D36" s="101">
        <v>213</v>
      </c>
      <c r="E36" s="101">
        <v>241</v>
      </c>
      <c r="F36" s="31">
        <f t="shared" si="6"/>
        <v>454</v>
      </c>
      <c r="G36" s="83"/>
      <c r="H36" s="84" t="s">
        <v>200</v>
      </c>
      <c r="I36" s="101">
        <v>61</v>
      </c>
      <c r="J36" s="101">
        <v>51</v>
      </c>
      <c r="K36" s="101">
        <v>76</v>
      </c>
      <c r="L36" s="58">
        <f t="shared" si="5"/>
        <v>127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124</v>
      </c>
      <c r="J37" s="101">
        <v>140</v>
      </c>
      <c r="K37" s="101">
        <v>143</v>
      </c>
      <c r="L37" s="58">
        <f t="shared" si="5"/>
        <v>283</v>
      </c>
    </row>
    <row r="38" spans="1:12" ht="14.25" customHeight="1" x14ac:dyDescent="0.15">
      <c r="A38" s="14"/>
      <c r="B38" s="37" t="s">
        <v>197</v>
      </c>
      <c r="C38" s="101">
        <v>79</v>
      </c>
      <c r="D38" s="101">
        <v>94</v>
      </c>
      <c r="E38" s="101">
        <v>108</v>
      </c>
      <c r="F38" s="31">
        <f t="shared" si="6"/>
        <v>202</v>
      </c>
      <c r="G38" s="82"/>
      <c r="H38" s="26" t="s">
        <v>163</v>
      </c>
      <c r="I38" s="25">
        <f>SUM(I31:I37)</f>
        <v>468</v>
      </c>
      <c r="J38" s="25">
        <f>SUM(J31:J37)</f>
        <v>490</v>
      </c>
      <c r="K38" s="25">
        <f>SUM(K31:K37)</f>
        <v>554</v>
      </c>
      <c r="L38" s="60">
        <f>SUM(L31:L37)</f>
        <v>1044</v>
      </c>
    </row>
    <row r="39" spans="1:12" ht="14.25" customHeight="1" x14ac:dyDescent="0.15">
      <c r="A39" s="14"/>
      <c r="B39" s="37" t="s">
        <v>196</v>
      </c>
      <c r="C39" s="101">
        <v>50</v>
      </c>
      <c r="D39" s="101">
        <v>54</v>
      </c>
      <c r="E39" s="101">
        <v>59</v>
      </c>
      <c r="F39" s="31">
        <f t="shared" si="6"/>
        <v>113</v>
      </c>
      <c r="G39" s="111" t="s">
        <v>195</v>
      </c>
      <c r="H39" s="112"/>
      <c r="I39" s="55">
        <f>SUM(C46+C54+I10+I23+I30+I38)</f>
        <v>4213</v>
      </c>
      <c r="J39" s="55">
        <f>SUM(D46+D54+J10+J23+J30+J38)</f>
        <v>4376</v>
      </c>
      <c r="K39" s="55">
        <f>SUM(E46+E54+K10+K23+K30+K38)</f>
        <v>4831</v>
      </c>
      <c r="L39" s="54">
        <f>SUM(F46+F54+L10+L23+L30+L38)</f>
        <v>9207</v>
      </c>
    </row>
    <row r="40" spans="1:12" ht="14.25" customHeight="1" x14ac:dyDescent="0.15">
      <c r="A40" s="14"/>
      <c r="B40" s="37" t="s">
        <v>194</v>
      </c>
      <c r="C40" s="101">
        <v>129</v>
      </c>
      <c r="D40" s="101">
        <v>140</v>
      </c>
      <c r="E40" s="101">
        <v>157</v>
      </c>
      <c r="F40" s="31">
        <f t="shared" si="6"/>
        <v>297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71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104</v>
      </c>
      <c r="D42" s="101">
        <v>114</v>
      </c>
      <c r="E42" s="101">
        <v>136</v>
      </c>
      <c r="F42" s="31">
        <f t="shared" si="6"/>
        <v>250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181</v>
      </c>
      <c r="D44" s="101">
        <v>187</v>
      </c>
      <c r="E44" s="101">
        <v>214</v>
      </c>
      <c r="F44" s="31">
        <f t="shared" si="6"/>
        <v>401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163</v>
      </c>
      <c r="D45" s="101">
        <v>159</v>
      </c>
      <c r="E45" s="101">
        <v>187</v>
      </c>
      <c r="F45" s="31">
        <f t="shared" si="6"/>
        <v>346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1650</v>
      </c>
      <c r="D46" s="25">
        <f>SUM(D33:D45)</f>
        <v>1775</v>
      </c>
      <c r="E46" s="25">
        <f>SUM(E33:E45)</f>
        <v>1975</v>
      </c>
      <c r="F46" s="25">
        <f>SUM(F33:F45)</f>
        <v>3750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106</v>
      </c>
      <c r="D47" s="101">
        <v>112</v>
      </c>
      <c r="E47" s="101">
        <v>104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100</v>
      </c>
      <c r="D49" s="101">
        <v>97</v>
      </c>
      <c r="E49" s="101">
        <v>103</v>
      </c>
      <c r="F49" s="31">
        <f t="shared" si="7"/>
        <v>200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289</v>
      </c>
      <c r="D50" s="101">
        <v>300</v>
      </c>
      <c r="E50" s="101">
        <v>297</v>
      </c>
      <c r="F50" s="31">
        <f t="shared" si="7"/>
        <v>597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136</v>
      </c>
      <c r="D51" s="101">
        <v>157</v>
      </c>
      <c r="E51" s="101">
        <v>153</v>
      </c>
      <c r="F51" s="31">
        <f t="shared" si="7"/>
        <v>310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76</v>
      </c>
      <c r="D52" s="101">
        <v>84</v>
      </c>
      <c r="E52" s="101">
        <v>82</v>
      </c>
      <c r="F52" s="31">
        <f t="shared" si="7"/>
        <v>166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765</v>
      </c>
      <c r="D54" s="25">
        <f>SUM(D47:D53)</f>
        <v>808</v>
      </c>
      <c r="E54" s="25">
        <f>SUM(E47:E53)</f>
        <v>795</v>
      </c>
      <c r="F54" s="25">
        <f>SUM(F47:F53)</f>
        <v>1603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51</v>
      </c>
      <c r="K60" s="104">
        <v>48</v>
      </c>
      <c r="L60" s="62">
        <f t="shared" ref="L60:L65" si="8">SUM(J60:K60)</f>
        <v>99</v>
      </c>
    </row>
    <row r="61" spans="1:12" ht="14.25" customHeight="1" x14ac:dyDescent="0.15">
      <c r="A61" s="14" t="s">
        <v>175</v>
      </c>
      <c r="B61" s="37" t="s">
        <v>174</v>
      </c>
      <c r="C61" s="103">
        <v>351</v>
      </c>
      <c r="D61" s="101">
        <v>414</v>
      </c>
      <c r="E61" s="101">
        <v>442</v>
      </c>
      <c r="F61" s="31">
        <f t="shared" ref="F61:F68" si="9">SUM(D61:E61)</f>
        <v>856</v>
      </c>
      <c r="G61" s="72"/>
      <c r="H61" s="37" t="s">
        <v>173</v>
      </c>
      <c r="I61" s="101">
        <v>50</v>
      </c>
      <c r="J61" s="101">
        <v>43</v>
      </c>
      <c r="K61" s="101">
        <v>59</v>
      </c>
      <c r="L61" s="61">
        <f t="shared" si="8"/>
        <v>102</v>
      </c>
    </row>
    <row r="62" spans="1:12" ht="14.25" customHeight="1" x14ac:dyDescent="0.15">
      <c r="A62" s="14"/>
      <c r="B62" s="37" t="s">
        <v>172</v>
      </c>
      <c r="C62" s="101">
        <v>282</v>
      </c>
      <c r="D62" s="101">
        <v>306</v>
      </c>
      <c r="E62" s="101">
        <v>340</v>
      </c>
      <c r="F62" s="31">
        <f t="shared" si="9"/>
        <v>646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4"/>
      <c r="B63" s="37" t="s">
        <v>170</v>
      </c>
      <c r="C63" s="101">
        <v>65</v>
      </c>
      <c r="D63" s="101">
        <v>78</v>
      </c>
      <c r="E63" s="101">
        <v>87</v>
      </c>
      <c r="F63" s="31">
        <f t="shared" si="9"/>
        <v>165</v>
      </c>
      <c r="G63" s="72"/>
      <c r="H63" s="37" t="s">
        <v>169</v>
      </c>
      <c r="I63" s="101">
        <v>25</v>
      </c>
      <c r="J63" s="101">
        <v>24</v>
      </c>
      <c r="K63" s="101">
        <v>26</v>
      </c>
      <c r="L63" s="61">
        <f t="shared" si="8"/>
        <v>50</v>
      </c>
    </row>
    <row r="64" spans="1:12" ht="14.25" customHeight="1" x14ac:dyDescent="0.15">
      <c r="A64" s="14"/>
      <c r="B64" s="37" t="s">
        <v>168</v>
      </c>
      <c r="C64" s="101">
        <v>164</v>
      </c>
      <c r="D64" s="101">
        <v>177</v>
      </c>
      <c r="E64" s="101">
        <v>196</v>
      </c>
      <c r="F64" s="31">
        <f t="shared" si="9"/>
        <v>373</v>
      </c>
      <c r="G64" s="72"/>
      <c r="H64" s="37" t="s">
        <v>167</v>
      </c>
      <c r="I64" s="101">
        <v>51</v>
      </c>
      <c r="J64" s="101">
        <v>60</v>
      </c>
      <c r="K64" s="101">
        <v>66</v>
      </c>
      <c r="L64" s="61">
        <f t="shared" si="8"/>
        <v>126</v>
      </c>
    </row>
    <row r="65" spans="1:12" ht="14.25" customHeight="1" x14ac:dyDescent="0.15">
      <c r="A65" s="14"/>
      <c r="B65" s="37" t="s">
        <v>166</v>
      </c>
      <c r="C65" s="101">
        <v>84</v>
      </c>
      <c r="D65" s="101">
        <v>96</v>
      </c>
      <c r="E65" s="101">
        <v>111</v>
      </c>
      <c r="F65" s="31">
        <f t="shared" si="9"/>
        <v>207</v>
      </c>
      <c r="G65" s="72"/>
      <c r="H65" s="37" t="s">
        <v>165</v>
      </c>
      <c r="I65" s="101">
        <v>76</v>
      </c>
      <c r="J65" s="101">
        <v>92</v>
      </c>
      <c r="K65" s="101">
        <v>78</v>
      </c>
      <c r="L65" s="61">
        <f t="shared" si="8"/>
        <v>170</v>
      </c>
    </row>
    <row r="66" spans="1:12" ht="14.25" customHeight="1" x14ac:dyDescent="0.15">
      <c r="A66" s="14"/>
      <c r="B66" s="37" t="s">
        <v>164</v>
      </c>
      <c r="C66" s="101">
        <v>102</v>
      </c>
      <c r="D66" s="101">
        <v>110</v>
      </c>
      <c r="E66" s="101">
        <v>116</v>
      </c>
      <c r="F66" s="31">
        <f t="shared" si="9"/>
        <v>226</v>
      </c>
      <c r="G66" s="72"/>
      <c r="H66" s="26" t="s">
        <v>163</v>
      </c>
      <c r="I66" s="25">
        <f>SUM(I60:I65)</f>
        <v>286</v>
      </c>
      <c r="J66" s="25">
        <f>SUM(J60:J65)</f>
        <v>318</v>
      </c>
      <c r="K66" s="25">
        <f>SUM(K60:K65)</f>
        <v>328</v>
      </c>
      <c r="L66" s="60">
        <f>SUM(L60:L65)</f>
        <v>646</v>
      </c>
    </row>
    <row r="67" spans="1:12" ht="14.25" customHeight="1" x14ac:dyDescent="0.15">
      <c r="A67" s="14"/>
      <c r="B67" s="37" t="s">
        <v>162</v>
      </c>
      <c r="C67" s="101">
        <v>280</v>
      </c>
      <c r="D67" s="101">
        <v>360</v>
      </c>
      <c r="E67" s="101">
        <v>350</v>
      </c>
      <c r="F67" s="31">
        <f t="shared" si="9"/>
        <v>710</v>
      </c>
      <c r="G67" s="127" t="s">
        <v>161</v>
      </c>
      <c r="H67" s="122"/>
      <c r="I67" s="55">
        <f>SUM(C69+C82+C93+C110+C114+I66)</f>
        <v>6377</v>
      </c>
      <c r="J67" s="55">
        <f>SUM(D69+D82+D93+D110+D114+J66)</f>
        <v>7135</v>
      </c>
      <c r="K67" s="55">
        <f>SUM(E69+E82+E93+E110+E114+K66)</f>
        <v>7555</v>
      </c>
      <c r="L67" s="54">
        <f>SUM(F69+F82+F93+F110+F114+L66)</f>
        <v>14690</v>
      </c>
    </row>
    <row r="68" spans="1:12" ht="14.25" customHeight="1" x14ac:dyDescent="0.15">
      <c r="A68" s="14"/>
      <c r="B68" s="37" t="s">
        <v>160</v>
      </c>
      <c r="C68" s="101">
        <v>115</v>
      </c>
      <c r="D68" s="101">
        <v>153</v>
      </c>
      <c r="E68" s="101">
        <v>140</v>
      </c>
      <c r="F68" s="31">
        <f t="shared" si="9"/>
        <v>293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1443</v>
      </c>
      <c r="D69" s="25">
        <f>SUM(D61:D68)</f>
        <v>1694</v>
      </c>
      <c r="E69" s="25">
        <f>SUM(E61:E68)</f>
        <v>1782</v>
      </c>
      <c r="F69" s="24">
        <f>SUM(F61:F68)</f>
        <v>3476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294</v>
      </c>
      <c r="D71" s="101">
        <v>286</v>
      </c>
      <c r="E71" s="101">
        <v>317</v>
      </c>
      <c r="F71" s="31">
        <f t="shared" si="10"/>
        <v>603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146</v>
      </c>
      <c r="D72" s="101">
        <v>156</v>
      </c>
      <c r="E72" s="101">
        <v>164</v>
      </c>
      <c r="F72" s="31">
        <f t="shared" si="10"/>
        <v>320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60</v>
      </c>
      <c r="D73" s="101">
        <v>65</v>
      </c>
      <c r="E73" s="101">
        <v>61</v>
      </c>
      <c r="F73" s="31">
        <f t="shared" si="10"/>
        <v>126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78</v>
      </c>
      <c r="D74" s="101">
        <v>62</v>
      </c>
      <c r="E74" s="101">
        <v>83</v>
      </c>
      <c r="F74" s="31">
        <f t="shared" si="10"/>
        <v>145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395</v>
      </c>
      <c r="D75" s="101">
        <v>432</v>
      </c>
      <c r="E75" s="101">
        <v>441</v>
      </c>
      <c r="F75" s="31">
        <f t="shared" si="10"/>
        <v>873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190</v>
      </c>
      <c r="D76" s="101">
        <v>220</v>
      </c>
      <c r="E76" s="101">
        <v>229</v>
      </c>
      <c r="F76" s="31">
        <f t="shared" si="10"/>
        <v>449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64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60</v>
      </c>
      <c r="D78" s="101">
        <v>55</v>
      </c>
      <c r="E78" s="101">
        <v>63</v>
      </c>
      <c r="F78" s="31">
        <f t="shared" si="10"/>
        <v>118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156</v>
      </c>
      <c r="D79" s="101">
        <v>180</v>
      </c>
      <c r="E79" s="101">
        <v>185</v>
      </c>
      <c r="F79" s="31">
        <f t="shared" si="10"/>
        <v>365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148</v>
      </c>
      <c r="D80" s="101">
        <v>164</v>
      </c>
      <c r="E80" s="101">
        <v>150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16</v>
      </c>
      <c r="D81" s="101">
        <v>23</v>
      </c>
      <c r="E81" s="101">
        <v>21</v>
      </c>
      <c r="F81" s="31">
        <f t="shared" si="10"/>
        <v>44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1648</v>
      </c>
      <c r="D82" s="25">
        <f>SUM(D70:D81)</f>
        <v>1752</v>
      </c>
      <c r="E82" s="25">
        <f>SUM(E70:E81)</f>
        <v>1825</v>
      </c>
      <c r="F82" s="25">
        <f>SUM(F70:F81)</f>
        <v>3577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366</v>
      </c>
      <c r="D83" s="101">
        <v>394</v>
      </c>
      <c r="E83" s="101">
        <v>411</v>
      </c>
      <c r="F83" s="31">
        <f t="shared" ref="F83:F92" si="11">SUM(D83:E83)</f>
        <v>805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336</v>
      </c>
      <c r="D84" s="101">
        <v>353</v>
      </c>
      <c r="E84" s="101">
        <v>397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128</v>
      </c>
      <c r="D85" s="101">
        <v>122</v>
      </c>
      <c r="E85" s="101">
        <v>132</v>
      </c>
      <c r="F85" s="31">
        <f t="shared" si="11"/>
        <v>254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99</v>
      </c>
      <c r="D86" s="101">
        <v>101</v>
      </c>
      <c r="E86" s="101">
        <v>125</v>
      </c>
      <c r="F86" s="31">
        <f t="shared" si="11"/>
        <v>226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67</v>
      </c>
      <c r="D87" s="101">
        <v>79</v>
      </c>
      <c r="E87" s="101">
        <v>76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143</v>
      </c>
      <c r="D88" s="101">
        <v>173</v>
      </c>
      <c r="E88" s="101">
        <v>191</v>
      </c>
      <c r="F88" s="31">
        <f t="shared" si="11"/>
        <v>364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132</v>
      </c>
      <c r="D89" s="101">
        <v>146</v>
      </c>
      <c r="E89" s="101">
        <v>158</v>
      </c>
      <c r="F89" s="31">
        <f t="shared" si="11"/>
        <v>304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114</v>
      </c>
      <c r="D90" s="101">
        <v>142</v>
      </c>
      <c r="E90" s="101">
        <v>134</v>
      </c>
      <c r="F90" s="31">
        <f t="shared" si="11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51</v>
      </c>
      <c r="D91" s="101">
        <v>60</v>
      </c>
      <c r="E91" s="101">
        <v>71</v>
      </c>
      <c r="F91" s="31">
        <f t="shared" si="11"/>
        <v>131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226</v>
      </c>
      <c r="D92" s="101">
        <v>244</v>
      </c>
      <c r="E92" s="101">
        <v>295</v>
      </c>
      <c r="F92" s="31">
        <f t="shared" si="11"/>
        <v>539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1662</v>
      </c>
      <c r="D93" s="25">
        <f>SUM(D83:D92)</f>
        <v>1814</v>
      </c>
      <c r="E93" s="25">
        <f>SUM(E83:E92)</f>
        <v>1990</v>
      </c>
      <c r="F93" s="24">
        <f>SUM(F83:F92)</f>
        <v>3804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40</v>
      </c>
      <c r="D97" s="101">
        <v>44</v>
      </c>
      <c r="E97" s="101">
        <v>47</v>
      </c>
      <c r="F97" s="31">
        <f t="shared" si="12"/>
        <v>91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114</v>
      </c>
      <c r="D98" s="101">
        <v>140</v>
      </c>
      <c r="E98" s="101">
        <v>147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20</v>
      </c>
      <c r="D99" s="101">
        <v>21</v>
      </c>
      <c r="E99" s="101">
        <v>23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57</v>
      </c>
      <c r="D100" s="101">
        <v>71</v>
      </c>
      <c r="E100" s="101">
        <v>74</v>
      </c>
      <c r="F100" s="31">
        <f t="shared" si="12"/>
        <v>145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94</v>
      </c>
      <c r="D101" s="101">
        <v>97</v>
      </c>
      <c r="E101" s="101">
        <v>116</v>
      </c>
      <c r="F101" s="31">
        <f t="shared" si="12"/>
        <v>213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164</v>
      </c>
      <c r="D102" s="101">
        <v>186</v>
      </c>
      <c r="E102" s="101">
        <v>188</v>
      </c>
      <c r="F102" s="31">
        <f t="shared" si="12"/>
        <v>374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156</v>
      </c>
      <c r="D103" s="101">
        <v>196</v>
      </c>
      <c r="E103" s="101">
        <v>192</v>
      </c>
      <c r="F103" s="31">
        <f t="shared" si="12"/>
        <v>388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74</v>
      </c>
      <c r="D104" s="101">
        <v>63</v>
      </c>
      <c r="E104" s="101">
        <v>77</v>
      </c>
      <c r="F104" s="31">
        <f t="shared" si="12"/>
        <v>140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2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102</v>
      </c>
      <c r="D107" s="101">
        <v>116</v>
      </c>
      <c r="E107" s="101">
        <v>124</v>
      </c>
      <c r="F107" s="31">
        <f t="shared" si="12"/>
        <v>240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75</v>
      </c>
      <c r="D108" s="101">
        <v>84</v>
      </c>
      <c r="E108" s="101">
        <v>91</v>
      </c>
      <c r="F108" s="31">
        <f t="shared" si="12"/>
        <v>175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79</v>
      </c>
      <c r="D109" s="101">
        <v>96</v>
      </c>
      <c r="E109" s="101">
        <v>96</v>
      </c>
      <c r="F109" s="31">
        <f t="shared" si="12"/>
        <v>192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1162</v>
      </c>
      <c r="D110" s="25">
        <f>SUM(D94:D109)</f>
        <v>1338</v>
      </c>
      <c r="E110" s="25">
        <f>SUM(E94:E109)</f>
        <v>1414</v>
      </c>
      <c r="F110" s="24">
        <f>SUM(F94:F109)</f>
        <v>2752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67</v>
      </c>
      <c r="E111" s="101">
        <v>67</v>
      </c>
      <c r="F111" s="31">
        <f>SUM(D111:E111)</f>
        <v>134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80</v>
      </c>
      <c r="D112" s="101">
        <v>95</v>
      </c>
      <c r="E112" s="101">
        <v>92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43</v>
      </c>
      <c r="D113" s="101">
        <v>57</v>
      </c>
      <c r="E113" s="101">
        <v>57</v>
      </c>
      <c r="F113" s="31">
        <f>SUM(D113:E113)</f>
        <v>114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176</v>
      </c>
      <c r="D114" s="25">
        <f>SUM(D111:D113)</f>
        <v>219</v>
      </c>
      <c r="E114" s="25">
        <f>SUM(E111:E113)</f>
        <v>216</v>
      </c>
      <c r="F114" s="24">
        <f>SUM(F111:F113)</f>
        <v>435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227</v>
      </c>
      <c r="K116" s="104">
        <v>228</v>
      </c>
      <c r="L116" s="62">
        <f t="shared" ref="L116:L124" si="13">SUM(J116:K116)</f>
        <v>455</v>
      </c>
    </row>
    <row r="117" spans="1:12" ht="14.25" customHeight="1" x14ac:dyDescent="0.15">
      <c r="A117" s="14" t="s">
        <v>107</v>
      </c>
      <c r="B117" s="37" t="s">
        <v>106</v>
      </c>
      <c r="C117" s="101">
        <v>183</v>
      </c>
      <c r="D117" s="101">
        <v>179</v>
      </c>
      <c r="E117" s="101">
        <v>204</v>
      </c>
      <c r="F117" s="31">
        <f t="shared" ref="F117:F138" si="14">SUM(D117:E117)</f>
        <v>383</v>
      </c>
      <c r="G117" s="57"/>
      <c r="H117" s="37" t="s">
        <v>105</v>
      </c>
      <c r="I117" s="101">
        <v>148</v>
      </c>
      <c r="J117" s="101">
        <v>178</v>
      </c>
      <c r="K117" s="101">
        <v>163</v>
      </c>
      <c r="L117" s="61">
        <f t="shared" si="13"/>
        <v>341</v>
      </c>
    </row>
    <row r="118" spans="1:12" ht="14.25" customHeight="1" x14ac:dyDescent="0.15">
      <c r="A118" s="14"/>
      <c r="B118" s="37" t="s">
        <v>104</v>
      </c>
      <c r="C118" s="101">
        <v>263</v>
      </c>
      <c r="D118" s="101">
        <v>218</v>
      </c>
      <c r="E118" s="101">
        <v>213</v>
      </c>
      <c r="F118" s="31">
        <f t="shared" si="14"/>
        <v>431</v>
      </c>
      <c r="G118" s="57"/>
      <c r="H118" s="37" t="s">
        <v>103</v>
      </c>
      <c r="I118" s="101">
        <v>133</v>
      </c>
      <c r="J118" s="101">
        <v>162</v>
      </c>
      <c r="K118" s="101">
        <v>187</v>
      </c>
      <c r="L118" s="61">
        <f t="shared" si="13"/>
        <v>349</v>
      </c>
    </row>
    <row r="119" spans="1:12" ht="14.25" customHeight="1" x14ac:dyDescent="0.15">
      <c r="A119" s="14"/>
      <c r="B119" s="37" t="s">
        <v>102</v>
      </c>
      <c r="C119" s="101">
        <v>133</v>
      </c>
      <c r="D119" s="101">
        <v>110</v>
      </c>
      <c r="E119" s="101">
        <v>108</v>
      </c>
      <c r="F119" s="31">
        <f t="shared" si="14"/>
        <v>218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4"/>
      <c r="B120" s="37" t="s">
        <v>100</v>
      </c>
      <c r="C120" s="101">
        <v>99</v>
      </c>
      <c r="D120" s="101">
        <v>84</v>
      </c>
      <c r="E120" s="101">
        <v>96</v>
      </c>
      <c r="F120" s="31">
        <f t="shared" si="14"/>
        <v>180</v>
      </c>
      <c r="G120" s="57"/>
      <c r="H120" s="37" t="s">
        <v>99</v>
      </c>
      <c r="I120" s="101">
        <v>143</v>
      </c>
      <c r="J120" s="101">
        <v>141</v>
      </c>
      <c r="K120" s="101">
        <v>158</v>
      </c>
      <c r="L120" s="61">
        <f t="shared" si="13"/>
        <v>299</v>
      </c>
    </row>
    <row r="121" spans="1:12" ht="14.25" customHeight="1" x14ac:dyDescent="0.15">
      <c r="A121" s="14"/>
      <c r="B121" s="37" t="s">
        <v>98</v>
      </c>
      <c r="C121" s="101">
        <v>56</v>
      </c>
      <c r="D121" s="101">
        <v>47</v>
      </c>
      <c r="E121" s="101">
        <v>56</v>
      </c>
      <c r="F121" s="31">
        <f t="shared" si="14"/>
        <v>103</v>
      </c>
      <c r="G121" s="57"/>
      <c r="H121" s="37" t="s">
        <v>97</v>
      </c>
      <c r="I121" s="101">
        <v>145</v>
      </c>
      <c r="J121" s="101">
        <v>150</v>
      </c>
      <c r="K121" s="105">
        <v>149</v>
      </c>
      <c r="L121" s="61">
        <f t="shared" si="13"/>
        <v>299</v>
      </c>
    </row>
    <row r="122" spans="1:12" ht="14.25" customHeight="1" x14ac:dyDescent="0.15">
      <c r="A122" s="14"/>
      <c r="B122" s="37" t="s">
        <v>96</v>
      </c>
      <c r="C122" s="101">
        <v>26</v>
      </c>
      <c r="D122" s="101">
        <v>23</v>
      </c>
      <c r="E122" s="101">
        <v>31</v>
      </c>
      <c r="F122" s="31">
        <f t="shared" si="14"/>
        <v>54</v>
      </c>
      <c r="G122" s="57"/>
      <c r="H122" s="37" t="s">
        <v>95</v>
      </c>
      <c r="I122" s="101">
        <v>177</v>
      </c>
      <c r="J122" s="101">
        <v>176</v>
      </c>
      <c r="K122" s="101">
        <v>185</v>
      </c>
      <c r="L122" s="61">
        <f t="shared" si="13"/>
        <v>361</v>
      </c>
    </row>
    <row r="123" spans="1:12" ht="14.25" customHeight="1" x14ac:dyDescent="0.15">
      <c r="A123" s="14"/>
      <c r="B123" s="37" t="s">
        <v>94</v>
      </c>
      <c r="C123" s="101">
        <v>62</v>
      </c>
      <c r="D123" s="101">
        <v>50</v>
      </c>
      <c r="E123" s="101">
        <v>54</v>
      </c>
      <c r="F123" s="31">
        <f t="shared" si="14"/>
        <v>104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4"/>
      <c r="B124" s="37" t="s">
        <v>92</v>
      </c>
      <c r="C124" s="101">
        <v>134</v>
      </c>
      <c r="D124" s="101">
        <v>126</v>
      </c>
      <c r="E124" s="101">
        <v>135</v>
      </c>
      <c r="F124" s="31">
        <f t="shared" si="14"/>
        <v>261</v>
      </c>
      <c r="G124" s="57"/>
      <c r="H124" s="37" t="s">
        <v>91</v>
      </c>
      <c r="I124" s="101">
        <v>220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4"/>
      <c r="B125" s="37" t="s">
        <v>90</v>
      </c>
      <c r="C125" s="101">
        <v>47</v>
      </c>
      <c r="D125" s="101">
        <v>31</v>
      </c>
      <c r="E125" s="101">
        <v>43</v>
      </c>
      <c r="F125" s="31">
        <f t="shared" si="14"/>
        <v>74</v>
      </c>
      <c r="G125" s="57"/>
      <c r="H125" s="26" t="s">
        <v>89</v>
      </c>
      <c r="I125" s="25">
        <f>SUM(I116:I124)</f>
        <v>1238</v>
      </c>
      <c r="J125" s="25">
        <f>SUM(J116:J124)</f>
        <v>1349</v>
      </c>
      <c r="K125" s="25">
        <f>SUM(K116:K124)</f>
        <v>1411</v>
      </c>
      <c r="L125" s="60">
        <f>SUM(L116:L124)</f>
        <v>2760</v>
      </c>
    </row>
    <row r="126" spans="1:12" ht="14.25" customHeight="1" x14ac:dyDescent="0.15">
      <c r="A126" s="14"/>
      <c r="B126" s="37" t="s">
        <v>88</v>
      </c>
      <c r="C126" s="101">
        <v>66</v>
      </c>
      <c r="D126" s="101">
        <v>49</v>
      </c>
      <c r="E126" s="101">
        <v>62</v>
      </c>
      <c r="F126" s="31">
        <f t="shared" si="14"/>
        <v>111</v>
      </c>
      <c r="G126" s="57" t="s">
        <v>87</v>
      </c>
      <c r="H126" s="37" t="s">
        <v>86</v>
      </c>
      <c r="I126" s="101">
        <v>30</v>
      </c>
      <c r="J126" s="101">
        <v>39</v>
      </c>
      <c r="K126" s="101">
        <v>31</v>
      </c>
      <c r="L126" s="58">
        <f t="shared" ref="L126:L139" si="15">SUM(J126:K126)</f>
        <v>70</v>
      </c>
    </row>
    <row r="127" spans="1:12" ht="14.25" customHeight="1" x14ac:dyDescent="0.15">
      <c r="A127" s="14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4"/>
      <c r="B128" s="37" t="s">
        <v>83</v>
      </c>
      <c r="C128" s="101">
        <v>62</v>
      </c>
      <c r="D128" s="101">
        <v>55</v>
      </c>
      <c r="E128" s="101">
        <v>70</v>
      </c>
      <c r="F128" s="31">
        <f t="shared" si="14"/>
        <v>125</v>
      </c>
      <c r="G128" s="57"/>
      <c r="H128" s="59" t="s">
        <v>82</v>
      </c>
      <c r="I128" s="101">
        <v>42</v>
      </c>
      <c r="J128" s="101">
        <v>53</v>
      </c>
      <c r="K128" s="101">
        <v>56</v>
      </c>
      <c r="L128" s="58">
        <f t="shared" si="15"/>
        <v>109</v>
      </c>
    </row>
    <row r="129" spans="1:12" ht="14.25" customHeight="1" x14ac:dyDescent="0.15">
      <c r="A129" s="14"/>
      <c r="B129" s="37" t="s">
        <v>81</v>
      </c>
      <c r="C129" s="101">
        <v>73</v>
      </c>
      <c r="D129" s="101">
        <v>51</v>
      </c>
      <c r="E129" s="101">
        <v>66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4"/>
      <c r="B130" s="37" t="s">
        <v>79</v>
      </c>
      <c r="C130" s="101">
        <v>61</v>
      </c>
      <c r="D130" s="101">
        <v>52</v>
      </c>
      <c r="E130" s="101">
        <v>64</v>
      </c>
      <c r="F130" s="31">
        <f t="shared" si="14"/>
        <v>116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4"/>
      <c r="B131" s="37" t="s">
        <v>77</v>
      </c>
      <c r="C131" s="101">
        <v>118</v>
      </c>
      <c r="D131" s="101">
        <v>105</v>
      </c>
      <c r="E131" s="101">
        <v>104</v>
      </c>
      <c r="F131" s="31">
        <f t="shared" si="14"/>
        <v>209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4"/>
      <c r="B132" s="37" t="s">
        <v>75</v>
      </c>
      <c r="C132" s="101">
        <v>153</v>
      </c>
      <c r="D132" s="101">
        <v>136</v>
      </c>
      <c r="E132" s="101">
        <v>135</v>
      </c>
      <c r="F132" s="31">
        <f t="shared" si="14"/>
        <v>271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4"/>
      <c r="B133" s="37" t="s">
        <v>73</v>
      </c>
      <c r="C133" s="101">
        <v>131</v>
      </c>
      <c r="D133" s="101">
        <v>116</v>
      </c>
      <c r="E133" s="101">
        <v>126</v>
      </c>
      <c r="F133" s="31">
        <f t="shared" si="14"/>
        <v>242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4"/>
      <c r="B134" s="37" t="s">
        <v>71</v>
      </c>
      <c r="C134" s="101">
        <v>107</v>
      </c>
      <c r="D134" s="101">
        <v>94</v>
      </c>
      <c r="E134" s="101">
        <v>116</v>
      </c>
      <c r="F134" s="31">
        <f t="shared" si="14"/>
        <v>210</v>
      </c>
      <c r="G134" s="57"/>
      <c r="H134" s="59" t="s">
        <v>70</v>
      </c>
      <c r="I134" s="101">
        <v>18</v>
      </c>
      <c r="J134" s="101">
        <v>16</v>
      </c>
      <c r="K134" s="101">
        <v>20</v>
      </c>
      <c r="L134" s="58">
        <f t="shared" si="15"/>
        <v>36</v>
      </c>
    </row>
    <row r="135" spans="1:12" ht="14.25" customHeight="1" x14ac:dyDescent="0.15">
      <c r="A135" s="14"/>
      <c r="B135" s="37" t="s">
        <v>69</v>
      </c>
      <c r="C135" s="101">
        <v>189</v>
      </c>
      <c r="D135" s="101">
        <v>179</v>
      </c>
      <c r="E135" s="101">
        <v>188</v>
      </c>
      <c r="F135" s="31">
        <f t="shared" si="14"/>
        <v>367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4"/>
      <c r="B136" s="37" t="s">
        <v>67</v>
      </c>
      <c r="C136" s="101">
        <v>37</v>
      </c>
      <c r="D136" s="101">
        <v>35</v>
      </c>
      <c r="E136" s="101">
        <v>37</v>
      </c>
      <c r="F136" s="31">
        <f t="shared" si="14"/>
        <v>72</v>
      </c>
      <c r="G136" s="57"/>
      <c r="H136" s="59" t="s">
        <v>66</v>
      </c>
      <c r="I136" s="101">
        <v>12</v>
      </c>
      <c r="J136" s="101">
        <v>12</v>
      </c>
      <c r="K136" s="101">
        <v>9</v>
      </c>
      <c r="L136" s="58">
        <f t="shared" si="15"/>
        <v>21</v>
      </c>
    </row>
    <row r="137" spans="1:12" ht="14.25" customHeight="1" x14ac:dyDescent="0.15">
      <c r="A137" s="14"/>
      <c r="B137" s="37" t="s">
        <v>65</v>
      </c>
      <c r="C137" s="101">
        <v>211</v>
      </c>
      <c r="D137" s="101">
        <v>146</v>
      </c>
      <c r="E137" s="101">
        <v>180</v>
      </c>
      <c r="F137" s="31">
        <f t="shared" si="14"/>
        <v>326</v>
      </c>
      <c r="G137" s="57"/>
      <c r="H137" s="59" t="s">
        <v>64</v>
      </c>
      <c r="I137" s="101">
        <v>25</v>
      </c>
      <c r="J137" s="101">
        <v>19</v>
      </c>
      <c r="K137" s="101">
        <v>24</v>
      </c>
      <c r="L137" s="58">
        <f t="shared" si="15"/>
        <v>43</v>
      </c>
    </row>
    <row r="138" spans="1:12" ht="14.25" customHeight="1" x14ac:dyDescent="0.15">
      <c r="A138" s="14"/>
      <c r="B138" s="32" t="s">
        <v>63</v>
      </c>
      <c r="C138" s="101">
        <v>140</v>
      </c>
      <c r="D138" s="101">
        <v>199</v>
      </c>
      <c r="E138" s="101">
        <v>199</v>
      </c>
      <c r="F138" s="31">
        <f t="shared" si="14"/>
        <v>398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4"/>
      <c r="B139" s="26" t="s">
        <v>61</v>
      </c>
      <c r="C139" s="25">
        <f>SUM(C117:C138)</f>
        <v>2386</v>
      </c>
      <c r="D139" s="25">
        <f>SUM(D117:D138)</f>
        <v>2119</v>
      </c>
      <c r="E139" s="25">
        <f>SUM(E117:E138)</f>
        <v>2314</v>
      </c>
      <c r="F139" s="24">
        <f>SUM(F117:F138)</f>
        <v>4433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4" t="s">
        <v>59</v>
      </c>
      <c r="B140" s="37" t="s">
        <v>58</v>
      </c>
      <c r="C140" s="101">
        <v>143</v>
      </c>
      <c r="D140" s="101">
        <v>164</v>
      </c>
      <c r="E140" s="101">
        <v>163</v>
      </c>
      <c r="F140" s="31">
        <f t="shared" ref="F140:F156" si="16">SUM(D140:E140)</f>
        <v>327</v>
      </c>
      <c r="G140" s="57"/>
      <c r="H140" s="26" t="s">
        <v>57</v>
      </c>
      <c r="I140" s="25">
        <f>SUM(I126:I139)</f>
        <v>250</v>
      </c>
      <c r="J140" s="25">
        <f>SUM(J126:J139)</f>
        <v>252</v>
      </c>
      <c r="K140" s="25">
        <f>SUM(K126:K139)</f>
        <v>258</v>
      </c>
      <c r="L140" s="60">
        <f>SUM(L126:L139)</f>
        <v>510</v>
      </c>
    </row>
    <row r="141" spans="1:12" ht="14.25" customHeight="1" x14ac:dyDescent="0.15">
      <c r="A141" s="14"/>
      <c r="B141" s="37" t="s">
        <v>56</v>
      </c>
      <c r="C141" s="101">
        <v>165</v>
      </c>
      <c r="D141" s="101">
        <v>168</v>
      </c>
      <c r="E141" s="101">
        <v>206</v>
      </c>
      <c r="F141" s="31">
        <f t="shared" si="16"/>
        <v>374</v>
      </c>
      <c r="G141" s="57" t="s">
        <v>55</v>
      </c>
      <c r="H141" s="59" t="s">
        <v>54</v>
      </c>
      <c r="I141" s="13">
        <v>44</v>
      </c>
      <c r="J141" s="13">
        <v>55</v>
      </c>
      <c r="K141" s="13">
        <v>46</v>
      </c>
      <c r="L141" s="58">
        <f>SUM(J141:K141)</f>
        <v>101</v>
      </c>
    </row>
    <row r="142" spans="1:12" ht="14.25" customHeight="1" x14ac:dyDescent="0.15">
      <c r="A142" s="14"/>
      <c r="B142" s="37" t="s">
        <v>53</v>
      </c>
      <c r="C142" s="101">
        <v>163</v>
      </c>
      <c r="D142" s="101">
        <v>175</v>
      </c>
      <c r="E142" s="101">
        <v>191</v>
      </c>
      <c r="F142" s="31">
        <f t="shared" si="16"/>
        <v>366</v>
      </c>
      <c r="G142" s="57"/>
      <c r="H142" s="59" t="s">
        <v>52</v>
      </c>
      <c r="I142" s="13">
        <v>41</v>
      </c>
      <c r="J142" s="13">
        <v>42</v>
      </c>
      <c r="K142" s="13">
        <v>36</v>
      </c>
      <c r="L142" s="58">
        <f>SUM(J142:K142)</f>
        <v>78</v>
      </c>
    </row>
    <row r="143" spans="1:12" ht="14.25" customHeight="1" x14ac:dyDescent="0.15">
      <c r="A143" s="14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51</v>
      </c>
      <c r="J143" s="13">
        <v>47</v>
      </c>
      <c r="K143" s="13">
        <v>39</v>
      </c>
      <c r="L143" s="58">
        <f>SUM(J143:K143)</f>
        <v>86</v>
      </c>
    </row>
    <row r="144" spans="1:12" ht="14.25" customHeight="1" x14ac:dyDescent="0.15">
      <c r="A144" s="14"/>
      <c r="B144" s="37" t="s">
        <v>49</v>
      </c>
      <c r="C144" s="101">
        <v>35</v>
      </c>
      <c r="D144" s="101">
        <v>30</v>
      </c>
      <c r="E144" s="101">
        <v>32</v>
      </c>
      <c r="F144" s="31">
        <f t="shared" si="16"/>
        <v>62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4"/>
      <c r="B145" s="37" t="s">
        <v>47</v>
      </c>
      <c r="C145" s="101">
        <v>127</v>
      </c>
      <c r="D145" s="101">
        <v>130</v>
      </c>
      <c r="E145" s="101">
        <v>165</v>
      </c>
      <c r="F145" s="31">
        <f t="shared" si="16"/>
        <v>295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4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194</v>
      </c>
      <c r="J146" s="25">
        <f>SUM(J141:J145)</f>
        <v>199</v>
      </c>
      <c r="K146" s="25">
        <f>SUM(K141:K145)</f>
        <v>171</v>
      </c>
      <c r="L146" s="56">
        <f>SUM(L141:L145)</f>
        <v>370</v>
      </c>
    </row>
    <row r="147" spans="1:12" ht="14.25" customHeight="1" x14ac:dyDescent="0.15">
      <c r="A147" s="14"/>
      <c r="B147" s="37" t="s">
        <v>43</v>
      </c>
      <c r="C147" s="101">
        <v>40</v>
      </c>
      <c r="D147" s="101">
        <v>45</v>
      </c>
      <c r="E147" s="101">
        <v>55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6929</v>
      </c>
      <c r="J147" s="55">
        <f>SUM(D139+D157+D164+D167+J125+J140+J146)</f>
        <v>7086</v>
      </c>
      <c r="K147" s="55">
        <f>SUM(E139+E157+E164+E167+K125+K140+K146)</f>
        <v>7566</v>
      </c>
      <c r="L147" s="54">
        <f>SUM(F139+F157+F164+F167+L125+L140+L146)</f>
        <v>14652</v>
      </c>
    </row>
    <row r="148" spans="1:12" ht="14.25" customHeight="1" x14ac:dyDescent="0.15">
      <c r="A148" s="14"/>
      <c r="B148" s="37" t="s">
        <v>41</v>
      </c>
      <c r="C148" s="101">
        <v>108</v>
      </c>
      <c r="D148" s="101">
        <v>127</v>
      </c>
      <c r="E148" s="101">
        <v>144</v>
      </c>
      <c r="F148" s="31">
        <f t="shared" si="16"/>
        <v>271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61</v>
      </c>
      <c r="D149" s="101">
        <v>78</v>
      </c>
      <c r="E149" s="101">
        <v>87</v>
      </c>
      <c r="F149" s="31">
        <f t="shared" si="16"/>
        <v>165</v>
      </c>
      <c r="G149" s="128" t="s">
        <v>39</v>
      </c>
      <c r="H149" s="129"/>
      <c r="I149" s="132">
        <f>SUM(C30+I39+I67+I147)</f>
        <v>19986</v>
      </c>
      <c r="J149" s="132">
        <f>SUM(D30+J39+J67+J147)</f>
        <v>21292</v>
      </c>
      <c r="K149" s="132">
        <f>SUM(E30+K39+K67+K147)</f>
        <v>22862</v>
      </c>
      <c r="L149" s="134">
        <f>SUM(J149:K149)</f>
        <v>44154</v>
      </c>
    </row>
    <row r="150" spans="1:12" ht="14.25" customHeight="1" x14ac:dyDescent="0.15">
      <c r="A150" s="14"/>
      <c r="B150" s="37" t="s">
        <v>38</v>
      </c>
      <c r="C150" s="101">
        <v>143</v>
      </c>
      <c r="D150" s="101">
        <v>153</v>
      </c>
      <c r="E150" s="101">
        <v>171</v>
      </c>
      <c r="F150" s="31">
        <f t="shared" si="16"/>
        <v>324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4"/>
      <c r="B151" s="37" t="s">
        <v>37</v>
      </c>
      <c r="C151" s="101">
        <v>32</v>
      </c>
      <c r="D151" s="101">
        <v>34</v>
      </c>
      <c r="E151" s="101">
        <v>37</v>
      </c>
      <c r="F151" s="31">
        <f t="shared" si="16"/>
        <v>71</v>
      </c>
      <c r="G151" s="136" t="s">
        <v>36</v>
      </c>
      <c r="H151" s="137"/>
      <c r="I151" s="138">
        <v>67</v>
      </c>
      <c r="J151" s="138">
        <v>3</v>
      </c>
      <c r="K151" s="138">
        <v>-11</v>
      </c>
      <c r="L151" s="140">
        <v>-8</v>
      </c>
    </row>
    <row r="152" spans="1:12" ht="14.25" customHeight="1" x14ac:dyDescent="0.15">
      <c r="A152" s="14"/>
      <c r="B152" s="37" t="s">
        <v>35</v>
      </c>
      <c r="C152" s="101">
        <v>23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4"/>
      <c r="B153" s="37" t="s">
        <v>34</v>
      </c>
      <c r="C153" s="101">
        <v>65</v>
      </c>
      <c r="D153" s="101">
        <v>93</v>
      </c>
      <c r="E153" s="101">
        <v>84</v>
      </c>
      <c r="F153" s="31">
        <f t="shared" si="16"/>
        <v>177</v>
      </c>
      <c r="G153" s="152" t="s">
        <v>33</v>
      </c>
      <c r="H153" s="153"/>
      <c r="I153" s="13"/>
      <c r="J153" s="13">
        <v>49.4</v>
      </c>
      <c r="K153" s="13">
        <v>53.1</v>
      </c>
      <c r="L153" s="51">
        <v>51.3</v>
      </c>
    </row>
    <row r="154" spans="1:12" ht="14.25" customHeight="1" x14ac:dyDescent="0.15">
      <c r="A154" s="14"/>
      <c r="B154" s="37" t="s">
        <v>32</v>
      </c>
      <c r="C154" s="101">
        <v>54</v>
      </c>
      <c r="D154" s="101">
        <v>51</v>
      </c>
      <c r="E154" s="101">
        <v>57</v>
      </c>
      <c r="F154" s="31">
        <f t="shared" si="16"/>
        <v>108</v>
      </c>
      <c r="G154" s="154" t="s">
        <v>31</v>
      </c>
      <c r="H154" s="155"/>
      <c r="I154" s="50"/>
      <c r="J154" s="50">
        <v>113</v>
      </c>
      <c r="K154" s="50">
        <v>107</v>
      </c>
      <c r="L154" s="48">
        <f t="shared" ref="L154:L159" si="17">SUM(J154:K154)</f>
        <v>220</v>
      </c>
    </row>
    <row r="155" spans="1:12" ht="14.25" customHeight="1" x14ac:dyDescent="0.15">
      <c r="A155" s="14"/>
      <c r="B155" s="37" t="s">
        <v>30</v>
      </c>
      <c r="C155" s="101">
        <v>243</v>
      </c>
      <c r="D155" s="101">
        <v>254</v>
      </c>
      <c r="E155" s="101">
        <v>262</v>
      </c>
      <c r="F155" s="31">
        <f t="shared" si="16"/>
        <v>516</v>
      </c>
      <c r="G155" s="154" t="s">
        <v>29</v>
      </c>
      <c r="H155" s="155"/>
      <c r="I155" s="50"/>
      <c r="J155" s="50">
        <v>92</v>
      </c>
      <c r="K155" s="50">
        <v>90</v>
      </c>
      <c r="L155" s="48">
        <f t="shared" si="17"/>
        <v>182</v>
      </c>
    </row>
    <row r="156" spans="1:12" ht="14.25" customHeight="1" x14ac:dyDescent="0.15">
      <c r="A156" s="14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5</v>
      </c>
      <c r="K156" s="50">
        <v>11</v>
      </c>
      <c r="L156" s="48">
        <f t="shared" si="17"/>
        <v>16</v>
      </c>
    </row>
    <row r="157" spans="1:12" ht="14.25" customHeight="1" x14ac:dyDescent="0.15">
      <c r="A157" s="14"/>
      <c r="B157" s="26" t="s">
        <v>26</v>
      </c>
      <c r="C157" s="25">
        <f>SUM(C140:C156)</f>
        <v>1524</v>
      </c>
      <c r="D157" s="25">
        <f>SUM(D140:D156)</f>
        <v>1655</v>
      </c>
      <c r="E157" s="25">
        <f>SUM(E140:E156)</f>
        <v>1831</v>
      </c>
      <c r="F157" s="24">
        <f>SUM(F140:F156)</f>
        <v>3486</v>
      </c>
      <c r="G157" s="154" t="s">
        <v>25</v>
      </c>
      <c r="H157" s="155"/>
      <c r="I157" s="50"/>
      <c r="J157" s="50">
        <v>22</v>
      </c>
      <c r="K157" s="50">
        <v>38</v>
      </c>
      <c r="L157" s="48">
        <f t="shared" si="17"/>
        <v>60</v>
      </c>
    </row>
    <row r="158" spans="1:12" ht="14.25" customHeight="1" x14ac:dyDescent="0.15">
      <c r="A158" s="14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15">
      <c r="A159" s="14"/>
      <c r="B159" s="37" t="s">
        <v>21</v>
      </c>
      <c r="C159" s="101">
        <v>205</v>
      </c>
      <c r="D159" s="101">
        <v>242</v>
      </c>
      <c r="E159" s="101">
        <v>251</v>
      </c>
      <c r="F159" s="31">
        <f t="shared" si="18"/>
        <v>493</v>
      </c>
      <c r="G159" s="142" t="s">
        <v>20</v>
      </c>
      <c r="H159" s="143"/>
      <c r="I159" s="49"/>
      <c r="J159" s="49">
        <v>2</v>
      </c>
      <c r="K159" s="49">
        <v>1</v>
      </c>
      <c r="L159" s="48">
        <f t="shared" si="17"/>
        <v>3</v>
      </c>
    </row>
    <row r="160" spans="1:12" ht="14.25" customHeight="1" x14ac:dyDescent="0.15">
      <c r="A160" s="14"/>
      <c r="B160" s="37" t="s">
        <v>19</v>
      </c>
      <c r="C160" s="101">
        <v>59</v>
      </c>
      <c r="D160" s="101">
        <v>64</v>
      </c>
      <c r="E160" s="101">
        <v>67</v>
      </c>
      <c r="F160" s="31">
        <f t="shared" si="18"/>
        <v>131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51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4"/>
      <c r="B162" s="37" t="s">
        <v>15</v>
      </c>
      <c r="C162" s="101">
        <v>229</v>
      </c>
      <c r="D162" s="101">
        <v>271</v>
      </c>
      <c r="E162" s="101">
        <v>288</v>
      </c>
      <c r="F162" s="31">
        <f t="shared" si="18"/>
        <v>559</v>
      </c>
      <c r="G162" s="42" t="s">
        <v>14</v>
      </c>
      <c r="H162" s="41" t="s">
        <v>11</v>
      </c>
      <c r="I162" s="40">
        <f>SUM(L162/L149)</f>
        <v>0.4280699370385469</v>
      </c>
      <c r="J162" s="39">
        <v>8430</v>
      </c>
      <c r="K162" s="39">
        <v>10471</v>
      </c>
      <c r="L162" s="38">
        <f t="shared" ref="L162:L167" si="19">SUM(J162:K162)</f>
        <v>18901</v>
      </c>
    </row>
    <row r="163" spans="1:12" ht="14.25" customHeight="1" x14ac:dyDescent="0.15">
      <c r="A163" s="14"/>
      <c r="B163" s="37" t="s">
        <v>13</v>
      </c>
      <c r="C163" s="101">
        <v>34</v>
      </c>
      <c r="D163" s="101">
        <v>41</v>
      </c>
      <c r="E163" s="101">
        <v>40</v>
      </c>
      <c r="F163" s="31">
        <f t="shared" si="18"/>
        <v>81</v>
      </c>
      <c r="G163" s="147" t="s">
        <v>12</v>
      </c>
      <c r="H163" s="36" t="s">
        <v>11</v>
      </c>
      <c r="I163" s="35">
        <f>SUM(L163/L149)</f>
        <v>0.3634098835892558</v>
      </c>
      <c r="J163" s="34">
        <v>7032</v>
      </c>
      <c r="K163" s="34">
        <v>9014</v>
      </c>
      <c r="L163" s="33">
        <f t="shared" si="19"/>
        <v>16046</v>
      </c>
    </row>
    <row r="164" spans="1:12" ht="14.25" customHeight="1" x14ac:dyDescent="0.15">
      <c r="A164" s="14"/>
      <c r="B164" s="26" t="s">
        <v>10</v>
      </c>
      <c r="C164" s="25">
        <f>SUM(C158:C163)</f>
        <v>711</v>
      </c>
      <c r="D164" s="25">
        <f>SUM(D158:D163)</f>
        <v>836</v>
      </c>
      <c r="E164" s="25">
        <f>SUM(E158:E163)</f>
        <v>875</v>
      </c>
      <c r="F164" s="24">
        <f>SUM(F158:F163)</f>
        <v>1711</v>
      </c>
      <c r="G164" s="148"/>
      <c r="H164" s="30" t="s">
        <v>9</v>
      </c>
      <c r="I164" s="29">
        <f>L164/F30</f>
        <v>0.30793933987511152</v>
      </c>
      <c r="J164" s="28">
        <v>768</v>
      </c>
      <c r="K164" s="28">
        <v>958</v>
      </c>
      <c r="L164" s="27">
        <f t="shared" si="19"/>
        <v>1726</v>
      </c>
    </row>
    <row r="165" spans="1:12" ht="14.25" customHeight="1" x14ac:dyDescent="0.15">
      <c r="A165" s="14" t="s">
        <v>8</v>
      </c>
      <c r="B165" s="32" t="s">
        <v>7</v>
      </c>
      <c r="C165" s="101">
        <v>322</v>
      </c>
      <c r="D165" s="101">
        <v>325</v>
      </c>
      <c r="E165" s="101">
        <v>351</v>
      </c>
      <c r="F165" s="31">
        <f>SUM(D165:E165)</f>
        <v>676</v>
      </c>
      <c r="G165" s="148"/>
      <c r="H165" s="30" t="s">
        <v>6</v>
      </c>
      <c r="I165" s="29">
        <f>L165/L39</f>
        <v>0.40632127728901923</v>
      </c>
      <c r="J165" s="28">
        <v>1625</v>
      </c>
      <c r="K165" s="28">
        <v>2116</v>
      </c>
      <c r="L165" s="27">
        <f t="shared" si="19"/>
        <v>3741</v>
      </c>
    </row>
    <row r="166" spans="1:12" ht="14.25" customHeight="1" x14ac:dyDescent="0.15">
      <c r="A166" s="14"/>
      <c r="B166" s="32" t="s">
        <v>5</v>
      </c>
      <c r="C166" s="101">
        <v>304</v>
      </c>
      <c r="D166" s="101">
        <v>351</v>
      </c>
      <c r="E166" s="101">
        <v>355</v>
      </c>
      <c r="F166" s="31">
        <f>SUM(D166:E166)</f>
        <v>706</v>
      </c>
      <c r="G166" s="148"/>
      <c r="H166" s="30" t="s">
        <v>4</v>
      </c>
      <c r="I166" s="29">
        <f>L166/L67</f>
        <v>0.32709326072157929</v>
      </c>
      <c r="J166" s="28">
        <v>2106</v>
      </c>
      <c r="K166" s="28">
        <v>2699</v>
      </c>
      <c r="L166" s="27">
        <f t="shared" si="19"/>
        <v>4805</v>
      </c>
    </row>
    <row r="167" spans="1:12" ht="14.25" customHeight="1" x14ac:dyDescent="0.15">
      <c r="A167" s="14"/>
      <c r="B167" s="26" t="s">
        <v>3</v>
      </c>
      <c r="C167" s="25">
        <f>SUM(C165:C166)</f>
        <v>626</v>
      </c>
      <c r="D167" s="25">
        <f>SUM(D165:D166)</f>
        <v>676</v>
      </c>
      <c r="E167" s="25">
        <f>SUM(E165:E166)</f>
        <v>706</v>
      </c>
      <c r="F167" s="24">
        <f>SUM(F165:F166)</f>
        <v>1382</v>
      </c>
      <c r="G167" s="149"/>
      <c r="H167" s="23" t="s">
        <v>2</v>
      </c>
      <c r="I167" s="22">
        <f>L167/L147</f>
        <v>0.39407589407589405</v>
      </c>
      <c r="J167" s="21">
        <v>2533</v>
      </c>
      <c r="K167" s="21">
        <v>3241</v>
      </c>
      <c r="L167" s="20">
        <f t="shared" si="19"/>
        <v>5774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50" t="s">
        <v>1</v>
      </c>
      <c r="H169" s="151"/>
      <c r="I169" s="11">
        <v>702</v>
      </c>
      <c r="J169" s="11">
        <v>291</v>
      </c>
      <c r="K169" s="11">
        <v>436</v>
      </c>
      <c r="L169" s="10">
        <f>SUM(J169:K169)</f>
        <v>727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8"/>
  <sheetViews>
    <sheetView view="pageBreakPreview" topLeftCell="C138" zoomScaleNormal="100" workbookViewId="0">
      <selection activeCell="I170" sqref="I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34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362</v>
      </c>
      <c r="D5" s="99">
        <v>430</v>
      </c>
      <c r="E5" s="99">
        <v>388</v>
      </c>
      <c r="F5" s="31">
        <f t="shared" ref="F5:F21" si="1">SUM(D5:E5)</f>
        <v>818</v>
      </c>
      <c r="G5" s="57"/>
      <c r="H5" s="37" t="s">
        <v>258</v>
      </c>
      <c r="I5" s="101">
        <v>185</v>
      </c>
      <c r="J5" s="101">
        <v>188</v>
      </c>
      <c r="K5" s="101">
        <v>224</v>
      </c>
      <c r="L5" s="58">
        <f t="shared" si="0"/>
        <v>412</v>
      </c>
    </row>
    <row r="6" spans="1:12" ht="14.25" customHeight="1" x14ac:dyDescent="0.15">
      <c r="A6" s="107"/>
      <c r="B6" s="37" t="s">
        <v>257</v>
      </c>
      <c r="C6" s="100">
        <v>209</v>
      </c>
      <c r="D6" s="100">
        <v>194</v>
      </c>
      <c r="E6" s="100">
        <v>207</v>
      </c>
      <c r="F6" s="31">
        <f t="shared" si="1"/>
        <v>401</v>
      </c>
      <c r="G6" s="57"/>
      <c r="H6" s="37" t="s">
        <v>256</v>
      </c>
      <c r="I6" s="101">
        <v>121</v>
      </c>
      <c r="J6" s="101">
        <v>124</v>
      </c>
      <c r="K6" s="101">
        <v>156</v>
      </c>
      <c r="L6" s="58">
        <f t="shared" si="0"/>
        <v>280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129</v>
      </c>
      <c r="E7" s="100">
        <v>153</v>
      </c>
      <c r="F7" s="31">
        <f t="shared" si="1"/>
        <v>282</v>
      </c>
      <c r="G7" s="57"/>
      <c r="H7" s="37" t="s">
        <v>254</v>
      </c>
      <c r="I7" s="101">
        <v>87</v>
      </c>
      <c r="J7" s="101">
        <v>103</v>
      </c>
      <c r="K7" s="101">
        <v>94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175</v>
      </c>
      <c r="D8" s="100">
        <v>164</v>
      </c>
      <c r="E8" s="100">
        <v>176</v>
      </c>
      <c r="F8" s="31">
        <f t="shared" si="1"/>
        <v>340</v>
      </c>
      <c r="G8" s="57"/>
      <c r="H8" s="37" t="s">
        <v>219</v>
      </c>
      <c r="I8" s="101">
        <v>56</v>
      </c>
      <c r="J8" s="101">
        <v>63</v>
      </c>
      <c r="K8" s="101">
        <v>69</v>
      </c>
      <c r="L8" s="58">
        <f t="shared" si="0"/>
        <v>132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69</v>
      </c>
      <c r="E9" s="100">
        <v>79</v>
      </c>
      <c r="F9" s="31">
        <f t="shared" si="1"/>
        <v>148</v>
      </c>
      <c r="G9" s="57"/>
      <c r="H9" s="37" t="s">
        <v>251</v>
      </c>
      <c r="I9" s="101">
        <v>69</v>
      </c>
      <c r="J9" s="101">
        <v>72</v>
      </c>
      <c r="K9" s="101">
        <v>79</v>
      </c>
      <c r="L9" s="58">
        <f t="shared" si="0"/>
        <v>151</v>
      </c>
    </row>
    <row r="10" spans="1:12" ht="14.25" customHeight="1" x14ac:dyDescent="0.15">
      <c r="A10" s="107"/>
      <c r="B10" s="37" t="s">
        <v>250</v>
      </c>
      <c r="C10" s="100">
        <v>298</v>
      </c>
      <c r="D10" s="100">
        <v>325</v>
      </c>
      <c r="E10" s="100">
        <v>373</v>
      </c>
      <c r="F10" s="31">
        <f t="shared" si="1"/>
        <v>698</v>
      </c>
      <c r="G10" s="82"/>
      <c r="H10" s="26" t="s">
        <v>249</v>
      </c>
      <c r="I10" s="25">
        <f>SUM(I4:I9)</f>
        <v>547</v>
      </c>
      <c r="J10" s="25">
        <f>SUM(J4:J9)</f>
        <v>575</v>
      </c>
      <c r="K10" s="25">
        <f>SUM(K4:K9)</f>
        <v>656</v>
      </c>
      <c r="L10" s="60">
        <f>SUM(L4:L9)</f>
        <v>1231</v>
      </c>
    </row>
    <row r="11" spans="1:12" ht="14.25" customHeight="1" x14ac:dyDescent="0.15">
      <c r="A11" s="107"/>
      <c r="B11" s="37" t="s">
        <v>248</v>
      </c>
      <c r="C11" s="100">
        <v>76</v>
      </c>
      <c r="D11" s="100">
        <v>98</v>
      </c>
      <c r="E11" s="100">
        <v>101</v>
      </c>
      <c r="F11" s="31">
        <f t="shared" si="1"/>
        <v>199</v>
      </c>
      <c r="G11" s="57" t="s">
        <v>247</v>
      </c>
      <c r="H11" s="37" t="s">
        <v>246</v>
      </c>
      <c r="I11" s="101">
        <v>49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156</v>
      </c>
      <c r="E12" s="100">
        <v>176</v>
      </c>
      <c r="F12" s="31">
        <f t="shared" si="1"/>
        <v>332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07"/>
      <c r="B13" s="37" t="s">
        <v>244</v>
      </c>
      <c r="C13" s="100">
        <v>175</v>
      </c>
      <c r="D13" s="100">
        <v>212</v>
      </c>
      <c r="E13" s="100">
        <v>210</v>
      </c>
      <c r="F13" s="31">
        <f t="shared" si="1"/>
        <v>422</v>
      </c>
      <c r="G13" s="57"/>
      <c r="H13" s="37" t="s">
        <v>243</v>
      </c>
      <c r="I13" s="101">
        <v>37</v>
      </c>
      <c r="J13" s="101">
        <v>32</v>
      </c>
      <c r="K13" s="101">
        <v>39</v>
      </c>
      <c r="L13" s="58">
        <f t="shared" si="2"/>
        <v>71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116</v>
      </c>
      <c r="J14" s="101">
        <v>105</v>
      </c>
      <c r="K14" s="101">
        <v>112</v>
      </c>
      <c r="L14" s="58">
        <f t="shared" si="2"/>
        <v>217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28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23</v>
      </c>
      <c r="D16" s="100">
        <v>17</v>
      </c>
      <c r="E16" s="100">
        <v>6</v>
      </c>
      <c r="F16" s="31">
        <f t="shared" si="1"/>
        <v>23</v>
      </c>
      <c r="G16" s="57"/>
      <c r="H16" s="37" t="s">
        <v>238</v>
      </c>
      <c r="I16" s="101">
        <v>74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95</v>
      </c>
      <c r="J17" s="101">
        <v>79</v>
      </c>
      <c r="K17" s="101">
        <v>92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102</v>
      </c>
      <c r="E18" s="100">
        <v>98</v>
      </c>
      <c r="F18" s="31">
        <f t="shared" si="1"/>
        <v>200</v>
      </c>
      <c r="G18" s="57"/>
      <c r="H18" s="37" t="s">
        <v>234</v>
      </c>
      <c r="I18" s="101">
        <v>54</v>
      </c>
      <c r="J18" s="101">
        <v>55</v>
      </c>
      <c r="K18" s="101">
        <v>69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27</v>
      </c>
      <c r="D19" s="100">
        <v>20</v>
      </c>
      <c r="E19" s="100">
        <v>34</v>
      </c>
      <c r="F19" s="31">
        <f t="shared" si="1"/>
        <v>54</v>
      </c>
      <c r="G19" s="57"/>
      <c r="H19" s="37" t="s">
        <v>233</v>
      </c>
      <c r="I19" s="101">
        <v>27</v>
      </c>
      <c r="J19" s="101">
        <v>28</v>
      </c>
      <c r="K19" s="101">
        <v>23</v>
      </c>
      <c r="L19" s="58">
        <f t="shared" si="2"/>
        <v>51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57</v>
      </c>
      <c r="J20" s="101">
        <v>47</v>
      </c>
      <c r="K20" s="101">
        <v>60</v>
      </c>
      <c r="L20" s="58">
        <f t="shared" si="2"/>
        <v>107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38</v>
      </c>
      <c r="K21" s="101">
        <v>47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1884</v>
      </c>
      <c r="D22" s="25">
        <f>SUM(D5:D21)</f>
        <v>2074</v>
      </c>
      <c r="E22" s="25">
        <f>SUM(E5:E21)</f>
        <v>2168</v>
      </c>
      <c r="F22" s="25">
        <f>SUM(F5:F21)</f>
        <v>4242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145</v>
      </c>
      <c r="D23" s="101">
        <v>142</v>
      </c>
      <c r="E23" s="101">
        <v>176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606</v>
      </c>
      <c r="J23" s="25">
        <f>SUM(J11:J22)</f>
        <v>553</v>
      </c>
      <c r="K23" s="25">
        <f>SUM(K11:K22)</f>
        <v>652</v>
      </c>
      <c r="L23" s="60">
        <f>SUM(L11:L22)</f>
        <v>1205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83</v>
      </c>
      <c r="E24" s="101">
        <v>73</v>
      </c>
      <c r="F24" s="31">
        <f t="shared" si="3"/>
        <v>156</v>
      </c>
      <c r="G24" s="57" t="s">
        <v>224</v>
      </c>
      <c r="H24" s="37" t="s">
        <v>223</v>
      </c>
      <c r="I24" s="101">
        <v>29</v>
      </c>
      <c r="J24" s="101">
        <v>25</v>
      </c>
      <c r="K24" s="101">
        <v>32</v>
      </c>
      <c r="L24" s="58">
        <f t="shared" ref="L24:L29" si="4">SUM(J24:K24)</f>
        <v>57</v>
      </c>
    </row>
    <row r="25" spans="1:12" ht="14.25" customHeight="1" x14ac:dyDescent="0.15">
      <c r="A25" s="107"/>
      <c r="B25" s="37" t="s">
        <v>222</v>
      </c>
      <c r="C25" s="101">
        <v>195</v>
      </c>
      <c r="D25" s="101">
        <v>213</v>
      </c>
      <c r="E25" s="101">
        <v>250</v>
      </c>
      <c r="F25" s="31">
        <f t="shared" si="3"/>
        <v>463</v>
      </c>
      <c r="G25" s="57"/>
      <c r="H25" s="37" t="s">
        <v>221</v>
      </c>
      <c r="I25" s="101">
        <v>18</v>
      </c>
      <c r="J25" s="101">
        <v>21</v>
      </c>
      <c r="K25" s="101">
        <v>24</v>
      </c>
      <c r="L25" s="58">
        <f t="shared" si="4"/>
        <v>45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39</v>
      </c>
      <c r="K26" s="101">
        <v>40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43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53</v>
      </c>
      <c r="D28" s="101">
        <v>45</v>
      </c>
      <c r="E28" s="101">
        <v>78</v>
      </c>
      <c r="F28" s="31">
        <f t="shared" si="3"/>
        <v>123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588</v>
      </c>
      <c r="D29" s="25">
        <f>SUM(D23:D28)</f>
        <v>626</v>
      </c>
      <c r="E29" s="25">
        <f>SUM(E23:E28)</f>
        <v>740</v>
      </c>
      <c r="F29" s="25">
        <f>SUM(F23:F28)</f>
        <v>1366</v>
      </c>
      <c r="G29" s="57"/>
      <c r="H29" s="37" t="s">
        <v>214</v>
      </c>
      <c r="I29" s="101">
        <v>34</v>
      </c>
      <c r="J29" s="101">
        <v>33</v>
      </c>
      <c r="K29" s="101">
        <v>34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2472</v>
      </c>
      <c r="D30" s="55">
        <f>SUM(D22+D29)</f>
        <v>2700</v>
      </c>
      <c r="E30" s="55">
        <f>SUM(E22+E29)</f>
        <v>2908</v>
      </c>
      <c r="F30" s="55">
        <f>SUM(F22+F29)</f>
        <v>5608</v>
      </c>
      <c r="G30" s="57"/>
      <c r="H30" s="26" t="s">
        <v>212</v>
      </c>
      <c r="I30" s="25">
        <f>SUM(I24:I29)</f>
        <v>171</v>
      </c>
      <c r="J30" s="25">
        <f>SUM(J24:J29)</f>
        <v>169</v>
      </c>
      <c r="K30" s="25">
        <f>SUM(K24:K29)</f>
        <v>189</v>
      </c>
      <c r="L30" s="56">
        <f>SUM(L24:L29)</f>
        <v>358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412</v>
      </c>
      <c r="D33" s="101">
        <v>450</v>
      </c>
      <c r="E33" s="101">
        <v>475</v>
      </c>
      <c r="F33" s="31">
        <f t="shared" ref="F33:F45" si="6">SUM(D33:E33)</f>
        <v>925</v>
      </c>
      <c r="G33" s="57"/>
      <c r="H33" s="37" t="s">
        <v>206</v>
      </c>
      <c r="I33" s="101">
        <v>72</v>
      </c>
      <c r="J33" s="101">
        <v>66</v>
      </c>
      <c r="K33" s="101">
        <v>79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169</v>
      </c>
      <c r="F34" s="31">
        <f t="shared" si="6"/>
        <v>337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97</v>
      </c>
      <c r="J35" s="101">
        <v>81</v>
      </c>
      <c r="K35" s="101">
        <v>99</v>
      </c>
      <c r="L35" s="58">
        <f t="shared" si="5"/>
        <v>180</v>
      </c>
    </row>
    <row r="36" spans="1:12" ht="14.25" customHeight="1" x14ac:dyDescent="0.15">
      <c r="A36" s="107"/>
      <c r="B36" s="37" t="s">
        <v>201</v>
      </c>
      <c r="C36" s="101">
        <v>215</v>
      </c>
      <c r="D36" s="101">
        <v>213</v>
      </c>
      <c r="E36" s="101">
        <v>241</v>
      </c>
      <c r="F36" s="31">
        <f t="shared" si="6"/>
        <v>454</v>
      </c>
      <c r="G36" s="83"/>
      <c r="H36" s="84" t="s">
        <v>200</v>
      </c>
      <c r="I36" s="101">
        <v>60</v>
      </c>
      <c r="J36" s="101">
        <v>50</v>
      </c>
      <c r="K36" s="101">
        <v>76</v>
      </c>
      <c r="L36" s="58">
        <f t="shared" si="5"/>
        <v>126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125</v>
      </c>
      <c r="J37" s="101">
        <v>141</v>
      </c>
      <c r="K37" s="101">
        <v>143</v>
      </c>
      <c r="L37" s="58">
        <f t="shared" si="5"/>
        <v>284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94</v>
      </c>
      <c r="E38" s="101">
        <v>107</v>
      </c>
      <c r="F38" s="31">
        <f t="shared" si="6"/>
        <v>201</v>
      </c>
      <c r="G38" s="82"/>
      <c r="H38" s="26" t="s">
        <v>163</v>
      </c>
      <c r="I38" s="25">
        <f>SUM(I31:I37)</f>
        <v>467</v>
      </c>
      <c r="J38" s="25">
        <f>SUM(J31:J37)</f>
        <v>488</v>
      </c>
      <c r="K38" s="25">
        <f>SUM(K31:K37)</f>
        <v>552</v>
      </c>
      <c r="L38" s="60">
        <f>SUM(L31:L37)</f>
        <v>1040</v>
      </c>
    </row>
    <row r="39" spans="1:12" ht="14.25" customHeight="1" x14ac:dyDescent="0.15">
      <c r="A39" s="107"/>
      <c r="B39" s="37" t="s">
        <v>196</v>
      </c>
      <c r="C39" s="101">
        <v>49</v>
      </c>
      <c r="D39" s="101">
        <v>54</v>
      </c>
      <c r="E39" s="101">
        <v>58</v>
      </c>
      <c r="F39" s="31">
        <f t="shared" si="6"/>
        <v>112</v>
      </c>
      <c r="G39" s="111" t="s">
        <v>195</v>
      </c>
      <c r="H39" s="112"/>
      <c r="I39" s="55">
        <f>SUM(C46+C54+I10+I23+I30+I38)</f>
        <v>4209</v>
      </c>
      <c r="J39" s="55">
        <f>SUM(D46+D54+J10+J23+J30+J38)</f>
        <v>4363</v>
      </c>
      <c r="K39" s="55">
        <f>SUM(E46+E54+K10+K23+K30+K38)</f>
        <v>4819</v>
      </c>
      <c r="L39" s="54">
        <f>SUM(F46+F54+L10+L23+L30+L38)</f>
        <v>9182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140</v>
      </c>
      <c r="E40" s="101">
        <v>157</v>
      </c>
      <c r="F40" s="31">
        <f t="shared" si="6"/>
        <v>297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78</v>
      </c>
      <c r="E41" s="101">
        <v>91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103</v>
      </c>
      <c r="D42" s="101">
        <v>114</v>
      </c>
      <c r="E42" s="101">
        <v>135</v>
      </c>
      <c r="F42" s="31">
        <f t="shared" si="6"/>
        <v>249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187</v>
      </c>
      <c r="E44" s="101">
        <v>214</v>
      </c>
      <c r="F44" s="31">
        <f t="shared" si="6"/>
        <v>401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164</v>
      </c>
      <c r="D45" s="101">
        <v>159</v>
      </c>
      <c r="E45" s="101">
        <v>187</v>
      </c>
      <c r="F45" s="31">
        <f t="shared" si="6"/>
        <v>346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1650</v>
      </c>
      <c r="D46" s="25">
        <f>SUM(D33:D45)</f>
        <v>1771</v>
      </c>
      <c r="E46" s="25">
        <f>SUM(E33:E45)</f>
        <v>1968</v>
      </c>
      <c r="F46" s="25">
        <f>SUM(F33:F45)</f>
        <v>3739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107</v>
      </c>
      <c r="D47" s="101">
        <v>114</v>
      </c>
      <c r="E47" s="101">
        <v>105</v>
      </c>
      <c r="F47" s="31">
        <f t="shared" ref="F47:F53" si="7">SUM(D47:E47)</f>
        <v>219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101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297</v>
      </c>
      <c r="E50" s="101">
        <v>299</v>
      </c>
      <c r="F50" s="31">
        <f t="shared" si="7"/>
        <v>596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138</v>
      </c>
      <c r="D51" s="101">
        <v>157</v>
      </c>
      <c r="E51" s="101">
        <v>155</v>
      </c>
      <c r="F51" s="31">
        <f t="shared" si="7"/>
        <v>312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84</v>
      </c>
      <c r="E52" s="101">
        <v>83</v>
      </c>
      <c r="F52" s="31">
        <f t="shared" si="7"/>
        <v>167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768</v>
      </c>
      <c r="D54" s="25">
        <f>SUM(D47:D53)</f>
        <v>807</v>
      </c>
      <c r="E54" s="25">
        <f>SUM(E47:E53)</f>
        <v>802</v>
      </c>
      <c r="F54" s="25">
        <f>SUM(F47:F53)</f>
        <v>1609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43</v>
      </c>
      <c r="J60" s="104">
        <v>51</v>
      </c>
      <c r="K60" s="104">
        <v>47</v>
      </c>
      <c r="L60" s="62">
        <f t="shared" ref="L60:L65" si="8">SUM(J60:K60)</f>
        <v>98</v>
      </c>
    </row>
    <row r="61" spans="1:12" ht="14.25" customHeight="1" x14ac:dyDescent="0.15">
      <c r="A61" s="107" t="s">
        <v>175</v>
      </c>
      <c r="B61" s="37" t="s">
        <v>174</v>
      </c>
      <c r="C61" s="103">
        <v>352</v>
      </c>
      <c r="D61" s="101">
        <v>414</v>
      </c>
      <c r="E61" s="101">
        <v>442</v>
      </c>
      <c r="F61" s="31">
        <f t="shared" ref="F61:F68" si="9">SUM(D61:E61)</f>
        <v>856</v>
      </c>
      <c r="G61" s="72"/>
      <c r="H61" s="37" t="s">
        <v>173</v>
      </c>
      <c r="I61" s="101">
        <v>50</v>
      </c>
      <c r="J61" s="101">
        <v>43</v>
      </c>
      <c r="K61" s="101">
        <v>59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283</v>
      </c>
      <c r="D62" s="101">
        <v>307</v>
      </c>
      <c r="E62" s="101">
        <v>339</v>
      </c>
      <c r="F62" s="31">
        <f t="shared" si="9"/>
        <v>646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25</v>
      </c>
      <c r="J63" s="101">
        <v>24</v>
      </c>
      <c r="K63" s="101">
        <v>26</v>
      </c>
      <c r="L63" s="61">
        <f t="shared" si="8"/>
        <v>50</v>
      </c>
    </row>
    <row r="64" spans="1:12" ht="14.25" customHeight="1" x14ac:dyDescent="0.15">
      <c r="A64" s="107"/>
      <c r="B64" s="37" t="s">
        <v>168</v>
      </c>
      <c r="C64" s="101">
        <v>163</v>
      </c>
      <c r="D64" s="101">
        <v>176</v>
      </c>
      <c r="E64" s="101">
        <v>193</v>
      </c>
      <c r="F64" s="31">
        <f t="shared" si="9"/>
        <v>369</v>
      </c>
      <c r="G64" s="72"/>
      <c r="H64" s="37" t="s">
        <v>167</v>
      </c>
      <c r="I64" s="101">
        <v>53</v>
      </c>
      <c r="J64" s="101">
        <v>60</v>
      </c>
      <c r="K64" s="101">
        <v>66</v>
      </c>
      <c r="L64" s="61">
        <f t="shared" si="8"/>
        <v>126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97</v>
      </c>
      <c r="E65" s="101">
        <v>111</v>
      </c>
      <c r="F65" s="31">
        <f t="shared" si="9"/>
        <v>208</v>
      </c>
      <c r="G65" s="72"/>
      <c r="H65" s="37" t="s">
        <v>165</v>
      </c>
      <c r="I65" s="101">
        <v>75</v>
      </c>
      <c r="J65" s="101">
        <v>91</v>
      </c>
      <c r="K65" s="101">
        <v>78</v>
      </c>
      <c r="L65" s="61">
        <f t="shared" si="8"/>
        <v>169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110</v>
      </c>
      <c r="E66" s="101">
        <v>116</v>
      </c>
      <c r="F66" s="31">
        <f t="shared" si="9"/>
        <v>226</v>
      </c>
      <c r="G66" s="72"/>
      <c r="H66" s="26" t="s">
        <v>163</v>
      </c>
      <c r="I66" s="25">
        <f>SUM(I60:I65)</f>
        <v>286</v>
      </c>
      <c r="J66" s="25">
        <f>SUM(J60:J65)</f>
        <v>317</v>
      </c>
      <c r="K66" s="25">
        <f>SUM(K60:K65)</f>
        <v>327</v>
      </c>
      <c r="L66" s="60">
        <f>SUM(L60:L65)</f>
        <v>644</v>
      </c>
    </row>
    <row r="67" spans="1:12" ht="14.25" customHeight="1" x14ac:dyDescent="0.15">
      <c r="A67" s="107"/>
      <c r="B67" s="37" t="s">
        <v>162</v>
      </c>
      <c r="C67" s="101">
        <v>277</v>
      </c>
      <c r="D67" s="101">
        <v>357</v>
      </c>
      <c r="E67" s="101">
        <v>346</v>
      </c>
      <c r="F67" s="31">
        <f t="shared" si="9"/>
        <v>703</v>
      </c>
      <c r="G67" s="127" t="s">
        <v>161</v>
      </c>
      <c r="H67" s="122"/>
      <c r="I67" s="55">
        <f>SUM(C69+C82+C93+C110+C114+I66)</f>
        <v>6390</v>
      </c>
      <c r="J67" s="55">
        <f>SUM(D69+D82+D93+D110+D114+J66)</f>
        <v>7136</v>
      </c>
      <c r="K67" s="55">
        <f>SUM(E69+E82+E93+E110+E114+K66)</f>
        <v>7564</v>
      </c>
      <c r="L67" s="54">
        <f>SUM(F69+F82+F93+F110+F114+L66)</f>
        <v>14700</v>
      </c>
    </row>
    <row r="68" spans="1:12" ht="14.25" customHeight="1" x14ac:dyDescent="0.15">
      <c r="A68" s="107"/>
      <c r="B68" s="37" t="s">
        <v>160</v>
      </c>
      <c r="C68" s="101">
        <v>115</v>
      </c>
      <c r="D68" s="101">
        <v>153</v>
      </c>
      <c r="E68" s="101">
        <v>143</v>
      </c>
      <c r="F68" s="31">
        <f t="shared" si="9"/>
        <v>296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1443</v>
      </c>
      <c r="D69" s="25">
        <f>SUM(D61:D68)</f>
        <v>1693</v>
      </c>
      <c r="E69" s="25">
        <f>SUM(E61:E68)</f>
        <v>1778</v>
      </c>
      <c r="F69" s="24">
        <f>SUM(F61:F68)</f>
        <v>3471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292</v>
      </c>
      <c r="D71" s="101">
        <v>288</v>
      </c>
      <c r="E71" s="101">
        <v>314</v>
      </c>
      <c r="F71" s="31">
        <f t="shared" si="10"/>
        <v>602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146</v>
      </c>
      <c r="D72" s="101">
        <v>155</v>
      </c>
      <c r="E72" s="101">
        <v>166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79</v>
      </c>
      <c r="D74" s="101">
        <v>62</v>
      </c>
      <c r="E74" s="101">
        <v>83</v>
      </c>
      <c r="F74" s="31">
        <f t="shared" si="10"/>
        <v>145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395</v>
      </c>
      <c r="D75" s="101">
        <v>433</v>
      </c>
      <c r="E75" s="101">
        <v>444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190</v>
      </c>
      <c r="D76" s="101">
        <v>219</v>
      </c>
      <c r="E76" s="101">
        <v>229</v>
      </c>
      <c r="F76" s="31">
        <f t="shared" si="10"/>
        <v>448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58</v>
      </c>
      <c r="E78" s="101">
        <v>64</v>
      </c>
      <c r="F78" s="31">
        <f t="shared" si="10"/>
        <v>122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156</v>
      </c>
      <c r="D79" s="101">
        <v>180</v>
      </c>
      <c r="E79" s="101">
        <v>186</v>
      </c>
      <c r="F79" s="31">
        <f t="shared" si="10"/>
        <v>366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164</v>
      </c>
      <c r="E80" s="101">
        <v>150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1650</v>
      </c>
      <c r="D82" s="25">
        <f>SUM(D70:D81)</f>
        <v>1755</v>
      </c>
      <c r="E82" s="25">
        <f>SUM(E70:E81)</f>
        <v>1828</v>
      </c>
      <c r="F82" s="25">
        <f>SUM(F70:F81)</f>
        <v>3583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369</v>
      </c>
      <c r="D83" s="101">
        <v>395</v>
      </c>
      <c r="E83" s="101">
        <v>415</v>
      </c>
      <c r="F83" s="31">
        <f t="shared" ref="F83:F92" si="11">SUM(D83:E83)</f>
        <v>810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337</v>
      </c>
      <c r="D84" s="101">
        <v>355</v>
      </c>
      <c r="E84" s="101">
        <v>397</v>
      </c>
      <c r="F84" s="31">
        <f t="shared" si="11"/>
        <v>752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131</v>
      </c>
      <c r="D85" s="101">
        <v>124</v>
      </c>
      <c r="E85" s="101">
        <v>135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99</v>
      </c>
      <c r="D86" s="101">
        <v>98</v>
      </c>
      <c r="E86" s="101">
        <v>126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79</v>
      </c>
      <c r="E87" s="101">
        <v>76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143</v>
      </c>
      <c r="D88" s="101">
        <v>173</v>
      </c>
      <c r="E88" s="101">
        <v>189</v>
      </c>
      <c r="F88" s="31">
        <f t="shared" si="11"/>
        <v>362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133</v>
      </c>
      <c r="D89" s="101">
        <v>147</v>
      </c>
      <c r="E89" s="101">
        <v>159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114</v>
      </c>
      <c r="D90" s="101">
        <v>142</v>
      </c>
      <c r="E90" s="101">
        <v>134</v>
      </c>
      <c r="F90" s="31">
        <f t="shared" si="11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244</v>
      </c>
      <c r="E92" s="101">
        <v>296</v>
      </c>
      <c r="F92" s="31">
        <f t="shared" si="11"/>
        <v>540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1672</v>
      </c>
      <c r="D93" s="25">
        <f>SUM(D83:D92)</f>
        <v>1818</v>
      </c>
      <c r="E93" s="25">
        <f>SUM(E83:E92)</f>
        <v>2000</v>
      </c>
      <c r="F93" s="24">
        <f>SUM(F83:F92)</f>
        <v>3818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47</v>
      </c>
      <c r="F97" s="31">
        <f t="shared" si="12"/>
        <v>91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115</v>
      </c>
      <c r="D98" s="101">
        <v>140</v>
      </c>
      <c r="E98" s="101">
        <v>147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21</v>
      </c>
      <c r="E99" s="101">
        <v>23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58</v>
      </c>
      <c r="D100" s="101">
        <v>74</v>
      </c>
      <c r="E100" s="101">
        <v>76</v>
      </c>
      <c r="F100" s="31">
        <f t="shared" si="12"/>
        <v>150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94</v>
      </c>
      <c r="E101" s="101">
        <v>114</v>
      </c>
      <c r="F101" s="31">
        <f t="shared" si="12"/>
        <v>208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164</v>
      </c>
      <c r="D102" s="101">
        <v>187</v>
      </c>
      <c r="E102" s="101">
        <v>187</v>
      </c>
      <c r="F102" s="31">
        <f t="shared" si="12"/>
        <v>374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195</v>
      </c>
      <c r="E103" s="101">
        <v>192</v>
      </c>
      <c r="F103" s="31">
        <f t="shared" si="12"/>
        <v>387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76</v>
      </c>
      <c r="D104" s="101">
        <v>61</v>
      </c>
      <c r="E104" s="101">
        <v>79</v>
      </c>
      <c r="F104" s="31">
        <f t="shared" si="12"/>
        <v>140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2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102</v>
      </c>
      <c r="D107" s="101">
        <v>116</v>
      </c>
      <c r="E107" s="101">
        <v>124</v>
      </c>
      <c r="F107" s="31">
        <f t="shared" si="12"/>
        <v>240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84</v>
      </c>
      <c r="E108" s="101">
        <v>91</v>
      </c>
      <c r="F108" s="31">
        <f t="shared" si="12"/>
        <v>175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95</v>
      </c>
      <c r="F109" s="31">
        <f t="shared" si="12"/>
        <v>191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1163</v>
      </c>
      <c r="D110" s="25">
        <f>SUM(D94:D109)</f>
        <v>1336</v>
      </c>
      <c r="E110" s="25">
        <f>SUM(E94:E109)</f>
        <v>1414</v>
      </c>
      <c r="F110" s="24">
        <f>SUM(F94:F109)</f>
        <v>2750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67</v>
      </c>
      <c r="E111" s="101">
        <v>67</v>
      </c>
      <c r="F111" s="31">
        <f>SUM(D111:E111)</f>
        <v>134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217</v>
      </c>
      <c r="E114" s="25">
        <f>SUM(E111:E113)</f>
        <v>217</v>
      </c>
      <c r="F114" s="24">
        <f>SUM(F111:F113)</f>
        <v>434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226</v>
      </c>
      <c r="K116" s="104">
        <v>228</v>
      </c>
      <c r="L116" s="62">
        <f t="shared" ref="L116:L124" si="13">SUM(J116:K116)</f>
        <v>454</v>
      </c>
    </row>
    <row r="117" spans="1:12" ht="14.25" customHeight="1" x14ac:dyDescent="0.15">
      <c r="A117" s="107" t="s">
        <v>107</v>
      </c>
      <c r="B117" s="37" t="s">
        <v>106</v>
      </c>
      <c r="C117" s="101">
        <v>184</v>
      </c>
      <c r="D117" s="101">
        <v>178</v>
      </c>
      <c r="E117" s="101">
        <v>205</v>
      </c>
      <c r="F117" s="31">
        <f t="shared" ref="F117:F138" si="14">SUM(D117:E117)</f>
        <v>383</v>
      </c>
      <c r="G117" s="57"/>
      <c r="H117" s="37" t="s">
        <v>105</v>
      </c>
      <c r="I117" s="101">
        <v>145</v>
      </c>
      <c r="J117" s="101">
        <v>175</v>
      </c>
      <c r="K117" s="101">
        <v>163</v>
      </c>
      <c r="L117" s="61">
        <f t="shared" si="13"/>
        <v>338</v>
      </c>
    </row>
    <row r="118" spans="1:12" ht="14.25" customHeight="1" x14ac:dyDescent="0.15">
      <c r="A118" s="107"/>
      <c r="B118" s="37" t="s">
        <v>104</v>
      </c>
      <c r="C118" s="101">
        <v>262</v>
      </c>
      <c r="D118" s="101">
        <v>219</v>
      </c>
      <c r="E118" s="101">
        <v>213</v>
      </c>
      <c r="F118" s="31">
        <f t="shared" si="14"/>
        <v>432</v>
      </c>
      <c r="G118" s="57"/>
      <c r="H118" s="37" t="s">
        <v>103</v>
      </c>
      <c r="I118" s="101">
        <v>134</v>
      </c>
      <c r="J118" s="101">
        <v>162</v>
      </c>
      <c r="K118" s="101">
        <v>188</v>
      </c>
      <c r="L118" s="61">
        <f t="shared" si="13"/>
        <v>350</v>
      </c>
    </row>
    <row r="119" spans="1:12" ht="14.25" customHeight="1" x14ac:dyDescent="0.15">
      <c r="A119" s="107"/>
      <c r="B119" s="37" t="s">
        <v>102</v>
      </c>
      <c r="C119" s="101">
        <v>134</v>
      </c>
      <c r="D119" s="101">
        <v>112</v>
      </c>
      <c r="E119" s="101">
        <v>108</v>
      </c>
      <c r="F119" s="31">
        <f t="shared" si="14"/>
        <v>220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85</v>
      </c>
      <c r="E120" s="101">
        <v>96</v>
      </c>
      <c r="F120" s="31">
        <f t="shared" si="14"/>
        <v>181</v>
      </c>
      <c r="G120" s="57"/>
      <c r="H120" s="37" t="s">
        <v>99</v>
      </c>
      <c r="I120" s="101">
        <v>145</v>
      </c>
      <c r="J120" s="101">
        <v>144</v>
      </c>
      <c r="K120" s="101">
        <v>158</v>
      </c>
      <c r="L120" s="61">
        <f t="shared" si="13"/>
        <v>302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47</v>
      </c>
      <c r="E121" s="101">
        <v>56</v>
      </c>
      <c r="F121" s="31">
        <f t="shared" si="14"/>
        <v>103</v>
      </c>
      <c r="G121" s="57"/>
      <c r="H121" s="37" t="s">
        <v>97</v>
      </c>
      <c r="I121" s="101">
        <v>146</v>
      </c>
      <c r="J121" s="101">
        <v>150</v>
      </c>
      <c r="K121" s="105">
        <v>150</v>
      </c>
      <c r="L121" s="61">
        <f t="shared" si="13"/>
        <v>300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23</v>
      </c>
      <c r="E122" s="101">
        <v>31</v>
      </c>
      <c r="F122" s="31">
        <f t="shared" si="14"/>
        <v>54</v>
      </c>
      <c r="G122" s="57"/>
      <c r="H122" s="37" t="s">
        <v>95</v>
      </c>
      <c r="I122" s="101">
        <v>177</v>
      </c>
      <c r="J122" s="101">
        <v>176</v>
      </c>
      <c r="K122" s="101">
        <v>185</v>
      </c>
      <c r="L122" s="61">
        <f t="shared" si="13"/>
        <v>361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50</v>
      </c>
      <c r="E123" s="101">
        <v>54</v>
      </c>
      <c r="F123" s="31">
        <f t="shared" si="14"/>
        <v>104</v>
      </c>
      <c r="G123" s="57"/>
      <c r="H123" s="37" t="s">
        <v>93</v>
      </c>
      <c r="I123" s="101">
        <v>42</v>
      </c>
      <c r="J123" s="101">
        <v>44</v>
      </c>
      <c r="K123" s="101">
        <v>43</v>
      </c>
      <c r="L123" s="61">
        <f t="shared" si="13"/>
        <v>87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126</v>
      </c>
      <c r="E124" s="101">
        <v>135</v>
      </c>
      <c r="F124" s="31">
        <f t="shared" si="14"/>
        <v>261</v>
      </c>
      <c r="G124" s="57"/>
      <c r="H124" s="37" t="s">
        <v>91</v>
      </c>
      <c r="I124" s="101">
        <v>220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47</v>
      </c>
      <c r="D125" s="101">
        <v>31</v>
      </c>
      <c r="E125" s="101">
        <v>43</v>
      </c>
      <c r="F125" s="31">
        <f t="shared" si="14"/>
        <v>74</v>
      </c>
      <c r="G125" s="57"/>
      <c r="H125" s="26" t="s">
        <v>89</v>
      </c>
      <c r="I125" s="25">
        <f>SUM(I116:I124)</f>
        <v>1237</v>
      </c>
      <c r="J125" s="25">
        <f>SUM(J116:J124)</f>
        <v>1348</v>
      </c>
      <c r="K125" s="25">
        <f>SUM(K116:K124)</f>
        <v>1412</v>
      </c>
      <c r="L125" s="60">
        <f>SUM(L116:L124)</f>
        <v>2760</v>
      </c>
    </row>
    <row r="126" spans="1:12" ht="14.25" customHeight="1" x14ac:dyDescent="0.15">
      <c r="A126" s="107"/>
      <c r="B126" s="37" t="s">
        <v>88</v>
      </c>
      <c r="C126" s="101">
        <v>65</v>
      </c>
      <c r="D126" s="101">
        <v>47</v>
      </c>
      <c r="E126" s="101">
        <v>61</v>
      </c>
      <c r="F126" s="31">
        <f t="shared" si="14"/>
        <v>108</v>
      </c>
      <c r="G126" s="57" t="s">
        <v>87</v>
      </c>
      <c r="H126" s="37" t="s">
        <v>86</v>
      </c>
      <c r="I126" s="101">
        <v>29</v>
      </c>
      <c r="J126" s="101">
        <v>38</v>
      </c>
      <c r="K126" s="101">
        <v>31</v>
      </c>
      <c r="L126" s="58">
        <f t="shared" ref="L126:L139" si="15">SUM(J126:K126)</f>
        <v>69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63</v>
      </c>
      <c r="D128" s="101">
        <v>56</v>
      </c>
      <c r="E128" s="101">
        <v>70</v>
      </c>
      <c r="F128" s="31">
        <f t="shared" si="14"/>
        <v>126</v>
      </c>
      <c r="G128" s="57"/>
      <c r="H128" s="59" t="s">
        <v>82</v>
      </c>
      <c r="I128" s="101">
        <v>42</v>
      </c>
      <c r="J128" s="101">
        <v>52</v>
      </c>
      <c r="K128" s="101">
        <v>57</v>
      </c>
      <c r="L128" s="58">
        <f t="shared" si="15"/>
        <v>109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52</v>
      </c>
      <c r="E129" s="101">
        <v>65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61</v>
      </c>
      <c r="D130" s="101">
        <v>51</v>
      </c>
      <c r="E130" s="101">
        <v>64</v>
      </c>
      <c r="F130" s="31">
        <f t="shared" si="14"/>
        <v>115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116</v>
      </c>
      <c r="D131" s="101">
        <v>103</v>
      </c>
      <c r="E131" s="101">
        <v>104</v>
      </c>
      <c r="F131" s="31">
        <f t="shared" si="14"/>
        <v>207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136</v>
      </c>
      <c r="E132" s="101">
        <v>136</v>
      </c>
      <c r="F132" s="31">
        <f t="shared" si="14"/>
        <v>272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130</v>
      </c>
      <c r="D133" s="101">
        <v>115</v>
      </c>
      <c r="E133" s="101">
        <v>126</v>
      </c>
      <c r="F133" s="31">
        <f t="shared" si="14"/>
        <v>241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108</v>
      </c>
      <c r="D134" s="101">
        <v>93</v>
      </c>
      <c r="E134" s="101">
        <v>117</v>
      </c>
      <c r="F134" s="31">
        <f t="shared" si="14"/>
        <v>210</v>
      </c>
      <c r="G134" s="57"/>
      <c r="H134" s="59" t="s">
        <v>70</v>
      </c>
      <c r="I134" s="101">
        <v>18</v>
      </c>
      <c r="J134" s="101">
        <v>16</v>
      </c>
      <c r="K134" s="101">
        <v>20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188</v>
      </c>
      <c r="D135" s="101">
        <v>178</v>
      </c>
      <c r="E135" s="101">
        <v>188</v>
      </c>
      <c r="F135" s="31">
        <f t="shared" si="14"/>
        <v>366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37</v>
      </c>
      <c r="D136" s="101">
        <v>35</v>
      </c>
      <c r="E136" s="101">
        <v>37</v>
      </c>
      <c r="F136" s="31">
        <f t="shared" si="14"/>
        <v>72</v>
      </c>
      <c r="G136" s="57"/>
      <c r="H136" s="59" t="s">
        <v>66</v>
      </c>
      <c r="I136" s="101">
        <v>12</v>
      </c>
      <c r="J136" s="101">
        <v>12</v>
      </c>
      <c r="K136" s="101">
        <v>9</v>
      </c>
      <c r="L136" s="58">
        <f t="shared" si="15"/>
        <v>21</v>
      </c>
    </row>
    <row r="137" spans="1:12" ht="14.25" customHeight="1" x14ac:dyDescent="0.15">
      <c r="A137" s="107"/>
      <c r="B137" s="37" t="s">
        <v>65</v>
      </c>
      <c r="C137" s="101">
        <v>208</v>
      </c>
      <c r="D137" s="101">
        <v>146</v>
      </c>
      <c r="E137" s="101">
        <v>176</v>
      </c>
      <c r="F137" s="31">
        <f t="shared" si="14"/>
        <v>322</v>
      </c>
      <c r="G137" s="57"/>
      <c r="H137" s="59" t="s">
        <v>64</v>
      </c>
      <c r="I137" s="101">
        <v>25</v>
      </c>
      <c r="J137" s="101">
        <v>19</v>
      </c>
      <c r="K137" s="101">
        <v>24</v>
      </c>
      <c r="L137" s="58">
        <f t="shared" si="15"/>
        <v>43</v>
      </c>
    </row>
    <row r="138" spans="1:12" ht="14.25" customHeight="1" x14ac:dyDescent="0.15">
      <c r="A138" s="107"/>
      <c r="B138" s="108" t="s">
        <v>63</v>
      </c>
      <c r="C138" s="101">
        <v>141</v>
      </c>
      <c r="D138" s="101">
        <v>201</v>
      </c>
      <c r="E138" s="101">
        <v>200</v>
      </c>
      <c r="F138" s="31">
        <f t="shared" si="14"/>
        <v>401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2387</v>
      </c>
      <c r="D139" s="25">
        <f>SUM(D117:D138)</f>
        <v>2118</v>
      </c>
      <c r="E139" s="25">
        <f>SUM(E117:E138)</f>
        <v>2312</v>
      </c>
      <c r="F139" s="24">
        <f>SUM(F117:F138)</f>
        <v>4430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143</v>
      </c>
      <c r="D140" s="101">
        <v>164</v>
      </c>
      <c r="E140" s="101">
        <v>163</v>
      </c>
      <c r="F140" s="31">
        <f t="shared" ref="F140:F156" si="16">SUM(D140:E140)</f>
        <v>327</v>
      </c>
      <c r="G140" s="57"/>
      <c r="H140" s="26" t="s">
        <v>57</v>
      </c>
      <c r="I140" s="25">
        <f>SUM(I126:I139)</f>
        <v>250</v>
      </c>
      <c r="J140" s="25">
        <f>SUM(J126:J139)</f>
        <v>250</v>
      </c>
      <c r="K140" s="25">
        <f>SUM(K126:K139)</f>
        <v>259</v>
      </c>
      <c r="L140" s="60">
        <f>SUM(L126:L139)</f>
        <v>509</v>
      </c>
    </row>
    <row r="141" spans="1:12" ht="14.25" customHeight="1" x14ac:dyDescent="0.15">
      <c r="A141" s="107"/>
      <c r="B141" s="37" t="s">
        <v>56</v>
      </c>
      <c r="C141" s="101">
        <v>166</v>
      </c>
      <c r="D141" s="101">
        <v>167</v>
      </c>
      <c r="E141" s="101">
        <v>205</v>
      </c>
      <c r="F141" s="31">
        <f t="shared" si="16"/>
        <v>372</v>
      </c>
      <c r="G141" s="57" t="s">
        <v>55</v>
      </c>
      <c r="H141" s="59" t="s">
        <v>54</v>
      </c>
      <c r="I141" s="13">
        <v>44</v>
      </c>
      <c r="J141" s="13">
        <v>55</v>
      </c>
      <c r="K141" s="13">
        <v>46</v>
      </c>
      <c r="L141" s="58">
        <f>SUM(J141:K141)</f>
        <v>101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174</v>
      </c>
      <c r="E142" s="101">
        <v>189</v>
      </c>
      <c r="F142" s="31">
        <f t="shared" si="16"/>
        <v>363</v>
      </c>
      <c r="G142" s="57"/>
      <c r="H142" s="59" t="s">
        <v>52</v>
      </c>
      <c r="I142" s="13">
        <v>41</v>
      </c>
      <c r="J142" s="13">
        <v>42</v>
      </c>
      <c r="K142" s="13">
        <v>36</v>
      </c>
      <c r="L142" s="58">
        <f>SUM(J142:K142)</f>
        <v>78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53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36</v>
      </c>
      <c r="D144" s="101">
        <v>30</v>
      </c>
      <c r="E144" s="101">
        <v>33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130</v>
      </c>
      <c r="E145" s="101">
        <v>165</v>
      </c>
      <c r="F145" s="31">
        <f t="shared" si="16"/>
        <v>295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36</v>
      </c>
      <c r="F146" s="31">
        <f t="shared" si="16"/>
        <v>70</v>
      </c>
      <c r="G146" s="57"/>
      <c r="H146" s="26" t="s">
        <v>44</v>
      </c>
      <c r="I146" s="25">
        <f>SUM(I141:I145)</f>
        <v>196</v>
      </c>
      <c r="J146" s="25">
        <f>SUM(J141:J145)</f>
        <v>200</v>
      </c>
      <c r="K146" s="25">
        <f>SUM(K141:K145)</f>
        <v>172</v>
      </c>
      <c r="L146" s="56">
        <f>SUM(L141:L145)</f>
        <v>372</v>
      </c>
    </row>
    <row r="147" spans="1:12" ht="14.25" customHeight="1" x14ac:dyDescent="0.15">
      <c r="A147" s="107"/>
      <c r="B147" s="37" t="s">
        <v>43</v>
      </c>
      <c r="C147" s="101">
        <v>40</v>
      </c>
      <c r="D147" s="101">
        <v>45</v>
      </c>
      <c r="E147" s="101">
        <v>55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6927</v>
      </c>
      <c r="J147" s="55">
        <f>SUM(D139+D157+D164+D167+J125+J140+J146)</f>
        <v>7079</v>
      </c>
      <c r="K147" s="55">
        <f>SUM(E139+E157+E164+E167+K125+K140+K146)</f>
        <v>7561</v>
      </c>
      <c r="L147" s="54">
        <f>SUM(F139+F157+F164+F167+L125+L140+L146)</f>
        <v>14640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127</v>
      </c>
      <c r="E148" s="101">
        <v>144</v>
      </c>
      <c r="F148" s="31">
        <f t="shared" si="16"/>
        <v>271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61</v>
      </c>
      <c r="D149" s="101">
        <v>78</v>
      </c>
      <c r="E149" s="101">
        <v>87</v>
      </c>
      <c r="F149" s="31">
        <f t="shared" si="16"/>
        <v>165</v>
      </c>
      <c r="G149" s="128" t="s">
        <v>39</v>
      </c>
      <c r="H149" s="129"/>
      <c r="I149" s="132">
        <f>SUM(C30+I39+I67+I147)</f>
        <v>19998</v>
      </c>
      <c r="J149" s="132">
        <f>SUM(D30+J39+J67+J147)</f>
        <v>21278</v>
      </c>
      <c r="K149" s="132">
        <f>SUM(E30+K39+K67+K147)</f>
        <v>22852</v>
      </c>
      <c r="L149" s="134">
        <f>SUM(J149:K149)</f>
        <v>44130</v>
      </c>
    </row>
    <row r="150" spans="1:12" ht="14.25" customHeight="1" x14ac:dyDescent="0.15">
      <c r="A150" s="107"/>
      <c r="B150" s="37" t="s">
        <v>38</v>
      </c>
      <c r="C150" s="101">
        <v>145</v>
      </c>
      <c r="D150" s="101">
        <v>154</v>
      </c>
      <c r="E150" s="101">
        <v>171</v>
      </c>
      <c r="F150" s="31">
        <f t="shared" si="16"/>
        <v>325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I149-'R6.4月末'!I149</f>
        <v>12</v>
      </c>
      <c r="J151" s="138">
        <f>J149-'R6.4月末'!J149</f>
        <v>-14</v>
      </c>
      <c r="K151" s="138">
        <f>K149-'R6.4月末'!K149</f>
        <v>-10</v>
      </c>
      <c r="L151" s="140">
        <f>L149-'R6.4月末'!L149</f>
        <v>-24</v>
      </c>
    </row>
    <row r="152" spans="1:12" ht="14.25" customHeight="1" x14ac:dyDescent="0.15">
      <c r="A152" s="107"/>
      <c r="B152" s="37" t="s">
        <v>35</v>
      </c>
      <c r="C152" s="101">
        <v>23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84</v>
      </c>
      <c r="F153" s="31">
        <f t="shared" si="16"/>
        <v>177</v>
      </c>
      <c r="G153" s="152" t="s">
        <v>33</v>
      </c>
      <c r="H153" s="153"/>
      <c r="I153" s="13"/>
      <c r="J153" s="13">
        <v>49.4</v>
      </c>
      <c r="K153" s="13">
        <v>53.1</v>
      </c>
      <c r="L153" s="51">
        <v>51.3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50</v>
      </c>
      <c r="E154" s="101">
        <v>56</v>
      </c>
      <c r="F154" s="31">
        <f t="shared" si="16"/>
        <v>106</v>
      </c>
      <c r="G154" s="154" t="s">
        <v>31</v>
      </c>
      <c r="H154" s="155"/>
      <c r="I154" s="50"/>
      <c r="J154" s="50">
        <v>51</v>
      </c>
      <c r="K154" s="50">
        <v>52</v>
      </c>
      <c r="L154" s="48">
        <f t="shared" ref="L154:L159" si="17">SUM(J154:K154)</f>
        <v>103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252</v>
      </c>
      <c r="E155" s="101">
        <v>260</v>
      </c>
      <c r="F155" s="31">
        <f t="shared" si="16"/>
        <v>512</v>
      </c>
      <c r="G155" s="154" t="s">
        <v>29</v>
      </c>
      <c r="H155" s="155"/>
      <c r="I155" s="50"/>
      <c r="J155" s="50">
        <v>37</v>
      </c>
      <c r="K155" s="50">
        <v>39</v>
      </c>
      <c r="L155" s="48">
        <f t="shared" si="17"/>
        <v>76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4</v>
      </c>
      <c r="K156" s="50">
        <v>9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1522</v>
      </c>
      <c r="D157" s="25">
        <f>SUM(D140:D156)</f>
        <v>1652</v>
      </c>
      <c r="E157" s="25">
        <f>SUM(E140:E156)</f>
        <v>1827</v>
      </c>
      <c r="F157" s="24">
        <f>SUM(F140:F156)</f>
        <v>3479</v>
      </c>
      <c r="G157" s="154" t="s">
        <v>25</v>
      </c>
      <c r="H157" s="155"/>
      <c r="I157" s="50"/>
      <c r="J157" s="50">
        <v>33</v>
      </c>
      <c r="K157" s="50">
        <v>31</v>
      </c>
      <c r="L157" s="48">
        <f t="shared" si="17"/>
        <v>64</v>
      </c>
    </row>
    <row r="158" spans="1:12" ht="14.25" customHeight="1" x14ac:dyDescent="0.15">
      <c r="A158" s="107" t="s">
        <v>24</v>
      </c>
      <c r="B158" s="37" t="s">
        <v>23</v>
      </c>
      <c r="C158" s="101">
        <v>132</v>
      </c>
      <c r="D158" s="101">
        <v>147</v>
      </c>
      <c r="E158" s="101">
        <v>152</v>
      </c>
      <c r="F158" s="31">
        <f t="shared" ref="F158:F163" si="18">SUM(D158:E158)</f>
        <v>299</v>
      </c>
      <c r="G158" s="154" t="s">
        <v>22</v>
      </c>
      <c r="H158" s="155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239</v>
      </c>
      <c r="E159" s="101">
        <v>251</v>
      </c>
      <c r="F159" s="31">
        <f t="shared" si="18"/>
        <v>490</v>
      </c>
      <c r="G159" s="142" t="s">
        <v>20</v>
      </c>
      <c r="H159" s="143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64</v>
      </c>
      <c r="E160" s="101">
        <v>67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232</v>
      </c>
      <c r="D162" s="101">
        <v>276</v>
      </c>
      <c r="E162" s="101">
        <v>289</v>
      </c>
      <c r="F162" s="31">
        <f t="shared" si="18"/>
        <v>565</v>
      </c>
      <c r="G162" s="42" t="s">
        <v>14</v>
      </c>
      <c r="H162" s="41" t="s">
        <v>11</v>
      </c>
      <c r="I162" s="40">
        <f>SUM(L162/L149)</f>
        <v>0.42800815771583955</v>
      </c>
      <c r="J162" s="39">
        <v>8425</v>
      </c>
      <c r="K162" s="39">
        <v>10463</v>
      </c>
      <c r="L162" s="38">
        <f t="shared" ref="L162:L167" si="19">SUM(J162:K162)</f>
        <v>18888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40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0.36383412644459551</v>
      </c>
      <c r="J163" s="34">
        <v>7036</v>
      </c>
      <c r="K163" s="34">
        <v>9020</v>
      </c>
      <c r="L163" s="33">
        <f t="shared" si="19"/>
        <v>16056</v>
      </c>
    </row>
    <row r="164" spans="1:12" ht="14.25" customHeight="1" x14ac:dyDescent="0.15">
      <c r="A164" s="107"/>
      <c r="B164" s="26" t="s">
        <v>10</v>
      </c>
      <c r="C164" s="25">
        <f>SUM(C158:C163)</f>
        <v>710</v>
      </c>
      <c r="D164" s="25">
        <f>SUM(D158:D163)</f>
        <v>835</v>
      </c>
      <c r="E164" s="25">
        <f>SUM(E158:E163)</f>
        <v>876</v>
      </c>
      <c r="F164" s="24">
        <f>SUM(F158:F163)</f>
        <v>1711</v>
      </c>
      <c r="G164" s="148"/>
      <c r="H164" s="30" t="s">
        <v>9</v>
      </c>
      <c r="I164" s="29">
        <f>L164/F30</f>
        <v>0.30813124108416545</v>
      </c>
      <c r="J164" s="28">
        <v>769</v>
      </c>
      <c r="K164" s="28">
        <v>959</v>
      </c>
      <c r="L164" s="27">
        <f t="shared" si="19"/>
        <v>1728</v>
      </c>
    </row>
    <row r="165" spans="1:12" ht="14.25" customHeight="1" x14ac:dyDescent="0.15">
      <c r="A165" s="107" t="s">
        <v>8</v>
      </c>
      <c r="B165" s="108" t="s">
        <v>7</v>
      </c>
      <c r="C165" s="101">
        <v>322</v>
      </c>
      <c r="D165" s="101">
        <v>326</v>
      </c>
      <c r="E165" s="101">
        <v>349</v>
      </c>
      <c r="F165" s="31">
        <f>SUM(D165:E165)</f>
        <v>675</v>
      </c>
      <c r="G165" s="148"/>
      <c r="H165" s="30" t="s">
        <v>6</v>
      </c>
      <c r="I165" s="29">
        <f>L165/L39</f>
        <v>0.40699194075364842</v>
      </c>
      <c r="J165" s="28">
        <v>1625</v>
      </c>
      <c r="K165" s="28">
        <v>2112</v>
      </c>
      <c r="L165" s="27">
        <f t="shared" si="19"/>
        <v>3737</v>
      </c>
    </row>
    <row r="166" spans="1:12" ht="14.25" customHeight="1" x14ac:dyDescent="0.15">
      <c r="A166" s="107"/>
      <c r="B166" s="108" t="s">
        <v>5</v>
      </c>
      <c r="C166" s="101">
        <v>303</v>
      </c>
      <c r="D166" s="101">
        <v>350</v>
      </c>
      <c r="E166" s="101">
        <v>354</v>
      </c>
      <c r="F166" s="31">
        <f>SUM(D166:E166)</f>
        <v>704</v>
      </c>
      <c r="G166" s="148"/>
      <c r="H166" s="30" t="s">
        <v>4</v>
      </c>
      <c r="I166" s="29">
        <f>L166/L67</f>
        <v>0.32707482993197279</v>
      </c>
      <c r="J166" s="28">
        <v>2106</v>
      </c>
      <c r="K166" s="28">
        <v>2702</v>
      </c>
      <c r="L166" s="27">
        <f t="shared" si="19"/>
        <v>4808</v>
      </c>
    </row>
    <row r="167" spans="1:12" ht="14.25" customHeight="1" x14ac:dyDescent="0.15">
      <c r="A167" s="107"/>
      <c r="B167" s="26" t="s">
        <v>3</v>
      </c>
      <c r="C167" s="25">
        <f>SUM(C165:C166)</f>
        <v>625</v>
      </c>
      <c r="D167" s="25">
        <f>SUM(D165:D166)</f>
        <v>676</v>
      </c>
      <c r="E167" s="25">
        <f>SUM(E165:E166)</f>
        <v>703</v>
      </c>
      <c r="F167" s="24">
        <f>SUM(F165:F166)</f>
        <v>1379</v>
      </c>
      <c r="G167" s="149"/>
      <c r="H167" s="23" t="s">
        <v>2</v>
      </c>
      <c r="I167" s="22">
        <f>L167/L147</f>
        <v>0.39501366120218578</v>
      </c>
      <c r="J167" s="21">
        <v>2536</v>
      </c>
      <c r="K167" s="21">
        <v>3247</v>
      </c>
      <c r="L167" s="20">
        <f t="shared" si="19"/>
        <v>5783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713</v>
      </c>
      <c r="J169" s="11">
        <v>295</v>
      </c>
      <c r="K169" s="11">
        <v>447</v>
      </c>
      <c r="L169" s="10">
        <f>SUM(J169:K169)</f>
        <v>742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topLeftCell="A103" zoomScaleNormal="100" workbookViewId="0">
      <selection activeCell="I154" sqref="I154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34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362</v>
      </c>
      <c r="D5" s="99">
        <v>430</v>
      </c>
      <c r="E5" s="99">
        <v>387</v>
      </c>
      <c r="F5" s="31">
        <f t="shared" ref="F5:F21" si="1">SUM(D5:E5)</f>
        <v>817</v>
      </c>
      <c r="G5" s="57"/>
      <c r="H5" s="37" t="s">
        <v>258</v>
      </c>
      <c r="I5" s="101">
        <v>191</v>
      </c>
      <c r="J5" s="101">
        <v>188</v>
      </c>
      <c r="K5" s="101">
        <v>229</v>
      </c>
      <c r="L5" s="58">
        <f t="shared" si="0"/>
        <v>417</v>
      </c>
    </row>
    <row r="6" spans="1:12" ht="14.25" customHeight="1" x14ac:dyDescent="0.15">
      <c r="A6" s="107"/>
      <c r="B6" s="37" t="s">
        <v>257</v>
      </c>
      <c r="C6" s="100">
        <v>208</v>
      </c>
      <c r="D6" s="100">
        <v>194</v>
      </c>
      <c r="E6" s="100">
        <v>206</v>
      </c>
      <c r="F6" s="31">
        <f t="shared" si="1"/>
        <v>400</v>
      </c>
      <c r="G6" s="57"/>
      <c r="H6" s="37" t="s">
        <v>256</v>
      </c>
      <c r="I6" s="101">
        <v>121</v>
      </c>
      <c r="J6" s="101">
        <v>124</v>
      </c>
      <c r="K6" s="101">
        <v>155</v>
      </c>
      <c r="L6" s="58">
        <f t="shared" si="0"/>
        <v>279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130</v>
      </c>
      <c r="E7" s="100">
        <v>151</v>
      </c>
      <c r="F7" s="31">
        <f t="shared" si="1"/>
        <v>281</v>
      </c>
      <c r="G7" s="57"/>
      <c r="H7" s="37" t="s">
        <v>254</v>
      </c>
      <c r="I7" s="101">
        <v>86</v>
      </c>
      <c r="J7" s="101">
        <v>101</v>
      </c>
      <c r="K7" s="101">
        <v>94</v>
      </c>
      <c r="L7" s="58">
        <f t="shared" si="0"/>
        <v>195</v>
      </c>
    </row>
    <row r="8" spans="1:12" ht="14.25" customHeight="1" x14ac:dyDescent="0.15">
      <c r="A8" s="107"/>
      <c r="B8" s="37" t="s">
        <v>253</v>
      </c>
      <c r="C8" s="100">
        <v>174</v>
      </c>
      <c r="D8" s="100">
        <v>163</v>
      </c>
      <c r="E8" s="100">
        <v>175</v>
      </c>
      <c r="F8" s="31">
        <f t="shared" si="1"/>
        <v>338</v>
      </c>
      <c r="G8" s="57"/>
      <c r="H8" s="37" t="s">
        <v>219</v>
      </c>
      <c r="I8" s="101">
        <v>56</v>
      </c>
      <c r="J8" s="101">
        <v>63</v>
      </c>
      <c r="K8" s="101">
        <v>69</v>
      </c>
      <c r="L8" s="58">
        <f t="shared" si="0"/>
        <v>132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69</v>
      </c>
      <c r="E9" s="100">
        <v>79</v>
      </c>
      <c r="F9" s="31">
        <f t="shared" si="1"/>
        <v>148</v>
      </c>
      <c r="G9" s="57"/>
      <c r="H9" s="37" t="s">
        <v>251</v>
      </c>
      <c r="I9" s="101">
        <v>69</v>
      </c>
      <c r="J9" s="101">
        <v>72</v>
      </c>
      <c r="K9" s="101">
        <v>79</v>
      </c>
      <c r="L9" s="58">
        <f t="shared" si="0"/>
        <v>151</v>
      </c>
    </row>
    <row r="10" spans="1:12" ht="14.25" customHeight="1" x14ac:dyDescent="0.15">
      <c r="A10" s="107"/>
      <c r="B10" s="37" t="s">
        <v>250</v>
      </c>
      <c r="C10" s="100">
        <v>304</v>
      </c>
      <c r="D10" s="100">
        <v>329</v>
      </c>
      <c r="E10" s="100">
        <v>374</v>
      </c>
      <c r="F10" s="31">
        <f t="shared" si="1"/>
        <v>703</v>
      </c>
      <c r="G10" s="82"/>
      <c r="H10" s="26" t="s">
        <v>249</v>
      </c>
      <c r="I10" s="25">
        <f>SUM(I4:I9)</f>
        <v>552</v>
      </c>
      <c r="J10" s="25">
        <f>SUM(J4:J9)</f>
        <v>573</v>
      </c>
      <c r="K10" s="25">
        <f>SUM(K4:K9)</f>
        <v>660</v>
      </c>
      <c r="L10" s="60">
        <f>SUM(L4:L9)</f>
        <v>1233</v>
      </c>
    </row>
    <row r="11" spans="1:12" ht="14.25" customHeight="1" x14ac:dyDescent="0.15">
      <c r="A11" s="107"/>
      <c r="B11" s="37" t="s">
        <v>248</v>
      </c>
      <c r="C11" s="100">
        <v>77</v>
      </c>
      <c r="D11" s="100">
        <v>98</v>
      </c>
      <c r="E11" s="100">
        <v>102</v>
      </c>
      <c r="F11" s="31">
        <f t="shared" si="1"/>
        <v>200</v>
      </c>
      <c r="G11" s="57" t="s">
        <v>247</v>
      </c>
      <c r="H11" s="37" t="s">
        <v>246</v>
      </c>
      <c r="I11" s="101">
        <v>49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156</v>
      </c>
      <c r="E12" s="100">
        <v>176</v>
      </c>
      <c r="F12" s="31">
        <f t="shared" si="1"/>
        <v>332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07"/>
      <c r="B13" s="37" t="s">
        <v>244</v>
      </c>
      <c r="C13" s="100">
        <v>175</v>
      </c>
      <c r="D13" s="100">
        <v>211</v>
      </c>
      <c r="E13" s="100">
        <v>210</v>
      </c>
      <c r="F13" s="31">
        <f t="shared" si="1"/>
        <v>421</v>
      </c>
      <c r="G13" s="57"/>
      <c r="H13" s="37" t="s">
        <v>243</v>
      </c>
      <c r="I13" s="101">
        <v>37</v>
      </c>
      <c r="J13" s="101">
        <v>32</v>
      </c>
      <c r="K13" s="101">
        <v>39</v>
      </c>
      <c r="L13" s="58">
        <f t="shared" si="2"/>
        <v>71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119</v>
      </c>
      <c r="J14" s="101">
        <v>107</v>
      </c>
      <c r="K14" s="101">
        <v>113</v>
      </c>
      <c r="L14" s="58">
        <f t="shared" si="2"/>
        <v>220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28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22</v>
      </c>
      <c r="D16" s="100">
        <v>16</v>
      </c>
      <c r="E16" s="100">
        <v>6</v>
      </c>
      <c r="F16" s="31">
        <f t="shared" si="1"/>
        <v>22</v>
      </c>
      <c r="G16" s="57"/>
      <c r="H16" s="37" t="s">
        <v>238</v>
      </c>
      <c r="I16" s="101">
        <v>75</v>
      </c>
      <c r="J16" s="101">
        <v>65</v>
      </c>
      <c r="K16" s="101">
        <v>74</v>
      </c>
      <c r="L16" s="58">
        <f t="shared" si="2"/>
        <v>139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95</v>
      </c>
      <c r="J17" s="101">
        <v>79</v>
      </c>
      <c r="K17" s="101">
        <v>92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104</v>
      </c>
      <c r="E18" s="100">
        <v>98</v>
      </c>
      <c r="F18" s="31">
        <f t="shared" si="1"/>
        <v>202</v>
      </c>
      <c r="G18" s="57"/>
      <c r="H18" s="37" t="s">
        <v>234</v>
      </c>
      <c r="I18" s="101">
        <v>54</v>
      </c>
      <c r="J18" s="101">
        <v>55</v>
      </c>
      <c r="K18" s="101">
        <v>69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27</v>
      </c>
      <c r="D19" s="100">
        <v>20</v>
      </c>
      <c r="E19" s="100">
        <v>34</v>
      </c>
      <c r="F19" s="31">
        <f t="shared" si="1"/>
        <v>54</v>
      </c>
      <c r="G19" s="57"/>
      <c r="H19" s="37" t="s">
        <v>233</v>
      </c>
      <c r="I19" s="101">
        <v>27</v>
      </c>
      <c r="J19" s="101">
        <v>28</v>
      </c>
      <c r="K19" s="101">
        <v>23</v>
      </c>
      <c r="L19" s="58">
        <f t="shared" si="2"/>
        <v>51</v>
      </c>
    </row>
    <row r="20" spans="1:12" ht="14.25" customHeight="1" x14ac:dyDescent="0.15">
      <c r="A20" s="107"/>
      <c r="B20" s="108" t="s">
        <v>276</v>
      </c>
      <c r="C20" s="100">
        <v>12</v>
      </c>
      <c r="D20" s="100">
        <v>7</v>
      </c>
      <c r="E20" s="100">
        <v>11</v>
      </c>
      <c r="F20" s="31">
        <f t="shared" si="1"/>
        <v>18</v>
      </c>
      <c r="G20" s="57"/>
      <c r="H20" s="37" t="s">
        <v>232</v>
      </c>
      <c r="I20" s="101">
        <v>57</v>
      </c>
      <c r="J20" s="101">
        <v>47</v>
      </c>
      <c r="K20" s="101">
        <v>60</v>
      </c>
      <c r="L20" s="58">
        <f t="shared" si="2"/>
        <v>107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37</v>
      </c>
      <c r="K21" s="101">
        <v>47</v>
      </c>
      <c r="L21" s="58">
        <f t="shared" si="2"/>
        <v>84</v>
      </c>
    </row>
    <row r="22" spans="1:12" ht="14.25" customHeight="1" x14ac:dyDescent="0.15">
      <c r="A22" s="78"/>
      <c r="B22" s="26" t="s">
        <v>230</v>
      </c>
      <c r="C22" s="25">
        <f>SUM(C5:C21)</f>
        <v>1888</v>
      </c>
      <c r="D22" s="25">
        <f>SUM(D5:D21)</f>
        <v>2078</v>
      </c>
      <c r="E22" s="25">
        <f>SUM(E5:E21)</f>
        <v>2164</v>
      </c>
      <c r="F22" s="25">
        <f>SUM(F5:F21)</f>
        <v>4242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142</v>
      </c>
      <c r="E23" s="101">
        <v>175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610</v>
      </c>
      <c r="J23" s="25">
        <f>SUM(J11:J22)</f>
        <v>555</v>
      </c>
      <c r="K23" s="25">
        <f>SUM(K11:K22)</f>
        <v>653</v>
      </c>
      <c r="L23" s="60">
        <f>SUM(L11:L22)</f>
        <v>1208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83</v>
      </c>
      <c r="E24" s="101">
        <v>73</v>
      </c>
      <c r="F24" s="31">
        <f t="shared" si="3"/>
        <v>156</v>
      </c>
      <c r="G24" s="57" t="s">
        <v>224</v>
      </c>
      <c r="H24" s="37" t="s">
        <v>223</v>
      </c>
      <c r="I24" s="101">
        <v>29</v>
      </c>
      <c r="J24" s="101">
        <v>25</v>
      </c>
      <c r="K24" s="101">
        <v>32</v>
      </c>
      <c r="L24" s="58">
        <f t="shared" ref="L24:L29" si="4">SUM(J24:K24)</f>
        <v>57</v>
      </c>
    </row>
    <row r="25" spans="1:12" ht="14.25" customHeight="1" x14ac:dyDescent="0.15">
      <c r="A25" s="107"/>
      <c r="B25" s="37" t="s">
        <v>222</v>
      </c>
      <c r="C25" s="101">
        <v>195</v>
      </c>
      <c r="D25" s="101">
        <v>213</v>
      </c>
      <c r="E25" s="101">
        <v>250</v>
      </c>
      <c r="F25" s="31">
        <f t="shared" si="3"/>
        <v>463</v>
      </c>
      <c r="G25" s="57"/>
      <c r="H25" s="37" t="s">
        <v>221</v>
      </c>
      <c r="I25" s="101">
        <v>18</v>
      </c>
      <c r="J25" s="101">
        <v>21</v>
      </c>
      <c r="K25" s="101">
        <v>24</v>
      </c>
      <c r="L25" s="58">
        <f t="shared" si="4"/>
        <v>45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97</v>
      </c>
      <c r="F26" s="31">
        <f t="shared" si="3"/>
        <v>178</v>
      </c>
      <c r="G26" s="57"/>
      <c r="H26" s="37" t="s">
        <v>219</v>
      </c>
      <c r="I26" s="101">
        <v>39</v>
      </c>
      <c r="J26" s="101">
        <v>39</v>
      </c>
      <c r="K26" s="101">
        <v>40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43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53</v>
      </c>
      <c r="D28" s="101">
        <v>44</v>
      </c>
      <c r="E28" s="101">
        <v>78</v>
      </c>
      <c r="F28" s="31">
        <f t="shared" si="3"/>
        <v>122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592</v>
      </c>
      <c r="D29" s="25">
        <f>SUM(D23:D28)</f>
        <v>626</v>
      </c>
      <c r="E29" s="25">
        <f>SUM(E23:E28)</f>
        <v>739</v>
      </c>
      <c r="F29" s="25">
        <f>SUM(F23:F28)</f>
        <v>1365</v>
      </c>
      <c r="G29" s="57"/>
      <c r="H29" s="37" t="s">
        <v>214</v>
      </c>
      <c r="I29" s="101">
        <v>35</v>
      </c>
      <c r="J29" s="101">
        <v>33</v>
      </c>
      <c r="K29" s="101">
        <v>34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2480</v>
      </c>
      <c r="D30" s="55">
        <f>SUM(D22+D29)</f>
        <v>2704</v>
      </c>
      <c r="E30" s="55">
        <f>SUM(E22+E29)</f>
        <v>2903</v>
      </c>
      <c r="F30" s="55">
        <f>SUM(F22+F29)</f>
        <v>5607</v>
      </c>
      <c r="G30" s="57"/>
      <c r="H30" s="26" t="s">
        <v>212</v>
      </c>
      <c r="I30" s="25">
        <f>SUM(I24:I29)</f>
        <v>172</v>
      </c>
      <c r="J30" s="25">
        <f>SUM(J24:J29)</f>
        <v>169</v>
      </c>
      <c r="K30" s="25">
        <f>SUM(K24:K29)</f>
        <v>189</v>
      </c>
      <c r="L30" s="56">
        <f>SUM(L24:L29)</f>
        <v>358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44</v>
      </c>
      <c r="K31" s="101">
        <v>43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410</v>
      </c>
      <c r="D33" s="101">
        <v>450</v>
      </c>
      <c r="E33" s="101">
        <v>473</v>
      </c>
      <c r="F33" s="31">
        <f t="shared" ref="F33:F45" si="6">SUM(D33:E33)</f>
        <v>923</v>
      </c>
      <c r="G33" s="57"/>
      <c r="H33" s="37" t="s">
        <v>206</v>
      </c>
      <c r="I33" s="101">
        <v>72</v>
      </c>
      <c r="J33" s="101">
        <v>67</v>
      </c>
      <c r="K33" s="101">
        <v>79</v>
      </c>
      <c r="L33" s="58">
        <f t="shared" si="5"/>
        <v>146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169</v>
      </c>
      <c r="E34" s="101">
        <v>166</v>
      </c>
      <c r="F34" s="31">
        <f t="shared" si="6"/>
        <v>335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97</v>
      </c>
      <c r="J35" s="101">
        <v>79</v>
      </c>
      <c r="K35" s="101">
        <v>99</v>
      </c>
      <c r="L35" s="58">
        <f t="shared" si="5"/>
        <v>178</v>
      </c>
    </row>
    <row r="36" spans="1:12" ht="14.25" customHeight="1" x14ac:dyDescent="0.15">
      <c r="A36" s="107"/>
      <c r="B36" s="37" t="s">
        <v>201</v>
      </c>
      <c r="C36" s="101">
        <v>216</v>
      </c>
      <c r="D36" s="101">
        <v>212</v>
      </c>
      <c r="E36" s="101">
        <v>241</v>
      </c>
      <c r="F36" s="31">
        <f t="shared" si="6"/>
        <v>453</v>
      </c>
      <c r="G36" s="83"/>
      <c r="H36" s="84" t="s">
        <v>200</v>
      </c>
      <c r="I36" s="101">
        <v>60</v>
      </c>
      <c r="J36" s="101">
        <v>51</v>
      </c>
      <c r="K36" s="101">
        <v>75</v>
      </c>
      <c r="L36" s="58">
        <f t="shared" si="5"/>
        <v>126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125</v>
      </c>
      <c r="J37" s="101">
        <v>140</v>
      </c>
      <c r="K37" s="101">
        <v>143</v>
      </c>
      <c r="L37" s="58">
        <f t="shared" si="5"/>
        <v>283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94</v>
      </c>
      <c r="E38" s="101">
        <v>106</v>
      </c>
      <c r="F38" s="31">
        <f t="shared" si="6"/>
        <v>200</v>
      </c>
      <c r="G38" s="82"/>
      <c r="H38" s="26" t="s">
        <v>163</v>
      </c>
      <c r="I38" s="25">
        <f>SUM(I31:I37)</f>
        <v>466</v>
      </c>
      <c r="J38" s="25">
        <f>SUM(J31:J37)</f>
        <v>486</v>
      </c>
      <c r="K38" s="25">
        <f>SUM(K31:K37)</f>
        <v>552</v>
      </c>
      <c r="L38" s="60">
        <f>SUM(L31:L37)</f>
        <v>1038</v>
      </c>
    </row>
    <row r="39" spans="1:12" ht="14.25" customHeight="1" x14ac:dyDescent="0.15">
      <c r="A39" s="107"/>
      <c r="B39" s="37" t="s">
        <v>196</v>
      </c>
      <c r="C39" s="101">
        <v>49</v>
      </c>
      <c r="D39" s="101">
        <v>54</v>
      </c>
      <c r="E39" s="101">
        <v>58</v>
      </c>
      <c r="F39" s="31">
        <f t="shared" si="6"/>
        <v>112</v>
      </c>
      <c r="G39" s="111" t="s">
        <v>195</v>
      </c>
      <c r="H39" s="112"/>
      <c r="I39" s="55">
        <f>SUM(C46+C54+I10+I23+I30+I38)</f>
        <v>4215</v>
      </c>
      <c r="J39" s="55">
        <f>SUM(D46+D54+J10+J23+J30+J38)</f>
        <v>4360</v>
      </c>
      <c r="K39" s="55">
        <f>SUM(E46+E54+K10+K23+K30+K38)</f>
        <v>4817</v>
      </c>
      <c r="L39" s="54">
        <f>SUM(F46+F54+L10+L23+L30+L38)</f>
        <v>9177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140</v>
      </c>
      <c r="E40" s="101">
        <v>157</v>
      </c>
      <c r="F40" s="31">
        <f t="shared" si="6"/>
        <v>297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78</v>
      </c>
      <c r="E41" s="101">
        <v>91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103</v>
      </c>
      <c r="D42" s="101">
        <v>114</v>
      </c>
      <c r="E42" s="101">
        <v>135</v>
      </c>
      <c r="F42" s="31">
        <f t="shared" si="6"/>
        <v>249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187</v>
      </c>
      <c r="E44" s="101">
        <v>214</v>
      </c>
      <c r="F44" s="31">
        <f t="shared" si="6"/>
        <v>401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164</v>
      </c>
      <c r="D45" s="101">
        <v>159</v>
      </c>
      <c r="E45" s="101">
        <v>187</v>
      </c>
      <c r="F45" s="31">
        <f t="shared" si="6"/>
        <v>346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1648</v>
      </c>
      <c r="D46" s="25">
        <f>SUM(D33:D45)</f>
        <v>1771</v>
      </c>
      <c r="E46" s="25">
        <f>SUM(E33:E45)</f>
        <v>1962</v>
      </c>
      <c r="F46" s="25">
        <f>SUM(F33:F45)</f>
        <v>3733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106</v>
      </c>
      <c r="D47" s="101">
        <v>114</v>
      </c>
      <c r="E47" s="101">
        <v>104</v>
      </c>
      <c r="F47" s="31">
        <f t="shared" ref="F47:F53" si="7">SUM(D47:E47)</f>
        <v>218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98</v>
      </c>
      <c r="E49" s="101">
        <v>104</v>
      </c>
      <c r="F49" s="31">
        <f t="shared" si="7"/>
        <v>202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296</v>
      </c>
      <c r="E50" s="101">
        <v>300</v>
      </c>
      <c r="F50" s="31">
        <f t="shared" si="7"/>
        <v>596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17</v>
      </c>
      <c r="D51" s="101">
        <v>21</v>
      </c>
      <c r="E51" s="101">
        <v>20</v>
      </c>
      <c r="F51" s="31">
        <f t="shared" si="7"/>
        <v>41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137</v>
      </c>
      <c r="D52" s="101">
        <v>156</v>
      </c>
      <c r="E52" s="101">
        <v>154</v>
      </c>
      <c r="F52" s="31">
        <f t="shared" si="7"/>
        <v>310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77</v>
      </c>
      <c r="D53" s="101">
        <v>84</v>
      </c>
      <c r="E53" s="101">
        <v>83</v>
      </c>
      <c r="F53" s="31">
        <f t="shared" si="7"/>
        <v>167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767</v>
      </c>
      <c r="D54" s="25">
        <f>SUM(D47:D53)</f>
        <v>806</v>
      </c>
      <c r="E54" s="25">
        <f>SUM(E47:E53)</f>
        <v>801</v>
      </c>
      <c r="F54" s="25">
        <f>SUM(F47:F53)</f>
        <v>1607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47</v>
      </c>
      <c r="L60" s="62">
        <f t="shared" ref="L60:L65" si="8">SUM(J60:K60)</f>
        <v>97</v>
      </c>
    </row>
    <row r="61" spans="1:12" ht="14.25" customHeight="1" x14ac:dyDescent="0.15">
      <c r="A61" s="107" t="s">
        <v>175</v>
      </c>
      <c r="B61" s="37" t="s">
        <v>174</v>
      </c>
      <c r="C61" s="103">
        <v>354</v>
      </c>
      <c r="D61" s="101">
        <v>416</v>
      </c>
      <c r="E61" s="101">
        <v>446</v>
      </c>
      <c r="F61" s="31">
        <f t="shared" ref="F61:F68" si="9">SUM(D61:E61)</f>
        <v>862</v>
      </c>
      <c r="G61" s="72"/>
      <c r="H61" s="37" t="s">
        <v>173</v>
      </c>
      <c r="I61" s="101">
        <v>50</v>
      </c>
      <c r="J61" s="101">
        <v>43</v>
      </c>
      <c r="K61" s="101">
        <v>59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287</v>
      </c>
      <c r="D62" s="101">
        <v>309</v>
      </c>
      <c r="E62" s="101">
        <v>339</v>
      </c>
      <c r="F62" s="31">
        <f t="shared" si="9"/>
        <v>648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25</v>
      </c>
      <c r="J63" s="101">
        <v>24</v>
      </c>
      <c r="K63" s="101">
        <v>26</v>
      </c>
      <c r="L63" s="61">
        <f t="shared" si="8"/>
        <v>50</v>
      </c>
    </row>
    <row r="64" spans="1:12" ht="14.25" customHeight="1" x14ac:dyDescent="0.15">
      <c r="A64" s="107"/>
      <c r="B64" s="37" t="s">
        <v>168</v>
      </c>
      <c r="C64" s="101">
        <v>166</v>
      </c>
      <c r="D64" s="101">
        <v>177</v>
      </c>
      <c r="E64" s="101">
        <v>197</v>
      </c>
      <c r="F64" s="31">
        <f t="shared" si="9"/>
        <v>374</v>
      </c>
      <c r="G64" s="72"/>
      <c r="H64" s="37" t="s">
        <v>167</v>
      </c>
      <c r="I64" s="101">
        <v>53</v>
      </c>
      <c r="J64" s="101">
        <v>60</v>
      </c>
      <c r="K64" s="101">
        <v>67</v>
      </c>
      <c r="L64" s="61">
        <f t="shared" si="8"/>
        <v>127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97</v>
      </c>
      <c r="E65" s="101">
        <v>111</v>
      </c>
      <c r="F65" s="31">
        <f t="shared" si="9"/>
        <v>208</v>
      </c>
      <c r="G65" s="72"/>
      <c r="H65" s="37" t="s">
        <v>165</v>
      </c>
      <c r="I65" s="101">
        <v>75</v>
      </c>
      <c r="J65" s="101">
        <v>91</v>
      </c>
      <c r="K65" s="101">
        <v>78</v>
      </c>
      <c r="L65" s="61">
        <f t="shared" si="8"/>
        <v>169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110</v>
      </c>
      <c r="E66" s="101">
        <v>116</v>
      </c>
      <c r="F66" s="31">
        <f t="shared" si="9"/>
        <v>226</v>
      </c>
      <c r="G66" s="72"/>
      <c r="H66" s="26" t="s">
        <v>163</v>
      </c>
      <c r="I66" s="25">
        <f>SUM(I60:I65)</f>
        <v>285</v>
      </c>
      <c r="J66" s="25">
        <f>SUM(J60:J65)</f>
        <v>316</v>
      </c>
      <c r="K66" s="25">
        <f>SUM(K60:K65)</f>
        <v>328</v>
      </c>
      <c r="L66" s="60">
        <f>SUM(L60:L65)</f>
        <v>644</v>
      </c>
    </row>
    <row r="67" spans="1:12" ht="14.25" customHeight="1" x14ac:dyDescent="0.15">
      <c r="A67" s="107"/>
      <c r="B67" s="37" t="s">
        <v>162</v>
      </c>
      <c r="C67" s="101">
        <v>279</v>
      </c>
      <c r="D67" s="101">
        <v>358</v>
      </c>
      <c r="E67" s="101">
        <v>345</v>
      </c>
      <c r="F67" s="31">
        <f t="shared" si="9"/>
        <v>703</v>
      </c>
      <c r="G67" s="127" t="s">
        <v>161</v>
      </c>
      <c r="H67" s="122"/>
      <c r="I67" s="55">
        <f>SUM(C69+C82+C93+C110+C114+I66)</f>
        <v>6400</v>
      </c>
      <c r="J67" s="55">
        <f>SUM(D69+D82+D93+D110+D114+J66)</f>
        <v>7133</v>
      </c>
      <c r="K67" s="55">
        <f>SUM(E69+E82+E93+E110+E114+K66)</f>
        <v>7563</v>
      </c>
      <c r="L67" s="54">
        <f>SUM(F69+F82+F93+F110+F114+L66)</f>
        <v>14696</v>
      </c>
    </row>
    <row r="68" spans="1:12" ht="14.25" customHeight="1" x14ac:dyDescent="0.15">
      <c r="A68" s="107"/>
      <c r="B68" s="37" t="s">
        <v>160</v>
      </c>
      <c r="C68" s="101">
        <v>114</v>
      </c>
      <c r="D68" s="101">
        <v>152</v>
      </c>
      <c r="E68" s="101">
        <v>142</v>
      </c>
      <c r="F68" s="31">
        <f t="shared" si="9"/>
        <v>294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1453</v>
      </c>
      <c r="D69" s="25">
        <f>SUM(D61:D68)</f>
        <v>1698</v>
      </c>
      <c r="E69" s="25">
        <f>SUM(E61:E68)</f>
        <v>1784</v>
      </c>
      <c r="F69" s="24">
        <f>SUM(F61:F68)</f>
        <v>3482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290</v>
      </c>
      <c r="D71" s="101">
        <v>289</v>
      </c>
      <c r="E71" s="101">
        <v>310</v>
      </c>
      <c r="F71" s="31">
        <f t="shared" si="10"/>
        <v>599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143</v>
      </c>
      <c r="D72" s="101">
        <v>150</v>
      </c>
      <c r="E72" s="101">
        <v>163</v>
      </c>
      <c r="F72" s="31">
        <f t="shared" si="10"/>
        <v>313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80</v>
      </c>
      <c r="D74" s="101">
        <v>62</v>
      </c>
      <c r="E74" s="101">
        <v>84</v>
      </c>
      <c r="F74" s="31">
        <f t="shared" si="10"/>
        <v>146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397</v>
      </c>
      <c r="D75" s="101">
        <v>434</v>
      </c>
      <c r="E75" s="101">
        <v>444</v>
      </c>
      <c r="F75" s="31">
        <f t="shared" si="10"/>
        <v>878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190</v>
      </c>
      <c r="D76" s="101">
        <v>221</v>
      </c>
      <c r="E76" s="101">
        <v>229</v>
      </c>
      <c r="F76" s="31">
        <f t="shared" si="10"/>
        <v>450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65</v>
      </c>
      <c r="D78" s="101">
        <v>57</v>
      </c>
      <c r="E78" s="101">
        <v>64</v>
      </c>
      <c r="F78" s="31">
        <f t="shared" si="10"/>
        <v>121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154</v>
      </c>
      <c r="D79" s="101">
        <v>178</v>
      </c>
      <c r="E79" s="101">
        <v>186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164</v>
      </c>
      <c r="E80" s="101">
        <v>149</v>
      </c>
      <c r="F80" s="31">
        <f t="shared" si="10"/>
        <v>313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1646</v>
      </c>
      <c r="D82" s="25">
        <f>SUM(D70:D81)</f>
        <v>1751</v>
      </c>
      <c r="E82" s="25">
        <f>SUM(E70:E81)</f>
        <v>1820</v>
      </c>
      <c r="F82" s="25">
        <f>SUM(F70:F81)</f>
        <v>3571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372</v>
      </c>
      <c r="D83" s="101">
        <v>395</v>
      </c>
      <c r="E83" s="101">
        <v>417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336</v>
      </c>
      <c r="D84" s="101">
        <v>355</v>
      </c>
      <c r="E84" s="101">
        <v>396</v>
      </c>
      <c r="F84" s="31">
        <f t="shared" si="11"/>
        <v>751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130</v>
      </c>
      <c r="D85" s="101">
        <v>124</v>
      </c>
      <c r="E85" s="101">
        <v>135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100</v>
      </c>
      <c r="D86" s="101">
        <v>98</v>
      </c>
      <c r="E86" s="101">
        <v>126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68</v>
      </c>
      <c r="D87" s="101">
        <v>79</v>
      </c>
      <c r="E87" s="101">
        <v>76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144</v>
      </c>
      <c r="D88" s="101">
        <v>173</v>
      </c>
      <c r="E88" s="101">
        <v>189</v>
      </c>
      <c r="F88" s="31">
        <f t="shared" si="11"/>
        <v>362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133</v>
      </c>
      <c r="D89" s="101">
        <v>147</v>
      </c>
      <c r="E89" s="101">
        <v>159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141</v>
      </c>
      <c r="E90" s="101">
        <v>134</v>
      </c>
      <c r="F90" s="31">
        <f t="shared" si="11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247</v>
      </c>
      <c r="E92" s="101">
        <v>298</v>
      </c>
      <c r="F92" s="31">
        <f t="shared" si="11"/>
        <v>545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1678</v>
      </c>
      <c r="D93" s="25">
        <f>SUM(D83:D92)</f>
        <v>1820</v>
      </c>
      <c r="E93" s="25">
        <f>SUM(E83:E92)</f>
        <v>2003</v>
      </c>
      <c r="F93" s="24">
        <f>SUM(F83:F92)</f>
        <v>3823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116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21</v>
      </c>
      <c r="E99" s="101">
        <v>23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57</v>
      </c>
      <c r="D100" s="101">
        <v>74</v>
      </c>
      <c r="E100" s="101">
        <v>75</v>
      </c>
      <c r="F100" s="31">
        <f t="shared" si="12"/>
        <v>149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94</v>
      </c>
      <c r="E101" s="101">
        <v>113</v>
      </c>
      <c r="F101" s="31">
        <f t="shared" si="12"/>
        <v>207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165</v>
      </c>
      <c r="D102" s="101">
        <v>187</v>
      </c>
      <c r="E102" s="101">
        <v>188</v>
      </c>
      <c r="F102" s="31">
        <f t="shared" si="12"/>
        <v>375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196</v>
      </c>
      <c r="E103" s="101">
        <v>192</v>
      </c>
      <c r="F103" s="31">
        <f t="shared" si="12"/>
        <v>388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75</v>
      </c>
      <c r="D104" s="101">
        <v>60</v>
      </c>
      <c r="E104" s="101">
        <v>77</v>
      </c>
      <c r="F104" s="31">
        <f t="shared" si="12"/>
        <v>137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2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100</v>
      </c>
      <c r="D107" s="101">
        <v>114</v>
      </c>
      <c r="E107" s="101">
        <v>124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83</v>
      </c>
      <c r="E108" s="101">
        <v>91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95</v>
      </c>
      <c r="E109" s="101">
        <v>95</v>
      </c>
      <c r="F109" s="31">
        <f t="shared" si="12"/>
        <v>190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1162</v>
      </c>
      <c r="D110" s="25">
        <f>SUM(D94:D109)</f>
        <v>1332</v>
      </c>
      <c r="E110" s="25">
        <f>SUM(E94:E109)</f>
        <v>1411</v>
      </c>
      <c r="F110" s="24">
        <f>SUM(F94:F109)</f>
        <v>2743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67</v>
      </c>
      <c r="E111" s="101">
        <v>67</v>
      </c>
      <c r="F111" s="31">
        <f>SUM(D111:E111)</f>
        <v>134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55</v>
      </c>
      <c r="E113" s="101">
        <v>57</v>
      </c>
      <c r="F113" s="31">
        <f>SUM(D113:E113)</f>
        <v>112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216</v>
      </c>
      <c r="E114" s="25">
        <f>SUM(E111:E113)</f>
        <v>217</v>
      </c>
      <c r="F114" s="24">
        <f>SUM(F111:F113)</f>
        <v>433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226</v>
      </c>
      <c r="K116" s="104">
        <v>228</v>
      </c>
      <c r="L116" s="62">
        <f t="shared" ref="L116:L124" si="13">SUM(J116:K116)</f>
        <v>454</v>
      </c>
    </row>
    <row r="117" spans="1:12" ht="14.25" customHeight="1" x14ac:dyDescent="0.15">
      <c r="A117" s="107" t="s">
        <v>107</v>
      </c>
      <c r="B117" s="37" t="s">
        <v>106</v>
      </c>
      <c r="C117" s="101">
        <v>183</v>
      </c>
      <c r="D117" s="101">
        <v>178</v>
      </c>
      <c r="E117" s="101">
        <v>204</v>
      </c>
      <c r="F117" s="31">
        <f t="shared" ref="F117:F138" si="14">SUM(D117:E117)</f>
        <v>382</v>
      </c>
      <c r="G117" s="57"/>
      <c r="H117" s="37" t="s">
        <v>105</v>
      </c>
      <c r="I117" s="101">
        <v>143</v>
      </c>
      <c r="J117" s="101">
        <v>174</v>
      </c>
      <c r="K117" s="101">
        <v>162</v>
      </c>
      <c r="L117" s="61">
        <f t="shared" si="13"/>
        <v>336</v>
      </c>
    </row>
    <row r="118" spans="1:12" ht="14.25" customHeight="1" x14ac:dyDescent="0.15">
      <c r="A118" s="107"/>
      <c r="B118" s="37" t="s">
        <v>104</v>
      </c>
      <c r="C118" s="101">
        <v>262</v>
      </c>
      <c r="D118" s="101">
        <v>219</v>
      </c>
      <c r="E118" s="101">
        <v>211</v>
      </c>
      <c r="F118" s="31">
        <f t="shared" si="14"/>
        <v>430</v>
      </c>
      <c r="G118" s="57"/>
      <c r="H118" s="37" t="s">
        <v>103</v>
      </c>
      <c r="I118" s="101">
        <v>134</v>
      </c>
      <c r="J118" s="101">
        <v>162</v>
      </c>
      <c r="K118" s="101">
        <v>188</v>
      </c>
      <c r="L118" s="61">
        <f t="shared" si="13"/>
        <v>350</v>
      </c>
    </row>
    <row r="119" spans="1:12" ht="14.25" customHeight="1" x14ac:dyDescent="0.15">
      <c r="A119" s="107"/>
      <c r="B119" s="37" t="s">
        <v>102</v>
      </c>
      <c r="C119" s="101">
        <v>134</v>
      </c>
      <c r="D119" s="101">
        <v>110</v>
      </c>
      <c r="E119" s="101">
        <v>110</v>
      </c>
      <c r="F119" s="31">
        <f t="shared" si="14"/>
        <v>220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86</v>
      </c>
      <c r="E120" s="101">
        <v>96</v>
      </c>
      <c r="F120" s="31">
        <f t="shared" si="14"/>
        <v>182</v>
      </c>
      <c r="G120" s="57"/>
      <c r="H120" s="37" t="s">
        <v>99</v>
      </c>
      <c r="I120" s="101">
        <v>145</v>
      </c>
      <c r="J120" s="101">
        <v>144</v>
      </c>
      <c r="K120" s="101">
        <v>158</v>
      </c>
      <c r="L120" s="61">
        <f t="shared" si="13"/>
        <v>302</v>
      </c>
    </row>
    <row r="121" spans="1:12" ht="14.25" customHeight="1" x14ac:dyDescent="0.15">
      <c r="A121" s="107"/>
      <c r="B121" s="37" t="s">
        <v>98</v>
      </c>
      <c r="C121" s="101">
        <v>55</v>
      </c>
      <c r="D121" s="101">
        <v>46</v>
      </c>
      <c r="E121" s="101">
        <v>56</v>
      </c>
      <c r="F121" s="31">
        <f t="shared" si="14"/>
        <v>102</v>
      </c>
      <c r="G121" s="57"/>
      <c r="H121" s="37" t="s">
        <v>97</v>
      </c>
      <c r="I121" s="101">
        <v>145</v>
      </c>
      <c r="J121" s="101">
        <v>149</v>
      </c>
      <c r="K121" s="105">
        <v>147</v>
      </c>
      <c r="L121" s="61">
        <f t="shared" si="13"/>
        <v>296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177</v>
      </c>
      <c r="J122" s="101">
        <v>176</v>
      </c>
      <c r="K122" s="101">
        <v>185</v>
      </c>
      <c r="L122" s="61">
        <f t="shared" si="13"/>
        <v>361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50</v>
      </c>
      <c r="E123" s="101">
        <v>54</v>
      </c>
      <c r="F123" s="31">
        <f t="shared" si="14"/>
        <v>104</v>
      </c>
      <c r="G123" s="57"/>
      <c r="H123" s="37" t="s">
        <v>93</v>
      </c>
      <c r="I123" s="101">
        <v>42</v>
      </c>
      <c r="J123" s="101">
        <v>44</v>
      </c>
      <c r="K123" s="101">
        <v>43</v>
      </c>
      <c r="L123" s="61">
        <f t="shared" si="13"/>
        <v>87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126</v>
      </c>
      <c r="E124" s="101">
        <v>135</v>
      </c>
      <c r="F124" s="31">
        <f t="shared" si="14"/>
        <v>261</v>
      </c>
      <c r="G124" s="57"/>
      <c r="H124" s="37" t="s">
        <v>91</v>
      </c>
      <c r="I124" s="101">
        <v>221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47</v>
      </c>
      <c r="D125" s="101">
        <v>31</v>
      </c>
      <c r="E125" s="101">
        <v>43</v>
      </c>
      <c r="F125" s="31">
        <f t="shared" si="14"/>
        <v>74</v>
      </c>
      <c r="G125" s="57"/>
      <c r="H125" s="26" t="s">
        <v>89</v>
      </c>
      <c r="I125" s="25">
        <f>SUM(I116:I124)</f>
        <v>1235</v>
      </c>
      <c r="J125" s="25">
        <f>SUM(J116:J124)</f>
        <v>1346</v>
      </c>
      <c r="K125" s="25">
        <f>SUM(K116:K124)</f>
        <v>1408</v>
      </c>
      <c r="L125" s="60">
        <f>SUM(L116:L124)</f>
        <v>2754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47</v>
      </c>
      <c r="E126" s="101">
        <v>60</v>
      </c>
      <c r="F126" s="31">
        <f t="shared" si="14"/>
        <v>107</v>
      </c>
      <c r="G126" s="57" t="s">
        <v>87</v>
      </c>
      <c r="H126" s="37" t="s">
        <v>86</v>
      </c>
      <c r="I126" s="101">
        <v>29</v>
      </c>
      <c r="J126" s="101">
        <v>38</v>
      </c>
      <c r="K126" s="101">
        <v>31</v>
      </c>
      <c r="L126" s="58">
        <f t="shared" ref="L126:L139" si="15">SUM(J126:K126)</f>
        <v>69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63</v>
      </c>
      <c r="D128" s="101">
        <v>56</v>
      </c>
      <c r="E128" s="101">
        <v>70</v>
      </c>
      <c r="F128" s="31">
        <f t="shared" si="14"/>
        <v>126</v>
      </c>
      <c r="G128" s="57"/>
      <c r="H128" s="59" t="s">
        <v>82</v>
      </c>
      <c r="I128" s="101">
        <v>42</v>
      </c>
      <c r="J128" s="101">
        <v>52</v>
      </c>
      <c r="K128" s="101">
        <v>57</v>
      </c>
      <c r="L128" s="58">
        <f t="shared" si="15"/>
        <v>109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52</v>
      </c>
      <c r="E129" s="101">
        <v>65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61</v>
      </c>
      <c r="D130" s="101">
        <v>51</v>
      </c>
      <c r="E130" s="101">
        <v>64</v>
      </c>
      <c r="F130" s="31">
        <f t="shared" si="14"/>
        <v>115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116</v>
      </c>
      <c r="D131" s="101">
        <v>101</v>
      </c>
      <c r="E131" s="101">
        <v>102</v>
      </c>
      <c r="F131" s="31">
        <f t="shared" si="14"/>
        <v>203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136</v>
      </c>
      <c r="E132" s="101">
        <v>136</v>
      </c>
      <c r="F132" s="31">
        <f t="shared" si="14"/>
        <v>272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130</v>
      </c>
      <c r="D133" s="101">
        <v>115</v>
      </c>
      <c r="E133" s="101">
        <v>127</v>
      </c>
      <c r="F133" s="31">
        <f t="shared" si="14"/>
        <v>242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107</v>
      </c>
      <c r="D134" s="101">
        <v>91</v>
      </c>
      <c r="E134" s="101">
        <v>116</v>
      </c>
      <c r="F134" s="31">
        <f t="shared" si="14"/>
        <v>207</v>
      </c>
      <c r="G134" s="57"/>
      <c r="H134" s="59" t="s">
        <v>70</v>
      </c>
      <c r="I134" s="101">
        <v>19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189</v>
      </c>
      <c r="D135" s="101">
        <v>178</v>
      </c>
      <c r="E135" s="101">
        <v>189</v>
      </c>
      <c r="F135" s="31">
        <f t="shared" si="14"/>
        <v>367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34</v>
      </c>
      <c r="E136" s="101">
        <v>37</v>
      </c>
      <c r="F136" s="31">
        <f t="shared" si="14"/>
        <v>71</v>
      </c>
      <c r="G136" s="57"/>
      <c r="H136" s="59" t="s">
        <v>66</v>
      </c>
      <c r="I136" s="101">
        <v>12</v>
      </c>
      <c r="J136" s="101">
        <v>12</v>
      </c>
      <c r="K136" s="101">
        <v>9</v>
      </c>
      <c r="L136" s="58">
        <f t="shared" si="15"/>
        <v>21</v>
      </c>
    </row>
    <row r="137" spans="1:12" ht="14.25" customHeight="1" x14ac:dyDescent="0.15">
      <c r="A137" s="107"/>
      <c r="B137" s="37" t="s">
        <v>65</v>
      </c>
      <c r="C137" s="101">
        <v>212</v>
      </c>
      <c r="D137" s="101">
        <v>146</v>
      </c>
      <c r="E137" s="101">
        <v>176</v>
      </c>
      <c r="F137" s="31">
        <f t="shared" si="14"/>
        <v>322</v>
      </c>
      <c r="G137" s="57"/>
      <c r="H137" s="59" t="s">
        <v>64</v>
      </c>
      <c r="I137" s="101">
        <v>25</v>
      </c>
      <c r="J137" s="101">
        <v>19</v>
      </c>
      <c r="K137" s="101">
        <v>23</v>
      </c>
      <c r="L137" s="58">
        <f t="shared" si="15"/>
        <v>42</v>
      </c>
    </row>
    <row r="138" spans="1:12" ht="14.25" customHeight="1" x14ac:dyDescent="0.15">
      <c r="A138" s="107"/>
      <c r="B138" s="108" t="s">
        <v>63</v>
      </c>
      <c r="C138" s="101">
        <v>142</v>
      </c>
      <c r="D138" s="101">
        <v>201</v>
      </c>
      <c r="E138" s="101">
        <v>201</v>
      </c>
      <c r="F138" s="31">
        <f t="shared" si="14"/>
        <v>402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2388</v>
      </c>
      <c r="D139" s="25">
        <f>SUM(D117:D138)</f>
        <v>2110</v>
      </c>
      <c r="E139" s="25">
        <f>SUM(E117:E138)</f>
        <v>2310</v>
      </c>
      <c r="F139" s="24">
        <f>SUM(F117:F138)</f>
        <v>4420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143</v>
      </c>
      <c r="D140" s="101">
        <v>164</v>
      </c>
      <c r="E140" s="101">
        <v>163</v>
      </c>
      <c r="F140" s="31">
        <f t="shared" ref="F140:F156" si="16">SUM(D140:E140)</f>
        <v>327</v>
      </c>
      <c r="G140" s="57"/>
      <c r="H140" s="26" t="s">
        <v>57</v>
      </c>
      <c r="I140" s="25">
        <f>SUM(I126:I139)</f>
        <v>251</v>
      </c>
      <c r="J140" s="25">
        <f>SUM(J126:J139)</f>
        <v>250</v>
      </c>
      <c r="K140" s="25">
        <f>SUM(K126:K139)</f>
        <v>259</v>
      </c>
      <c r="L140" s="60">
        <f>SUM(L126:L139)</f>
        <v>509</v>
      </c>
    </row>
    <row r="141" spans="1:12" ht="14.25" customHeight="1" x14ac:dyDescent="0.15">
      <c r="A141" s="107"/>
      <c r="B141" s="37" t="s">
        <v>56</v>
      </c>
      <c r="C141" s="101">
        <v>166</v>
      </c>
      <c r="D141" s="101">
        <v>166</v>
      </c>
      <c r="E141" s="101">
        <v>205</v>
      </c>
      <c r="F141" s="31">
        <f t="shared" si="16"/>
        <v>371</v>
      </c>
      <c r="G141" s="57" t="s">
        <v>55</v>
      </c>
      <c r="H141" s="59" t="s">
        <v>54</v>
      </c>
      <c r="I141" s="13">
        <v>44</v>
      </c>
      <c r="J141" s="13">
        <v>54</v>
      </c>
      <c r="K141" s="13">
        <v>46</v>
      </c>
      <c r="L141" s="58">
        <f>SUM(J141:K141)</f>
        <v>100</v>
      </c>
    </row>
    <row r="142" spans="1:12" ht="14.25" customHeight="1" x14ac:dyDescent="0.15">
      <c r="A142" s="107"/>
      <c r="B142" s="37" t="s">
        <v>53</v>
      </c>
      <c r="C142" s="101">
        <v>157</v>
      </c>
      <c r="D142" s="101">
        <v>171</v>
      </c>
      <c r="E142" s="101">
        <v>189</v>
      </c>
      <c r="F142" s="31">
        <f t="shared" si="16"/>
        <v>360</v>
      </c>
      <c r="G142" s="57"/>
      <c r="H142" s="59" t="s">
        <v>52</v>
      </c>
      <c r="I142" s="13">
        <v>41</v>
      </c>
      <c r="J142" s="13">
        <v>42</v>
      </c>
      <c r="K142" s="13">
        <v>36</v>
      </c>
      <c r="L142" s="58">
        <f>SUM(J142:K142)</f>
        <v>78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53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31</v>
      </c>
      <c r="E144" s="101">
        <v>33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130</v>
      </c>
      <c r="E145" s="101">
        <v>165</v>
      </c>
      <c r="F145" s="31">
        <f t="shared" si="16"/>
        <v>295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36</v>
      </c>
      <c r="F146" s="31">
        <f t="shared" si="16"/>
        <v>70</v>
      </c>
      <c r="G146" s="57"/>
      <c r="H146" s="26" t="s">
        <v>44</v>
      </c>
      <c r="I146" s="25">
        <f>SUM(I141:I145)</f>
        <v>196</v>
      </c>
      <c r="J146" s="25">
        <f>SUM(J141:J145)</f>
        <v>198</v>
      </c>
      <c r="K146" s="25">
        <f>SUM(K141:K145)</f>
        <v>172</v>
      </c>
      <c r="L146" s="56">
        <f>SUM(L141:L145)</f>
        <v>370</v>
      </c>
    </row>
    <row r="147" spans="1:12" ht="14.25" customHeight="1" x14ac:dyDescent="0.15">
      <c r="A147" s="107"/>
      <c r="B147" s="37" t="s">
        <v>43</v>
      </c>
      <c r="C147" s="101">
        <v>40</v>
      </c>
      <c r="D147" s="101">
        <v>45</v>
      </c>
      <c r="E147" s="101">
        <v>55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6924</v>
      </c>
      <c r="J147" s="55">
        <f>SUM(D139+D157+D164+D167+J125+J140+J146)</f>
        <v>7063</v>
      </c>
      <c r="K147" s="55">
        <f>SUM(E139+E157+E164+E167+K125+K140+K146)</f>
        <v>7549</v>
      </c>
      <c r="L147" s="54">
        <f>SUM(F139+F157+F164+F167+L125+L140+L146)</f>
        <v>14612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126</v>
      </c>
      <c r="E148" s="101">
        <v>144</v>
      </c>
      <c r="F148" s="31">
        <f t="shared" si="16"/>
        <v>270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61</v>
      </c>
      <c r="D149" s="101">
        <v>78</v>
      </c>
      <c r="E149" s="101">
        <v>87</v>
      </c>
      <c r="F149" s="31">
        <f t="shared" si="16"/>
        <v>165</v>
      </c>
      <c r="G149" s="128" t="s">
        <v>39</v>
      </c>
      <c r="H149" s="129"/>
      <c r="I149" s="132">
        <f>SUM(C30+I39+I67+I147)</f>
        <v>20019</v>
      </c>
      <c r="J149" s="132">
        <f>SUM(D30+J39+J67+J147)</f>
        <v>21260</v>
      </c>
      <c r="K149" s="132">
        <f>SUM(E30+K39+K67+K147)</f>
        <v>22832</v>
      </c>
      <c r="L149" s="134">
        <f>SUM(J149:K149)</f>
        <v>44092</v>
      </c>
    </row>
    <row r="150" spans="1:12" ht="14.25" customHeight="1" x14ac:dyDescent="0.15">
      <c r="A150" s="107"/>
      <c r="B150" s="37" t="s">
        <v>38</v>
      </c>
      <c r="C150" s="101">
        <v>144</v>
      </c>
      <c r="D150" s="101">
        <v>154</v>
      </c>
      <c r="E150" s="101">
        <v>168</v>
      </c>
      <c r="F150" s="31">
        <f t="shared" si="16"/>
        <v>322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I149-'R6.5月末'!I149</f>
        <v>21</v>
      </c>
      <c r="J151" s="138">
        <f>J149-'R6.5月末'!J149</f>
        <v>-18</v>
      </c>
      <c r="K151" s="138">
        <f>K149-'R6.5月末'!K149</f>
        <v>-20</v>
      </c>
      <c r="L151" s="140">
        <f>L149-'R6.5月末'!L149</f>
        <v>-38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83</v>
      </c>
      <c r="F153" s="31">
        <f t="shared" si="16"/>
        <v>176</v>
      </c>
      <c r="G153" s="152" t="s">
        <v>33</v>
      </c>
      <c r="H153" s="153"/>
      <c r="I153" s="13"/>
      <c r="J153" s="13">
        <v>49.4</v>
      </c>
      <c r="K153" s="13">
        <v>53.1</v>
      </c>
      <c r="L153" s="51">
        <v>51.3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50</v>
      </c>
      <c r="E154" s="101">
        <v>56</v>
      </c>
      <c r="F154" s="31">
        <f t="shared" si="16"/>
        <v>106</v>
      </c>
      <c r="G154" s="154" t="s">
        <v>31</v>
      </c>
      <c r="H154" s="155"/>
      <c r="I154" s="50"/>
      <c r="J154" s="50">
        <v>37</v>
      </c>
      <c r="K154" s="50">
        <v>36</v>
      </c>
      <c r="L154" s="48">
        <f t="shared" ref="L154:L159" si="17">SUM(J154:K154)</f>
        <v>73</v>
      </c>
    </row>
    <row r="155" spans="1:12" ht="14.25" customHeight="1" x14ac:dyDescent="0.15">
      <c r="A155" s="107"/>
      <c r="B155" s="37" t="s">
        <v>30</v>
      </c>
      <c r="C155" s="101">
        <v>237</v>
      </c>
      <c r="D155" s="101">
        <v>252</v>
      </c>
      <c r="E155" s="101">
        <v>258</v>
      </c>
      <c r="F155" s="31">
        <f t="shared" si="16"/>
        <v>510</v>
      </c>
      <c r="G155" s="154" t="s">
        <v>29</v>
      </c>
      <c r="H155" s="155"/>
      <c r="I155" s="50"/>
      <c r="J155" s="50">
        <v>33</v>
      </c>
      <c r="K155" s="50">
        <v>34</v>
      </c>
      <c r="L155" s="48">
        <f t="shared" si="17"/>
        <v>67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12</v>
      </c>
      <c r="K156" s="50">
        <v>5</v>
      </c>
      <c r="L156" s="48">
        <f t="shared" si="17"/>
        <v>17</v>
      </c>
    </row>
    <row r="157" spans="1:12" ht="14.25" customHeight="1" x14ac:dyDescent="0.15">
      <c r="A157" s="107"/>
      <c r="B157" s="26" t="s">
        <v>26</v>
      </c>
      <c r="C157" s="25">
        <f>SUM(C140:C156)</f>
        <v>1516</v>
      </c>
      <c r="D157" s="25">
        <f>SUM(D140:D156)</f>
        <v>1647</v>
      </c>
      <c r="E157" s="25">
        <f>SUM(E140:E156)</f>
        <v>1821</v>
      </c>
      <c r="F157" s="24">
        <f>SUM(F140:F156)</f>
        <v>3468</v>
      </c>
      <c r="G157" s="154" t="s">
        <v>25</v>
      </c>
      <c r="H157" s="155"/>
      <c r="I157" s="50"/>
      <c r="J157" s="50">
        <v>33</v>
      </c>
      <c r="K157" s="50">
        <v>25</v>
      </c>
      <c r="L157" s="48">
        <f t="shared" si="17"/>
        <v>58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147</v>
      </c>
      <c r="E158" s="101">
        <v>151</v>
      </c>
      <c r="F158" s="31">
        <f t="shared" ref="F158:F163" si="18">SUM(D158:E158)</f>
        <v>298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241</v>
      </c>
      <c r="E159" s="101">
        <v>252</v>
      </c>
      <c r="F159" s="31">
        <f t="shared" si="18"/>
        <v>493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64</v>
      </c>
      <c r="E160" s="101">
        <v>67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70</v>
      </c>
      <c r="E161" s="101">
        <v>78</v>
      </c>
      <c r="F161" s="31">
        <f t="shared" si="18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232</v>
      </c>
      <c r="D162" s="101">
        <v>276</v>
      </c>
      <c r="E162" s="101">
        <v>289</v>
      </c>
      <c r="F162" s="31">
        <f t="shared" si="18"/>
        <v>565</v>
      </c>
      <c r="G162" s="42" t="s">
        <v>14</v>
      </c>
      <c r="H162" s="41" t="s">
        <v>11</v>
      </c>
      <c r="I162" s="40">
        <f>SUM(L162/L149)</f>
        <v>0.42819559103692278</v>
      </c>
      <c r="J162" s="39">
        <v>8422</v>
      </c>
      <c r="K162" s="39">
        <v>10458</v>
      </c>
      <c r="L162" s="38">
        <f t="shared" ref="L162:L167" si="19">SUM(J162:K162)</f>
        <v>18880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40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0.36371677401796243</v>
      </c>
      <c r="J163" s="34">
        <v>7021</v>
      </c>
      <c r="K163" s="34">
        <v>9016</v>
      </c>
      <c r="L163" s="33">
        <f t="shared" si="19"/>
        <v>16037</v>
      </c>
    </row>
    <row r="164" spans="1:12" ht="14.25" customHeight="1" x14ac:dyDescent="0.15">
      <c r="A164" s="107"/>
      <c r="B164" s="26" t="s">
        <v>10</v>
      </c>
      <c r="C164" s="25">
        <f>SUM(C158:C163)</f>
        <v>710</v>
      </c>
      <c r="D164" s="25">
        <f>SUM(D158:D163)</f>
        <v>837</v>
      </c>
      <c r="E164" s="25">
        <f>SUM(E158:E163)</f>
        <v>877</v>
      </c>
      <c r="F164" s="24">
        <f>SUM(F158:F163)</f>
        <v>1714</v>
      </c>
      <c r="G164" s="148"/>
      <c r="H164" s="30" t="s">
        <v>9</v>
      </c>
      <c r="I164" s="29">
        <f>L164/F30</f>
        <v>0.30765115034777957</v>
      </c>
      <c r="J164" s="28">
        <v>768</v>
      </c>
      <c r="K164" s="28">
        <v>957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323</v>
      </c>
      <c r="D165" s="101">
        <v>326</v>
      </c>
      <c r="E165" s="101">
        <v>348</v>
      </c>
      <c r="F165" s="31">
        <f>SUM(D165:E165)</f>
        <v>674</v>
      </c>
      <c r="G165" s="148"/>
      <c r="H165" s="30" t="s">
        <v>6</v>
      </c>
      <c r="I165" s="29">
        <f>L165/L39</f>
        <v>0.40710471831753298</v>
      </c>
      <c r="J165" s="28">
        <v>1621</v>
      </c>
      <c r="K165" s="28">
        <v>2115</v>
      </c>
      <c r="L165" s="27">
        <f t="shared" si="19"/>
        <v>3736</v>
      </c>
    </row>
    <row r="166" spans="1:12" ht="14.25" customHeight="1" x14ac:dyDescent="0.15">
      <c r="A166" s="107"/>
      <c r="B166" s="108" t="s">
        <v>5</v>
      </c>
      <c r="C166" s="101">
        <v>305</v>
      </c>
      <c r="D166" s="101">
        <v>349</v>
      </c>
      <c r="E166" s="101">
        <v>354</v>
      </c>
      <c r="F166" s="31">
        <f>SUM(D166:E166)</f>
        <v>703</v>
      </c>
      <c r="G166" s="148"/>
      <c r="H166" s="30" t="s">
        <v>4</v>
      </c>
      <c r="I166" s="29">
        <f>L166/L67</f>
        <v>0.32695971692977682</v>
      </c>
      <c r="J166" s="28">
        <v>2104</v>
      </c>
      <c r="K166" s="28">
        <v>2701</v>
      </c>
      <c r="L166" s="27">
        <f t="shared" si="19"/>
        <v>4805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675</v>
      </c>
      <c r="E167" s="25">
        <f>SUM(E165:E166)</f>
        <v>702</v>
      </c>
      <c r="F167" s="24">
        <f>SUM(F165:F166)</f>
        <v>1377</v>
      </c>
      <c r="G167" s="149"/>
      <c r="H167" s="23" t="s">
        <v>2</v>
      </c>
      <c r="I167" s="22">
        <f>L167/L147</f>
        <v>0.39494935669312892</v>
      </c>
      <c r="J167" s="21">
        <v>2528</v>
      </c>
      <c r="K167" s="21">
        <v>3243</v>
      </c>
      <c r="L167" s="20">
        <f t="shared" si="19"/>
        <v>5771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722</v>
      </c>
      <c r="J169" s="11">
        <v>297</v>
      </c>
      <c r="K169" s="11">
        <v>455</v>
      </c>
      <c r="L169" s="10">
        <f>SUM(J169:K169)</f>
        <v>752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topLeftCell="D135" zoomScaleNormal="100" workbookViewId="0">
      <selection activeCell="I151" sqref="I151:I152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361</v>
      </c>
      <c r="D5" s="99">
        <v>429</v>
      </c>
      <c r="E5" s="99">
        <v>385</v>
      </c>
      <c r="F5" s="31">
        <f t="shared" ref="F5:F21" si="1">SUM(D5:E5)</f>
        <v>814</v>
      </c>
      <c r="G5" s="57"/>
      <c r="H5" s="37" t="s">
        <v>258</v>
      </c>
      <c r="I5" s="101">
        <v>190</v>
      </c>
      <c r="J5" s="101">
        <v>188</v>
      </c>
      <c r="K5" s="101">
        <v>228</v>
      </c>
      <c r="L5" s="58">
        <f t="shared" si="0"/>
        <v>416</v>
      </c>
    </row>
    <row r="6" spans="1:12" ht="14.25" customHeight="1" x14ac:dyDescent="0.15">
      <c r="A6" s="107"/>
      <c r="B6" s="37" t="s">
        <v>257</v>
      </c>
      <c r="C6" s="100">
        <v>209</v>
      </c>
      <c r="D6" s="100">
        <v>194</v>
      </c>
      <c r="E6" s="100">
        <v>207</v>
      </c>
      <c r="F6" s="31">
        <f t="shared" si="1"/>
        <v>401</v>
      </c>
      <c r="G6" s="57"/>
      <c r="H6" s="37" t="s">
        <v>256</v>
      </c>
      <c r="I6" s="101">
        <v>121</v>
      </c>
      <c r="J6" s="101">
        <v>123</v>
      </c>
      <c r="K6" s="101">
        <v>155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129</v>
      </c>
      <c r="D7" s="100">
        <v>129</v>
      </c>
      <c r="E7" s="100">
        <v>151</v>
      </c>
      <c r="F7" s="31">
        <f t="shared" si="1"/>
        <v>280</v>
      </c>
      <c r="G7" s="57"/>
      <c r="H7" s="37" t="s">
        <v>254</v>
      </c>
      <c r="I7" s="101">
        <v>84</v>
      </c>
      <c r="J7" s="101">
        <v>100</v>
      </c>
      <c r="K7" s="101">
        <v>93</v>
      </c>
      <c r="L7" s="58">
        <f t="shared" si="0"/>
        <v>193</v>
      </c>
    </row>
    <row r="8" spans="1:12" ht="14.25" customHeight="1" x14ac:dyDescent="0.15">
      <c r="A8" s="107"/>
      <c r="B8" s="37" t="s">
        <v>253</v>
      </c>
      <c r="C8" s="100">
        <v>175</v>
      </c>
      <c r="D8" s="100">
        <v>165</v>
      </c>
      <c r="E8" s="100">
        <v>175</v>
      </c>
      <c r="F8" s="31">
        <f t="shared" si="1"/>
        <v>340</v>
      </c>
      <c r="G8" s="57"/>
      <c r="H8" s="37" t="s">
        <v>219</v>
      </c>
      <c r="I8" s="101">
        <v>57</v>
      </c>
      <c r="J8" s="101">
        <v>62</v>
      </c>
      <c r="K8" s="101">
        <v>70</v>
      </c>
      <c r="L8" s="58">
        <f t="shared" si="0"/>
        <v>132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77</v>
      </c>
      <c r="F9" s="31">
        <f t="shared" si="1"/>
        <v>144</v>
      </c>
      <c r="G9" s="57"/>
      <c r="H9" s="37" t="s">
        <v>251</v>
      </c>
      <c r="I9" s="101">
        <v>71</v>
      </c>
      <c r="J9" s="101">
        <v>73</v>
      </c>
      <c r="K9" s="101">
        <v>80</v>
      </c>
      <c r="L9" s="58">
        <f t="shared" si="0"/>
        <v>153</v>
      </c>
    </row>
    <row r="10" spans="1:12" ht="14.25" customHeight="1" x14ac:dyDescent="0.15">
      <c r="A10" s="107"/>
      <c r="B10" s="37" t="s">
        <v>250</v>
      </c>
      <c r="C10" s="100">
        <v>304</v>
      </c>
      <c r="D10" s="100">
        <v>323</v>
      </c>
      <c r="E10" s="100">
        <v>380</v>
      </c>
      <c r="F10" s="31">
        <f t="shared" si="1"/>
        <v>703</v>
      </c>
      <c r="G10" s="82"/>
      <c r="H10" s="26" t="s">
        <v>249</v>
      </c>
      <c r="I10" s="25">
        <f>SUM(I4:I9)</f>
        <v>551</v>
      </c>
      <c r="J10" s="25">
        <f>SUM(J4:J9)</f>
        <v>571</v>
      </c>
      <c r="K10" s="25">
        <f>SUM(K4:K9)</f>
        <v>658</v>
      </c>
      <c r="L10" s="60">
        <f>SUM(L4:L9)</f>
        <v>1229</v>
      </c>
    </row>
    <row r="11" spans="1:12" ht="14.25" customHeight="1" x14ac:dyDescent="0.15">
      <c r="A11" s="107"/>
      <c r="B11" s="37" t="s">
        <v>248</v>
      </c>
      <c r="C11" s="100">
        <v>77</v>
      </c>
      <c r="D11" s="100">
        <v>98</v>
      </c>
      <c r="E11" s="100">
        <v>102</v>
      </c>
      <c r="F11" s="31">
        <f t="shared" si="1"/>
        <v>200</v>
      </c>
      <c r="G11" s="57" t="s">
        <v>247</v>
      </c>
      <c r="H11" s="37" t="s">
        <v>246</v>
      </c>
      <c r="I11" s="101">
        <v>48</v>
      </c>
      <c r="J11" s="101">
        <v>49</v>
      </c>
      <c r="K11" s="101">
        <v>60</v>
      </c>
      <c r="L11" s="58">
        <f t="shared" ref="L11:L22" si="2">SUM(J11:K11)</f>
        <v>109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156</v>
      </c>
      <c r="E12" s="100">
        <v>175</v>
      </c>
      <c r="F12" s="31">
        <f t="shared" si="1"/>
        <v>331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07"/>
      <c r="B13" s="37" t="s">
        <v>244</v>
      </c>
      <c r="C13" s="100">
        <v>174</v>
      </c>
      <c r="D13" s="100">
        <v>210</v>
      </c>
      <c r="E13" s="100">
        <v>209</v>
      </c>
      <c r="F13" s="31">
        <f t="shared" si="1"/>
        <v>419</v>
      </c>
      <c r="G13" s="57"/>
      <c r="H13" s="37" t="s">
        <v>243</v>
      </c>
      <c r="I13" s="101">
        <v>37</v>
      </c>
      <c r="J13" s="101">
        <v>32</v>
      </c>
      <c r="K13" s="101">
        <v>38</v>
      </c>
      <c r="L13" s="58">
        <f t="shared" si="2"/>
        <v>70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123</v>
      </c>
      <c r="J14" s="101">
        <v>111</v>
      </c>
      <c r="K14" s="101">
        <v>113</v>
      </c>
      <c r="L14" s="58">
        <f t="shared" si="2"/>
        <v>224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20</v>
      </c>
      <c r="D16" s="100">
        <v>14</v>
      </c>
      <c r="E16" s="100">
        <v>6</v>
      </c>
      <c r="F16" s="31">
        <f t="shared" si="1"/>
        <v>20</v>
      </c>
      <c r="G16" s="57"/>
      <c r="H16" s="37" t="s">
        <v>238</v>
      </c>
      <c r="I16" s="101">
        <v>75</v>
      </c>
      <c r="J16" s="101">
        <v>65</v>
      </c>
      <c r="K16" s="101">
        <v>74</v>
      </c>
      <c r="L16" s="58">
        <f t="shared" si="2"/>
        <v>139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94</v>
      </c>
      <c r="J17" s="101">
        <v>77</v>
      </c>
      <c r="K17" s="101">
        <v>92</v>
      </c>
      <c r="L17" s="58">
        <f t="shared" si="2"/>
        <v>169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105</v>
      </c>
      <c r="E18" s="100">
        <v>98</v>
      </c>
      <c r="F18" s="31">
        <f t="shared" si="1"/>
        <v>203</v>
      </c>
      <c r="G18" s="57"/>
      <c r="H18" s="37" t="s">
        <v>234</v>
      </c>
      <c r="I18" s="101">
        <v>54</v>
      </c>
      <c r="J18" s="101">
        <v>55</v>
      </c>
      <c r="K18" s="101">
        <v>69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27</v>
      </c>
      <c r="D19" s="100">
        <v>20</v>
      </c>
      <c r="E19" s="100">
        <v>34</v>
      </c>
      <c r="F19" s="31">
        <f t="shared" si="1"/>
        <v>54</v>
      </c>
      <c r="G19" s="57"/>
      <c r="H19" s="37" t="s">
        <v>233</v>
      </c>
      <c r="I19" s="101">
        <v>28</v>
      </c>
      <c r="J19" s="101">
        <v>28</v>
      </c>
      <c r="K19" s="101">
        <v>23</v>
      </c>
      <c r="L19" s="58">
        <f t="shared" si="2"/>
        <v>51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57</v>
      </c>
      <c r="J20" s="101">
        <v>47</v>
      </c>
      <c r="K20" s="101">
        <v>60</v>
      </c>
      <c r="L20" s="58">
        <f t="shared" si="2"/>
        <v>107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37</v>
      </c>
      <c r="K21" s="101">
        <v>47</v>
      </c>
      <c r="L21" s="58">
        <f t="shared" si="2"/>
        <v>84</v>
      </c>
    </row>
    <row r="22" spans="1:12" ht="14.25" customHeight="1" x14ac:dyDescent="0.15">
      <c r="A22" s="78"/>
      <c r="B22" s="26" t="s">
        <v>230</v>
      </c>
      <c r="C22" s="25">
        <f>SUM(C5:C21)</f>
        <v>1886</v>
      </c>
      <c r="D22" s="25">
        <f>SUM(D5:D21)</f>
        <v>2069</v>
      </c>
      <c r="E22" s="25">
        <f>SUM(E5:E21)</f>
        <v>2167</v>
      </c>
      <c r="F22" s="25">
        <f>SUM(F5:F21)</f>
        <v>4236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142</v>
      </c>
      <c r="E23" s="101">
        <v>175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614</v>
      </c>
      <c r="J23" s="25">
        <f>SUM(J11:J22)</f>
        <v>557</v>
      </c>
      <c r="K23" s="25">
        <f>SUM(K11:K22)</f>
        <v>651</v>
      </c>
      <c r="L23" s="60">
        <f>SUM(L11:L22)</f>
        <v>1208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82</v>
      </c>
      <c r="E24" s="101">
        <v>73</v>
      </c>
      <c r="F24" s="31">
        <f t="shared" si="3"/>
        <v>155</v>
      </c>
      <c r="G24" s="57" t="s">
        <v>224</v>
      </c>
      <c r="H24" s="37" t="s">
        <v>223</v>
      </c>
      <c r="I24" s="101">
        <v>30</v>
      </c>
      <c r="J24" s="101">
        <v>25</v>
      </c>
      <c r="K24" s="101">
        <v>33</v>
      </c>
      <c r="L24" s="58">
        <f t="shared" ref="L24:L29" si="4">SUM(J24:K24)</f>
        <v>58</v>
      </c>
    </row>
    <row r="25" spans="1:12" ht="14.25" customHeight="1" x14ac:dyDescent="0.15">
      <c r="A25" s="107"/>
      <c r="B25" s="37" t="s">
        <v>222</v>
      </c>
      <c r="C25" s="101">
        <v>196</v>
      </c>
      <c r="D25" s="101">
        <v>216</v>
      </c>
      <c r="E25" s="101">
        <v>253</v>
      </c>
      <c r="F25" s="31">
        <f t="shared" si="3"/>
        <v>469</v>
      </c>
      <c r="G25" s="57"/>
      <c r="H25" s="37" t="s">
        <v>221</v>
      </c>
      <c r="I25" s="101">
        <v>17</v>
      </c>
      <c r="J25" s="101">
        <v>21</v>
      </c>
      <c r="K25" s="101">
        <v>23</v>
      </c>
      <c r="L25" s="58">
        <f t="shared" si="4"/>
        <v>44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97</v>
      </c>
      <c r="F26" s="31">
        <f t="shared" si="3"/>
        <v>178</v>
      </c>
      <c r="G26" s="57"/>
      <c r="H26" s="37" t="s">
        <v>219</v>
      </c>
      <c r="I26" s="101">
        <v>39</v>
      </c>
      <c r="J26" s="101">
        <v>38</v>
      </c>
      <c r="K26" s="101">
        <v>40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43</v>
      </c>
      <c r="J27" s="101">
        <v>36</v>
      </c>
      <c r="K27" s="101">
        <v>46</v>
      </c>
      <c r="L27" s="58">
        <f t="shared" si="4"/>
        <v>82</v>
      </c>
    </row>
    <row r="28" spans="1:12" ht="14.25" customHeight="1" x14ac:dyDescent="0.15">
      <c r="A28" s="107"/>
      <c r="B28" s="37" t="s">
        <v>216</v>
      </c>
      <c r="C28" s="101">
        <v>53</v>
      </c>
      <c r="D28" s="101">
        <v>44</v>
      </c>
      <c r="E28" s="101">
        <v>78</v>
      </c>
      <c r="F28" s="31">
        <f t="shared" si="3"/>
        <v>122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593</v>
      </c>
      <c r="D29" s="25">
        <f>SUM(D23:D28)</f>
        <v>628</v>
      </c>
      <c r="E29" s="25">
        <f>SUM(E23:E28)</f>
        <v>742</v>
      </c>
      <c r="F29" s="25">
        <f>SUM(F23:F28)</f>
        <v>1370</v>
      </c>
      <c r="G29" s="57"/>
      <c r="H29" s="37" t="s">
        <v>214</v>
      </c>
      <c r="I29" s="101">
        <v>35</v>
      </c>
      <c r="J29" s="101">
        <v>33</v>
      </c>
      <c r="K29" s="101">
        <v>34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2479</v>
      </c>
      <c r="D30" s="55">
        <f>SUM(D22+D29)</f>
        <v>2697</v>
      </c>
      <c r="E30" s="55">
        <f>SUM(E22+E29)</f>
        <v>2909</v>
      </c>
      <c r="F30" s="55">
        <f>SUM(F22+F29)</f>
        <v>5606</v>
      </c>
      <c r="G30" s="57"/>
      <c r="H30" s="26" t="s">
        <v>212</v>
      </c>
      <c r="I30" s="25">
        <f>SUM(I24:I29)</f>
        <v>172</v>
      </c>
      <c r="J30" s="25">
        <f>SUM(J24:J29)</f>
        <v>168</v>
      </c>
      <c r="K30" s="25">
        <f>SUM(K24:K29)</f>
        <v>190</v>
      </c>
      <c r="L30" s="56">
        <f>SUM(L24:L29)</f>
        <v>358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44</v>
      </c>
      <c r="K31" s="101">
        <v>43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406</v>
      </c>
      <c r="D33" s="101">
        <v>446</v>
      </c>
      <c r="E33" s="101">
        <v>468</v>
      </c>
      <c r="F33" s="31">
        <f t="shared" ref="F33:F45" si="6">SUM(D33:E33)</f>
        <v>914</v>
      </c>
      <c r="G33" s="57"/>
      <c r="H33" s="37" t="s">
        <v>206</v>
      </c>
      <c r="I33" s="101">
        <v>72</v>
      </c>
      <c r="J33" s="101">
        <v>67</v>
      </c>
      <c r="K33" s="101">
        <v>79</v>
      </c>
      <c r="L33" s="58">
        <f t="shared" si="5"/>
        <v>146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167</v>
      </c>
      <c r="E34" s="101">
        <v>166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96</v>
      </c>
      <c r="J35" s="101">
        <v>79</v>
      </c>
      <c r="K35" s="101">
        <v>98</v>
      </c>
      <c r="L35" s="58">
        <f t="shared" si="5"/>
        <v>177</v>
      </c>
    </row>
    <row r="36" spans="1:12" ht="14.25" customHeight="1" x14ac:dyDescent="0.15">
      <c r="A36" s="107"/>
      <c r="B36" s="37" t="s">
        <v>201</v>
      </c>
      <c r="C36" s="101">
        <v>216</v>
      </c>
      <c r="D36" s="101">
        <v>211</v>
      </c>
      <c r="E36" s="101">
        <v>242</v>
      </c>
      <c r="F36" s="31">
        <f t="shared" si="6"/>
        <v>453</v>
      </c>
      <c r="G36" s="83"/>
      <c r="H36" s="84" t="s">
        <v>200</v>
      </c>
      <c r="I36" s="101">
        <v>59</v>
      </c>
      <c r="J36" s="101">
        <v>51</v>
      </c>
      <c r="K36" s="101">
        <v>74</v>
      </c>
      <c r="L36" s="58">
        <f t="shared" si="5"/>
        <v>125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126</v>
      </c>
      <c r="J37" s="101">
        <v>141</v>
      </c>
      <c r="K37" s="101">
        <v>143</v>
      </c>
      <c r="L37" s="58">
        <f t="shared" si="5"/>
        <v>284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465</v>
      </c>
      <c r="J38" s="25">
        <f>SUM(J31:J37)</f>
        <v>487</v>
      </c>
      <c r="K38" s="25">
        <f>SUM(K31:K37)</f>
        <v>550</v>
      </c>
      <c r="L38" s="60">
        <f>SUM(L31:L37)</f>
        <v>1037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57</v>
      </c>
      <c r="F39" s="31">
        <f t="shared" si="6"/>
        <v>111</v>
      </c>
      <c r="G39" s="111" t="s">
        <v>195</v>
      </c>
      <c r="H39" s="112"/>
      <c r="I39" s="55">
        <f>SUM(C46+C54+I10+I23+I30+I38)</f>
        <v>4199</v>
      </c>
      <c r="J39" s="55">
        <f>SUM(D46+D54+J10+J23+J30+J38)</f>
        <v>4348</v>
      </c>
      <c r="K39" s="55">
        <f>SUM(E46+E54+K10+K23+K30+K38)</f>
        <v>4798</v>
      </c>
      <c r="L39" s="54">
        <f>SUM(F46+F54+L10+L23+L30+L38)</f>
        <v>9146</v>
      </c>
    </row>
    <row r="40" spans="1:12" ht="14.25" customHeight="1" x14ac:dyDescent="0.15">
      <c r="A40" s="107"/>
      <c r="B40" s="37" t="s">
        <v>194</v>
      </c>
      <c r="C40" s="101">
        <v>128</v>
      </c>
      <c r="D40" s="101">
        <v>140</v>
      </c>
      <c r="E40" s="101">
        <v>155</v>
      </c>
      <c r="F40" s="31">
        <f t="shared" si="6"/>
        <v>295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78</v>
      </c>
      <c r="E41" s="101">
        <v>91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101</v>
      </c>
      <c r="D42" s="101">
        <v>114</v>
      </c>
      <c r="E42" s="101">
        <v>132</v>
      </c>
      <c r="F42" s="31">
        <f t="shared" si="6"/>
        <v>246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180</v>
      </c>
      <c r="D44" s="101">
        <v>187</v>
      </c>
      <c r="E44" s="101">
        <v>212</v>
      </c>
      <c r="F44" s="31">
        <f t="shared" si="6"/>
        <v>399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159</v>
      </c>
      <c r="E45" s="101">
        <v>185</v>
      </c>
      <c r="F45" s="31">
        <f t="shared" si="6"/>
        <v>344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1635</v>
      </c>
      <c r="D46" s="25">
        <f>SUM(D33:D45)</f>
        <v>1765</v>
      </c>
      <c r="E46" s="25">
        <f>SUM(E33:E45)</f>
        <v>1948</v>
      </c>
      <c r="F46" s="25">
        <f>SUM(F33:F45)</f>
        <v>3713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104</v>
      </c>
      <c r="D47" s="101">
        <v>113</v>
      </c>
      <c r="E47" s="101">
        <v>103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296</v>
      </c>
      <c r="E50" s="101">
        <v>301</v>
      </c>
      <c r="F50" s="31">
        <f t="shared" si="7"/>
        <v>597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133</v>
      </c>
      <c r="D51" s="101">
        <v>152</v>
      </c>
      <c r="E51" s="101">
        <v>154</v>
      </c>
      <c r="F51" s="31">
        <f t="shared" si="7"/>
        <v>306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84</v>
      </c>
      <c r="E52" s="101">
        <v>83</v>
      </c>
      <c r="F52" s="31">
        <f t="shared" si="7"/>
        <v>167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762</v>
      </c>
      <c r="D54" s="25">
        <f>SUM(D47:D53)</f>
        <v>800</v>
      </c>
      <c r="E54" s="25">
        <f>SUM(E47:E53)</f>
        <v>801</v>
      </c>
      <c r="F54" s="25">
        <f>SUM(F47:F53)</f>
        <v>1601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47</v>
      </c>
      <c r="L60" s="62">
        <f t="shared" ref="L60:L65" si="8">SUM(J60:K60)</f>
        <v>97</v>
      </c>
    </row>
    <row r="61" spans="1:12" ht="14.25" customHeight="1" x14ac:dyDescent="0.15">
      <c r="A61" s="107" t="s">
        <v>175</v>
      </c>
      <c r="B61" s="37" t="s">
        <v>174</v>
      </c>
      <c r="C61" s="103">
        <v>358</v>
      </c>
      <c r="D61" s="101">
        <v>415</v>
      </c>
      <c r="E61" s="101">
        <v>449</v>
      </c>
      <c r="F61" s="31">
        <f t="shared" ref="F61:F68" si="9">SUM(D61:E61)</f>
        <v>864</v>
      </c>
      <c r="G61" s="72"/>
      <c r="H61" s="37" t="s">
        <v>173</v>
      </c>
      <c r="I61" s="101">
        <v>51</v>
      </c>
      <c r="J61" s="101">
        <v>44</v>
      </c>
      <c r="K61" s="101">
        <v>59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283</v>
      </c>
      <c r="D62" s="101">
        <v>305</v>
      </c>
      <c r="E62" s="101">
        <v>339</v>
      </c>
      <c r="F62" s="31">
        <f t="shared" si="9"/>
        <v>644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165</v>
      </c>
      <c r="D64" s="101">
        <v>177</v>
      </c>
      <c r="E64" s="101">
        <v>196</v>
      </c>
      <c r="F64" s="31">
        <f t="shared" si="9"/>
        <v>373</v>
      </c>
      <c r="G64" s="72"/>
      <c r="H64" s="37" t="s">
        <v>167</v>
      </c>
      <c r="I64" s="101">
        <v>53</v>
      </c>
      <c r="J64" s="101">
        <v>60</v>
      </c>
      <c r="K64" s="101">
        <v>67</v>
      </c>
      <c r="L64" s="61">
        <f t="shared" si="8"/>
        <v>127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96</v>
      </c>
      <c r="E65" s="101">
        <v>111</v>
      </c>
      <c r="F65" s="31">
        <f t="shared" si="9"/>
        <v>207</v>
      </c>
      <c r="G65" s="72"/>
      <c r="H65" s="37" t="s">
        <v>165</v>
      </c>
      <c r="I65" s="101">
        <v>76</v>
      </c>
      <c r="J65" s="101">
        <v>92</v>
      </c>
      <c r="K65" s="101">
        <v>80</v>
      </c>
      <c r="L65" s="61">
        <f t="shared" si="8"/>
        <v>172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109</v>
      </c>
      <c r="E66" s="101">
        <v>116</v>
      </c>
      <c r="F66" s="31">
        <f t="shared" si="9"/>
        <v>225</v>
      </c>
      <c r="G66" s="72"/>
      <c r="H66" s="26" t="s">
        <v>163</v>
      </c>
      <c r="I66" s="25">
        <f>SUM(I60:I65)</f>
        <v>288</v>
      </c>
      <c r="J66" s="25">
        <f>SUM(J60:J65)</f>
        <v>318</v>
      </c>
      <c r="K66" s="25">
        <f>SUM(K60:K65)</f>
        <v>331</v>
      </c>
      <c r="L66" s="60">
        <f>SUM(L60:L65)</f>
        <v>649</v>
      </c>
    </row>
    <row r="67" spans="1:12" ht="14.25" customHeight="1" x14ac:dyDescent="0.15">
      <c r="A67" s="107"/>
      <c r="B67" s="37" t="s">
        <v>162</v>
      </c>
      <c r="C67" s="101">
        <v>279</v>
      </c>
      <c r="D67" s="101">
        <v>357</v>
      </c>
      <c r="E67" s="101">
        <v>344</v>
      </c>
      <c r="F67" s="31">
        <f t="shared" si="9"/>
        <v>701</v>
      </c>
      <c r="G67" s="127" t="s">
        <v>161</v>
      </c>
      <c r="H67" s="122"/>
      <c r="I67" s="55">
        <f>SUM(C69+C82+C93+C110+C114+I66)</f>
        <v>6417</v>
      </c>
      <c r="J67" s="55">
        <f>SUM(D69+D82+D93+D110+D114+J66)</f>
        <v>7140</v>
      </c>
      <c r="K67" s="55">
        <f>SUM(E69+E82+E93+E110+E114+K66)</f>
        <v>7569</v>
      </c>
      <c r="L67" s="54">
        <f>SUM(F69+F82+F93+F110+F114+L66)</f>
        <v>14709</v>
      </c>
    </row>
    <row r="68" spans="1:12" ht="14.25" customHeight="1" x14ac:dyDescent="0.15">
      <c r="A68" s="107"/>
      <c r="B68" s="37" t="s">
        <v>160</v>
      </c>
      <c r="C68" s="101">
        <v>117</v>
      </c>
      <c r="D68" s="101">
        <v>152</v>
      </c>
      <c r="E68" s="101">
        <v>142</v>
      </c>
      <c r="F68" s="31">
        <f t="shared" si="9"/>
        <v>294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1454</v>
      </c>
      <c r="D69" s="25">
        <f>SUM(D61:D68)</f>
        <v>1690</v>
      </c>
      <c r="E69" s="25">
        <f>SUM(E61:E68)</f>
        <v>1785</v>
      </c>
      <c r="F69" s="24">
        <f>SUM(F61:F68)</f>
        <v>3475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292</v>
      </c>
      <c r="D71" s="101">
        <v>287</v>
      </c>
      <c r="E71" s="101">
        <v>311</v>
      </c>
      <c r="F71" s="31">
        <f t="shared" si="10"/>
        <v>598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143</v>
      </c>
      <c r="D72" s="101">
        <v>150</v>
      </c>
      <c r="E72" s="101">
        <v>163</v>
      </c>
      <c r="F72" s="31">
        <f t="shared" si="10"/>
        <v>313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80</v>
      </c>
      <c r="D74" s="101">
        <v>62</v>
      </c>
      <c r="E74" s="101">
        <v>82</v>
      </c>
      <c r="F74" s="31">
        <f t="shared" si="10"/>
        <v>144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395</v>
      </c>
      <c r="D75" s="101">
        <v>434</v>
      </c>
      <c r="E75" s="101">
        <v>440</v>
      </c>
      <c r="F75" s="31">
        <f t="shared" si="10"/>
        <v>874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191</v>
      </c>
      <c r="D76" s="101">
        <v>225</v>
      </c>
      <c r="E76" s="101">
        <v>230</v>
      </c>
      <c r="F76" s="31">
        <f t="shared" si="10"/>
        <v>455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66</v>
      </c>
      <c r="D78" s="101">
        <v>58</v>
      </c>
      <c r="E78" s="101">
        <v>64</v>
      </c>
      <c r="F78" s="31">
        <f t="shared" si="10"/>
        <v>122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154</v>
      </c>
      <c r="D79" s="101">
        <v>178</v>
      </c>
      <c r="E79" s="101">
        <v>186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149</v>
      </c>
      <c r="D80" s="101">
        <v>165</v>
      </c>
      <c r="E80" s="101">
        <v>149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1648</v>
      </c>
      <c r="D82" s="25">
        <f>SUM(D70:D81)</f>
        <v>1755</v>
      </c>
      <c r="E82" s="25">
        <f>SUM(E70:E81)</f>
        <v>1816</v>
      </c>
      <c r="F82" s="25">
        <f>SUM(F70:F81)</f>
        <v>3571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372</v>
      </c>
      <c r="D83" s="101">
        <v>396</v>
      </c>
      <c r="E83" s="101">
        <v>419</v>
      </c>
      <c r="F83" s="31">
        <f t="shared" ref="F83:F92" si="11">SUM(D83:E83)</f>
        <v>815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338</v>
      </c>
      <c r="D84" s="101">
        <v>355</v>
      </c>
      <c r="E84" s="101">
        <v>397</v>
      </c>
      <c r="F84" s="31">
        <f t="shared" si="11"/>
        <v>752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131</v>
      </c>
      <c r="D85" s="101">
        <v>125</v>
      </c>
      <c r="E85" s="101">
        <v>135</v>
      </c>
      <c r="F85" s="31">
        <f t="shared" si="11"/>
        <v>260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100</v>
      </c>
      <c r="D86" s="101">
        <v>98</v>
      </c>
      <c r="E86" s="101">
        <v>125</v>
      </c>
      <c r="F86" s="31">
        <f t="shared" si="11"/>
        <v>223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79</v>
      </c>
      <c r="E87" s="101">
        <v>75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147</v>
      </c>
      <c r="D88" s="101">
        <v>176</v>
      </c>
      <c r="E88" s="101">
        <v>192</v>
      </c>
      <c r="F88" s="31">
        <f t="shared" si="11"/>
        <v>368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135</v>
      </c>
      <c r="D89" s="101">
        <v>148</v>
      </c>
      <c r="E89" s="101">
        <v>160</v>
      </c>
      <c r="F89" s="31">
        <f t="shared" si="11"/>
        <v>308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141</v>
      </c>
      <c r="E90" s="101">
        <v>134</v>
      </c>
      <c r="F90" s="31">
        <f t="shared" si="11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247</v>
      </c>
      <c r="E92" s="101">
        <v>297</v>
      </c>
      <c r="F92" s="31">
        <f t="shared" si="11"/>
        <v>544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1684</v>
      </c>
      <c r="D93" s="25">
        <f>SUM(D83:D92)</f>
        <v>1826</v>
      </c>
      <c r="E93" s="25">
        <f>SUM(E83:E92)</f>
        <v>2007</v>
      </c>
      <c r="F93" s="24">
        <f>SUM(F83:F92)</f>
        <v>3833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117</v>
      </c>
      <c r="D98" s="101">
        <v>140</v>
      </c>
      <c r="E98" s="101">
        <v>150</v>
      </c>
      <c r="F98" s="31">
        <f t="shared" si="12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21</v>
      </c>
      <c r="E99" s="101">
        <v>23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56</v>
      </c>
      <c r="D100" s="101">
        <v>74</v>
      </c>
      <c r="E100" s="101">
        <v>74</v>
      </c>
      <c r="F100" s="31">
        <f t="shared" si="12"/>
        <v>148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93</v>
      </c>
      <c r="E101" s="101">
        <v>113</v>
      </c>
      <c r="F101" s="31">
        <f t="shared" si="12"/>
        <v>206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165</v>
      </c>
      <c r="D102" s="101">
        <v>188</v>
      </c>
      <c r="E102" s="101">
        <v>188</v>
      </c>
      <c r="F102" s="31">
        <f t="shared" si="12"/>
        <v>376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157</v>
      </c>
      <c r="D103" s="101">
        <v>196</v>
      </c>
      <c r="E103" s="101">
        <v>195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75</v>
      </c>
      <c r="D104" s="101">
        <v>60</v>
      </c>
      <c r="E104" s="101">
        <v>76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122</v>
      </c>
      <c r="F107" s="31">
        <f t="shared" si="12"/>
        <v>241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83</v>
      </c>
      <c r="E108" s="101">
        <v>94</v>
      </c>
      <c r="F108" s="31">
        <f t="shared" si="12"/>
        <v>177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95</v>
      </c>
      <c r="E109" s="101">
        <v>94</v>
      </c>
      <c r="F109" s="31">
        <f t="shared" si="12"/>
        <v>189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1168</v>
      </c>
      <c r="D110" s="25">
        <f>SUM(D94:D109)</f>
        <v>1337</v>
      </c>
      <c r="E110" s="25">
        <f>SUM(E94:E109)</f>
        <v>1413</v>
      </c>
      <c r="F110" s="24">
        <f>SUM(F94:F109)</f>
        <v>2750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67</v>
      </c>
      <c r="F111" s="31">
        <f>SUM(D111:E111)</f>
        <v>132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55</v>
      </c>
      <c r="E113" s="101">
        <v>57</v>
      </c>
      <c r="F113" s="31">
        <f>SUM(D113:E113)</f>
        <v>112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214</v>
      </c>
      <c r="E114" s="25">
        <f>SUM(E111:E113)</f>
        <v>217</v>
      </c>
      <c r="F114" s="24">
        <f>SUM(F111:F113)</f>
        <v>431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182</v>
      </c>
      <c r="J116" s="104">
        <v>224</v>
      </c>
      <c r="K116" s="104">
        <v>228</v>
      </c>
      <c r="L116" s="62">
        <f t="shared" ref="L116:L124" si="13">SUM(J116:K116)</f>
        <v>452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177</v>
      </c>
      <c r="E117" s="101">
        <v>202</v>
      </c>
      <c r="F117" s="31">
        <f t="shared" ref="F117:F138" si="14">SUM(D117:E117)</f>
        <v>379</v>
      </c>
      <c r="G117" s="57"/>
      <c r="H117" s="37" t="s">
        <v>105</v>
      </c>
      <c r="I117" s="101">
        <v>143</v>
      </c>
      <c r="J117" s="101">
        <v>174</v>
      </c>
      <c r="K117" s="101">
        <v>162</v>
      </c>
      <c r="L117" s="61">
        <f t="shared" si="13"/>
        <v>336</v>
      </c>
    </row>
    <row r="118" spans="1:12" ht="14.25" customHeight="1" x14ac:dyDescent="0.15">
      <c r="A118" s="107"/>
      <c r="B118" s="37" t="s">
        <v>104</v>
      </c>
      <c r="C118" s="101">
        <v>262</v>
      </c>
      <c r="D118" s="101">
        <v>221</v>
      </c>
      <c r="E118" s="101">
        <v>211</v>
      </c>
      <c r="F118" s="31">
        <f t="shared" si="14"/>
        <v>432</v>
      </c>
      <c r="G118" s="57"/>
      <c r="H118" s="37" t="s">
        <v>103</v>
      </c>
      <c r="I118" s="101">
        <v>133</v>
      </c>
      <c r="J118" s="101">
        <v>163</v>
      </c>
      <c r="K118" s="101">
        <v>187</v>
      </c>
      <c r="L118" s="61">
        <f t="shared" si="13"/>
        <v>350</v>
      </c>
    </row>
    <row r="119" spans="1:12" ht="14.25" customHeight="1" x14ac:dyDescent="0.15">
      <c r="A119" s="107"/>
      <c r="B119" s="37" t="s">
        <v>102</v>
      </c>
      <c r="C119" s="101">
        <v>132</v>
      </c>
      <c r="D119" s="101">
        <v>109</v>
      </c>
      <c r="E119" s="101">
        <v>109</v>
      </c>
      <c r="F119" s="31">
        <f t="shared" si="14"/>
        <v>218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99</v>
      </c>
      <c r="D120" s="101">
        <v>84</v>
      </c>
      <c r="E120" s="101">
        <v>95</v>
      </c>
      <c r="F120" s="31">
        <f t="shared" si="14"/>
        <v>179</v>
      </c>
      <c r="G120" s="57"/>
      <c r="H120" s="37" t="s">
        <v>99</v>
      </c>
      <c r="I120" s="101">
        <v>144</v>
      </c>
      <c r="J120" s="101">
        <v>144</v>
      </c>
      <c r="K120" s="101">
        <v>156</v>
      </c>
      <c r="L120" s="61">
        <f t="shared" si="13"/>
        <v>300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45</v>
      </c>
      <c r="E121" s="101">
        <v>55</v>
      </c>
      <c r="F121" s="31">
        <f t="shared" si="14"/>
        <v>100</v>
      </c>
      <c r="G121" s="57"/>
      <c r="H121" s="37" t="s">
        <v>97</v>
      </c>
      <c r="I121" s="101">
        <v>144</v>
      </c>
      <c r="J121" s="101">
        <v>149</v>
      </c>
      <c r="K121" s="105">
        <v>146</v>
      </c>
      <c r="L121" s="61">
        <f t="shared" si="13"/>
        <v>295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177</v>
      </c>
      <c r="K122" s="101">
        <v>185</v>
      </c>
      <c r="L122" s="61">
        <f t="shared" si="13"/>
        <v>362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50</v>
      </c>
      <c r="E123" s="101">
        <v>54</v>
      </c>
      <c r="F123" s="31">
        <f t="shared" si="14"/>
        <v>104</v>
      </c>
      <c r="G123" s="57"/>
      <c r="H123" s="37" t="s">
        <v>93</v>
      </c>
      <c r="I123" s="101">
        <v>41</v>
      </c>
      <c r="J123" s="101">
        <v>44</v>
      </c>
      <c r="K123" s="101">
        <v>42</v>
      </c>
      <c r="L123" s="61">
        <f t="shared" si="13"/>
        <v>86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126</v>
      </c>
      <c r="E124" s="101">
        <v>137</v>
      </c>
      <c r="F124" s="31">
        <f t="shared" si="14"/>
        <v>263</v>
      </c>
      <c r="G124" s="57"/>
      <c r="H124" s="37" t="s">
        <v>91</v>
      </c>
      <c r="I124" s="101">
        <v>222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47</v>
      </c>
      <c r="D125" s="101">
        <v>31</v>
      </c>
      <c r="E125" s="101">
        <v>42</v>
      </c>
      <c r="F125" s="31">
        <f t="shared" si="14"/>
        <v>73</v>
      </c>
      <c r="G125" s="57"/>
      <c r="H125" s="26" t="s">
        <v>89</v>
      </c>
      <c r="I125" s="25">
        <f>SUM(I116:I124)</f>
        <v>1233</v>
      </c>
      <c r="J125" s="25">
        <f>SUM(J116:J124)</f>
        <v>1346</v>
      </c>
      <c r="K125" s="25">
        <f>SUM(K116:K124)</f>
        <v>1403</v>
      </c>
      <c r="L125" s="60">
        <f>SUM(L116:L124)</f>
        <v>2749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47</v>
      </c>
      <c r="E126" s="101">
        <v>60</v>
      </c>
      <c r="F126" s="31">
        <f t="shared" si="14"/>
        <v>107</v>
      </c>
      <c r="G126" s="57" t="s">
        <v>87</v>
      </c>
      <c r="H126" s="37" t="s">
        <v>86</v>
      </c>
      <c r="I126" s="101">
        <v>30</v>
      </c>
      <c r="J126" s="101">
        <v>38</v>
      </c>
      <c r="K126" s="101">
        <v>32</v>
      </c>
      <c r="L126" s="58">
        <f t="shared" ref="L126:L139" si="15">SUM(J126:K126)</f>
        <v>70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27</v>
      </c>
      <c r="F127" s="31">
        <f t="shared" si="14"/>
        <v>60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42</v>
      </c>
      <c r="J128" s="101">
        <v>52</v>
      </c>
      <c r="K128" s="101">
        <v>56</v>
      </c>
      <c r="L128" s="58">
        <f t="shared" si="15"/>
        <v>108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52</v>
      </c>
      <c r="E129" s="101">
        <v>65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61</v>
      </c>
      <c r="D130" s="101">
        <v>51</v>
      </c>
      <c r="E130" s="101">
        <v>64</v>
      </c>
      <c r="F130" s="31">
        <f t="shared" si="14"/>
        <v>115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115</v>
      </c>
      <c r="D131" s="101">
        <v>100</v>
      </c>
      <c r="E131" s="101">
        <v>102</v>
      </c>
      <c r="F131" s="31">
        <f t="shared" si="14"/>
        <v>202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135</v>
      </c>
      <c r="E132" s="101">
        <v>136</v>
      </c>
      <c r="F132" s="31">
        <f t="shared" si="14"/>
        <v>271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129</v>
      </c>
      <c r="D133" s="101">
        <v>114</v>
      </c>
      <c r="E133" s="101">
        <v>126</v>
      </c>
      <c r="F133" s="31">
        <f t="shared" si="14"/>
        <v>240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106</v>
      </c>
      <c r="D134" s="101">
        <v>92</v>
      </c>
      <c r="E134" s="101">
        <v>115</v>
      </c>
      <c r="F134" s="31">
        <f t="shared" si="14"/>
        <v>207</v>
      </c>
      <c r="G134" s="57"/>
      <c r="H134" s="59" t="s">
        <v>70</v>
      </c>
      <c r="I134" s="101">
        <v>19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194</v>
      </c>
      <c r="D135" s="101">
        <v>180</v>
      </c>
      <c r="E135" s="101">
        <v>190</v>
      </c>
      <c r="F135" s="31">
        <f t="shared" si="14"/>
        <v>370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34</v>
      </c>
      <c r="E136" s="101">
        <v>37</v>
      </c>
      <c r="F136" s="31">
        <f t="shared" si="14"/>
        <v>71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214</v>
      </c>
      <c r="D137" s="101">
        <v>148</v>
      </c>
      <c r="E137" s="101">
        <v>175</v>
      </c>
      <c r="F137" s="31">
        <f t="shared" si="14"/>
        <v>323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142</v>
      </c>
      <c r="D138" s="101">
        <v>201</v>
      </c>
      <c r="E138" s="101">
        <v>202</v>
      </c>
      <c r="F138" s="31">
        <f t="shared" si="14"/>
        <v>403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2383</v>
      </c>
      <c r="D139" s="25">
        <f>SUM(D117:D138)</f>
        <v>2108</v>
      </c>
      <c r="E139" s="25">
        <f>SUM(E117:E138)</f>
        <v>2303</v>
      </c>
      <c r="F139" s="24">
        <f>SUM(F117:F138)</f>
        <v>4411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163</v>
      </c>
      <c r="E140" s="101">
        <v>162</v>
      </c>
      <c r="F140" s="31">
        <f t="shared" ref="F140:F156" si="16">SUM(D140:E140)</f>
        <v>325</v>
      </c>
      <c r="G140" s="57"/>
      <c r="H140" s="26" t="s">
        <v>57</v>
      </c>
      <c r="I140" s="25">
        <f>SUM(I126:I139)</f>
        <v>250</v>
      </c>
      <c r="J140" s="25">
        <f>SUM(J126:J139)</f>
        <v>248</v>
      </c>
      <c r="K140" s="25">
        <f>SUM(K126:K139)</f>
        <v>259</v>
      </c>
      <c r="L140" s="60">
        <f>SUM(L126:L139)</f>
        <v>507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164</v>
      </c>
      <c r="E141" s="101">
        <v>202</v>
      </c>
      <c r="F141" s="31">
        <f t="shared" si="16"/>
        <v>366</v>
      </c>
      <c r="G141" s="57" t="s">
        <v>55</v>
      </c>
      <c r="H141" s="59" t="s">
        <v>54</v>
      </c>
      <c r="I141" s="13">
        <v>44</v>
      </c>
      <c r="J141" s="13">
        <v>54</v>
      </c>
      <c r="K141" s="13">
        <v>46</v>
      </c>
      <c r="L141" s="58">
        <f>SUM(J141:K141)</f>
        <v>100</v>
      </c>
    </row>
    <row r="142" spans="1:12" ht="14.25" customHeight="1" x14ac:dyDescent="0.15">
      <c r="A142" s="107"/>
      <c r="B142" s="37" t="s">
        <v>53</v>
      </c>
      <c r="C142" s="101">
        <v>157</v>
      </c>
      <c r="D142" s="101">
        <v>170</v>
      </c>
      <c r="E142" s="101">
        <v>189</v>
      </c>
      <c r="F142" s="31">
        <f t="shared" si="16"/>
        <v>359</v>
      </c>
      <c r="G142" s="57"/>
      <c r="H142" s="59" t="s">
        <v>52</v>
      </c>
      <c r="I142" s="13">
        <v>41</v>
      </c>
      <c r="J142" s="13">
        <v>42</v>
      </c>
      <c r="K142" s="13">
        <v>36</v>
      </c>
      <c r="L142" s="58">
        <f>SUM(J142:K142)</f>
        <v>78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52</v>
      </c>
      <c r="J143" s="13">
        <v>45</v>
      </c>
      <c r="K143" s="13">
        <v>39</v>
      </c>
      <c r="L143" s="58">
        <f>SUM(J143:K143)</f>
        <v>84</v>
      </c>
    </row>
    <row r="144" spans="1:12" ht="14.25" customHeight="1" x14ac:dyDescent="0.15">
      <c r="A144" s="107"/>
      <c r="B144" s="37" t="s">
        <v>49</v>
      </c>
      <c r="C144" s="101">
        <v>36</v>
      </c>
      <c r="D144" s="101">
        <v>30</v>
      </c>
      <c r="E144" s="101">
        <v>33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131</v>
      </c>
      <c r="E145" s="101">
        <v>166</v>
      </c>
      <c r="F145" s="31">
        <f t="shared" si="16"/>
        <v>297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195</v>
      </c>
      <c r="J146" s="25">
        <f>SUM(J141:J145)</f>
        <v>195</v>
      </c>
      <c r="K146" s="25">
        <f>SUM(K141:K145)</f>
        <v>171</v>
      </c>
      <c r="L146" s="56">
        <f>SUM(L141:L145)</f>
        <v>366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56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6917</v>
      </c>
      <c r="J147" s="55">
        <f>SUM(D139+D157+D164+D167+J125+J140+J146)</f>
        <v>7051</v>
      </c>
      <c r="K147" s="55">
        <f>SUM(E139+E157+E164+E167+K125+K140+K146)</f>
        <v>7530</v>
      </c>
      <c r="L147" s="54">
        <f>SUM(F139+F157+F164+F167+L125+L140+L146)</f>
        <v>14581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127</v>
      </c>
      <c r="E148" s="101">
        <v>144</v>
      </c>
      <c r="F148" s="31">
        <f t="shared" si="16"/>
        <v>271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61</v>
      </c>
      <c r="D149" s="101">
        <v>78</v>
      </c>
      <c r="E149" s="101">
        <v>87</v>
      </c>
      <c r="F149" s="31">
        <f t="shared" si="16"/>
        <v>165</v>
      </c>
      <c r="G149" s="128" t="s">
        <v>39</v>
      </c>
      <c r="H149" s="129"/>
      <c r="I149" s="132">
        <f>SUM(C30+I39+I67+I147)</f>
        <v>20012</v>
      </c>
      <c r="J149" s="132">
        <f>SUM(D30+J39+J67+J147)</f>
        <v>21236</v>
      </c>
      <c r="K149" s="132">
        <f>SUM(E30+K39+K67+K147)</f>
        <v>22806</v>
      </c>
      <c r="L149" s="134">
        <f>SUM(J149:K149)</f>
        <v>44042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154</v>
      </c>
      <c r="E150" s="101">
        <v>167</v>
      </c>
      <c r="F150" s="31">
        <f t="shared" si="16"/>
        <v>321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I149-'R6.6月末'!I149</f>
        <v>-7</v>
      </c>
      <c r="J151" s="138">
        <f>J149-'R6.6月末'!J149</f>
        <v>-24</v>
      </c>
      <c r="K151" s="138">
        <f>K149-'R6.6月末'!K149</f>
        <v>-26</v>
      </c>
      <c r="L151" s="140">
        <f>L149-'R6.6月末'!L149</f>
        <v>-50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83</v>
      </c>
      <c r="F153" s="31">
        <f t="shared" si="16"/>
        <v>176</v>
      </c>
      <c r="G153" s="152" t="s">
        <v>33</v>
      </c>
      <c r="H153" s="153"/>
      <c r="I153" s="13"/>
      <c r="J153" s="13">
        <v>49.5</v>
      </c>
      <c r="K153" s="13">
        <v>53.1</v>
      </c>
      <c r="L153" s="51">
        <v>51.4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56</v>
      </c>
      <c r="F154" s="31">
        <f t="shared" si="16"/>
        <v>105</v>
      </c>
      <c r="G154" s="154" t="s">
        <v>31</v>
      </c>
      <c r="H154" s="155"/>
      <c r="I154" s="50"/>
      <c r="J154" s="50">
        <v>39</v>
      </c>
      <c r="K154" s="50">
        <v>56</v>
      </c>
      <c r="L154" s="48">
        <f t="shared" ref="L154:L159" si="17">SUM(J154:K154)</f>
        <v>95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252</v>
      </c>
      <c r="E155" s="101">
        <v>259</v>
      </c>
      <c r="F155" s="31">
        <f t="shared" si="16"/>
        <v>511</v>
      </c>
      <c r="G155" s="154" t="s">
        <v>29</v>
      </c>
      <c r="H155" s="155"/>
      <c r="I155" s="50"/>
      <c r="J155" s="50">
        <v>38</v>
      </c>
      <c r="K155" s="50">
        <v>58</v>
      </c>
      <c r="L155" s="48">
        <f t="shared" si="17"/>
        <v>96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28</v>
      </c>
      <c r="E156" s="101">
        <v>36</v>
      </c>
      <c r="F156" s="31">
        <f t="shared" si="16"/>
        <v>64</v>
      </c>
      <c r="G156" s="154" t="s">
        <v>27</v>
      </c>
      <c r="H156" s="155"/>
      <c r="I156" s="50"/>
      <c r="J156" s="50">
        <v>6</v>
      </c>
      <c r="K156" s="50">
        <v>7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1517</v>
      </c>
      <c r="D157" s="25">
        <f>SUM(D140:D156)</f>
        <v>1644</v>
      </c>
      <c r="E157" s="25">
        <f>SUM(E140:E156)</f>
        <v>1819</v>
      </c>
      <c r="F157" s="24">
        <f>SUM(F140:F156)</f>
        <v>3463</v>
      </c>
      <c r="G157" s="154" t="s">
        <v>25</v>
      </c>
      <c r="H157" s="155"/>
      <c r="I157" s="50"/>
      <c r="J157" s="50">
        <v>30</v>
      </c>
      <c r="K157" s="50">
        <v>31</v>
      </c>
      <c r="L157" s="48">
        <f t="shared" si="17"/>
        <v>61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238</v>
      </c>
      <c r="E159" s="101">
        <v>249</v>
      </c>
      <c r="F159" s="31">
        <f t="shared" si="18"/>
        <v>487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64</v>
      </c>
      <c r="E160" s="101">
        <v>67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69</v>
      </c>
      <c r="E161" s="101">
        <v>78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230</v>
      </c>
      <c r="D162" s="101">
        <v>276</v>
      </c>
      <c r="E162" s="101">
        <v>288</v>
      </c>
      <c r="F162" s="31">
        <f t="shared" si="18"/>
        <v>564</v>
      </c>
      <c r="G162" s="42" t="s">
        <v>14</v>
      </c>
      <c r="H162" s="41" t="s">
        <v>11</v>
      </c>
      <c r="I162" s="40">
        <f>SUM(L162/L149)</f>
        <v>0.42815948412878618</v>
      </c>
      <c r="J162" s="39">
        <v>8417</v>
      </c>
      <c r="K162" s="39">
        <v>10440</v>
      </c>
      <c r="L162" s="38">
        <f t="shared" ref="L162:L167" si="19">SUM(J162:K162)</f>
        <v>18857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40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0.36385722719222563</v>
      </c>
      <c r="J163" s="34">
        <v>7018</v>
      </c>
      <c r="K163" s="34">
        <v>9007</v>
      </c>
      <c r="L163" s="33">
        <f t="shared" si="19"/>
        <v>16025</v>
      </c>
    </row>
    <row r="164" spans="1:12" ht="14.25" customHeight="1" x14ac:dyDescent="0.15">
      <c r="A164" s="107"/>
      <c r="B164" s="26" t="s">
        <v>10</v>
      </c>
      <c r="C164" s="25">
        <f>SUM(C158:C163)</f>
        <v>709</v>
      </c>
      <c r="D164" s="25">
        <f>SUM(D158:D163)</f>
        <v>834</v>
      </c>
      <c r="E164" s="25">
        <f>SUM(E158:E163)</f>
        <v>874</v>
      </c>
      <c r="F164" s="24">
        <f>SUM(F158:F163)</f>
        <v>1708</v>
      </c>
      <c r="G164" s="148"/>
      <c r="H164" s="30" t="s">
        <v>9</v>
      </c>
      <c r="I164" s="29">
        <f>L164/F30</f>
        <v>0.30841955048162684</v>
      </c>
      <c r="J164" s="28">
        <v>772</v>
      </c>
      <c r="K164" s="28">
        <v>957</v>
      </c>
      <c r="L164" s="27">
        <f t="shared" si="19"/>
        <v>1729</v>
      </c>
    </row>
    <row r="165" spans="1:12" ht="14.25" customHeight="1" x14ac:dyDescent="0.15">
      <c r="A165" s="107" t="s">
        <v>8</v>
      </c>
      <c r="B165" s="108" t="s">
        <v>7</v>
      </c>
      <c r="C165" s="101">
        <v>324</v>
      </c>
      <c r="D165" s="101">
        <v>327</v>
      </c>
      <c r="E165" s="101">
        <v>347</v>
      </c>
      <c r="F165" s="31">
        <f>SUM(D165:E165)</f>
        <v>674</v>
      </c>
      <c r="G165" s="148"/>
      <c r="H165" s="30" t="s">
        <v>6</v>
      </c>
      <c r="I165" s="29">
        <f>L165/L39</f>
        <v>0.40695385961075881</v>
      </c>
      <c r="J165" s="28">
        <v>1614</v>
      </c>
      <c r="K165" s="28">
        <v>2108</v>
      </c>
      <c r="L165" s="27">
        <f t="shared" si="19"/>
        <v>3722</v>
      </c>
    </row>
    <row r="166" spans="1:12" ht="14.25" customHeight="1" x14ac:dyDescent="0.15">
      <c r="A166" s="107"/>
      <c r="B166" s="108" t="s">
        <v>5</v>
      </c>
      <c r="C166" s="101">
        <v>306</v>
      </c>
      <c r="D166" s="101">
        <v>349</v>
      </c>
      <c r="E166" s="101">
        <v>354</v>
      </c>
      <c r="F166" s="31">
        <f>SUM(D166:E166)</f>
        <v>703</v>
      </c>
      <c r="G166" s="148"/>
      <c r="H166" s="30" t="s">
        <v>4</v>
      </c>
      <c r="I166" s="29">
        <f>L166/L67</f>
        <v>0.32694268815011218</v>
      </c>
      <c r="J166" s="28">
        <v>2106</v>
      </c>
      <c r="K166" s="28">
        <v>2703</v>
      </c>
      <c r="L166" s="27">
        <f t="shared" si="19"/>
        <v>4809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676</v>
      </c>
      <c r="E167" s="25">
        <f>SUM(E165:E166)</f>
        <v>701</v>
      </c>
      <c r="F167" s="24">
        <f>SUM(F165:F166)</f>
        <v>1377</v>
      </c>
      <c r="G167" s="149"/>
      <c r="H167" s="23" t="s">
        <v>2</v>
      </c>
      <c r="I167" s="22">
        <f>L167/L147</f>
        <v>0.3953775461216652</v>
      </c>
      <c r="J167" s="21">
        <v>2526</v>
      </c>
      <c r="K167" s="21">
        <v>3239</v>
      </c>
      <c r="L167" s="20">
        <f t="shared" si="19"/>
        <v>5765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719</v>
      </c>
      <c r="J169" s="11">
        <v>295</v>
      </c>
      <c r="K169" s="11">
        <v>456</v>
      </c>
      <c r="L169" s="10">
        <f>SUM(J169:K169)</f>
        <v>751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topLeftCell="A136" zoomScaleNormal="100" workbookViewId="0">
      <selection activeCell="K170" sqref="K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363</v>
      </c>
      <c r="D5" s="99">
        <v>430</v>
      </c>
      <c r="E5" s="99">
        <v>386</v>
      </c>
      <c r="F5" s="31">
        <f t="shared" ref="F5:F21" si="1">SUM(D5:E5)</f>
        <v>816</v>
      </c>
      <c r="G5" s="57"/>
      <c r="H5" s="37" t="s">
        <v>258</v>
      </c>
      <c r="I5" s="101">
        <v>189</v>
      </c>
      <c r="J5" s="101">
        <v>187</v>
      </c>
      <c r="K5" s="101">
        <v>226</v>
      </c>
      <c r="L5" s="58">
        <f t="shared" si="0"/>
        <v>413</v>
      </c>
    </row>
    <row r="6" spans="1:12" ht="14.25" customHeight="1" x14ac:dyDescent="0.15">
      <c r="A6" s="107"/>
      <c r="B6" s="37" t="s">
        <v>257</v>
      </c>
      <c r="C6" s="100">
        <v>207</v>
      </c>
      <c r="D6" s="100">
        <v>193</v>
      </c>
      <c r="E6" s="100">
        <v>206</v>
      </c>
      <c r="F6" s="31">
        <f t="shared" si="1"/>
        <v>399</v>
      </c>
      <c r="G6" s="57"/>
      <c r="H6" s="37" t="s">
        <v>256</v>
      </c>
      <c r="I6" s="101">
        <v>120</v>
      </c>
      <c r="J6" s="101">
        <v>123</v>
      </c>
      <c r="K6" s="101">
        <v>154</v>
      </c>
      <c r="L6" s="58">
        <f t="shared" si="0"/>
        <v>277</v>
      </c>
    </row>
    <row r="7" spans="1:12" ht="14.25" customHeight="1" x14ac:dyDescent="0.15">
      <c r="A7" s="107"/>
      <c r="B7" s="37" t="s">
        <v>255</v>
      </c>
      <c r="C7" s="100">
        <v>128</v>
      </c>
      <c r="D7" s="100">
        <v>127</v>
      </c>
      <c r="E7" s="100">
        <v>150</v>
      </c>
      <c r="F7" s="31">
        <f t="shared" si="1"/>
        <v>277</v>
      </c>
      <c r="G7" s="57"/>
      <c r="H7" s="37" t="s">
        <v>254</v>
      </c>
      <c r="I7" s="101">
        <v>84</v>
      </c>
      <c r="J7" s="101">
        <v>100</v>
      </c>
      <c r="K7" s="101">
        <v>93</v>
      </c>
      <c r="L7" s="58">
        <f t="shared" si="0"/>
        <v>193</v>
      </c>
    </row>
    <row r="8" spans="1:12" ht="14.25" customHeight="1" x14ac:dyDescent="0.15">
      <c r="A8" s="107"/>
      <c r="B8" s="37" t="s">
        <v>253</v>
      </c>
      <c r="C8" s="100">
        <v>173</v>
      </c>
      <c r="D8" s="100">
        <v>163</v>
      </c>
      <c r="E8" s="100">
        <v>175</v>
      </c>
      <c r="F8" s="31">
        <f t="shared" si="1"/>
        <v>338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66</v>
      </c>
      <c r="E9" s="100">
        <v>77</v>
      </c>
      <c r="F9" s="31">
        <f t="shared" si="1"/>
        <v>143</v>
      </c>
      <c r="G9" s="57"/>
      <c r="H9" s="37" t="s">
        <v>251</v>
      </c>
      <c r="I9" s="101">
        <v>71</v>
      </c>
      <c r="J9" s="101">
        <v>73</v>
      </c>
      <c r="K9" s="101">
        <v>80</v>
      </c>
      <c r="L9" s="58">
        <f t="shared" si="0"/>
        <v>153</v>
      </c>
    </row>
    <row r="10" spans="1:12" ht="14.25" customHeight="1" x14ac:dyDescent="0.15">
      <c r="A10" s="107"/>
      <c r="B10" s="37" t="s">
        <v>250</v>
      </c>
      <c r="C10" s="100">
        <v>301</v>
      </c>
      <c r="D10" s="100">
        <v>326</v>
      </c>
      <c r="E10" s="100">
        <v>376</v>
      </c>
      <c r="F10" s="31">
        <f t="shared" si="1"/>
        <v>702</v>
      </c>
      <c r="G10" s="82"/>
      <c r="H10" s="26" t="s">
        <v>249</v>
      </c>
      <c r="I10" s="25">
        <f>SUM(I4:I9)</f>
        <v>548</v>
      </c>
      <c r="J10" s="25">
        <f>SUM(J4:J9)</f>
        <v>570</v>
      </c>
      <c r="K10" s="25">
        <f>SUM(K4:K9)</f>
        <v>654</v>
      </c>
      <c r="L10" s="60">
        <f>SUM(L4:L9)</f>
        <v>1224</v>
      </c>
    </row>
    <row r="11" spans="1:12" ht="14.25" customHeight="1" x14ac:dyDescent="0.15">
      <c r="A11" s="107"/>
      <c r="B11" s="37" t="s">
        <v>248</v>
      </c>
      <c r="C11" s="100">
        <v>77</v>
      </c>
      <c r="D11" s="100">
        <v>97</v>
      </c>
      <c r="E11" s="100">
        <v>100</v>
      </c>
      <c r="F11" s="31">
        <f t="shared" si="1"/>
        <v>197</v>
      </c>
      <c r="G11" s="57" t="s">
        <v>247</v>
      </c>
      <c r="H11" s="37" t="s">
        <v>246</v>
      </c>
      <c r="I11" s="101">
        <v>48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156</v>
      </c>
      <c r="E12" s="100">
        <v>175</v>
      </c>
      <c r="F12" s="31">
        <f t="shared" si="1"/>
        <v>331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07"/>
      <c r="B13" s="37" t="s">
        <v>244</v>
      </c>
      <c r="C13" s="100">
        <v>174</v>
      </c>
      <c r="D13" s="100">
        <v>210</v>
      </c>
      <c r="E13" s="100">
        <v>208</v>
      </c>
      <c r="F13" s="31">
        <f t="shared" si="1"/>
        <v>418</v>
      </c>
      <c r="G13" s="57"/>
      <c r="H13" s="37" t="s">
        <v>243</v>
      </c>
      <c r="I13" s="101">
        <v>37</v>
      </c>
      <c r="J13" s="101">
        <v>32</v>
      </c>
      <c r="K13" s="101">
        <v>38</v>
      </c>
      <c r="L13" s="58">
        <f t="shared" si="2"/>
        <v>70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127</v>
      </c>
      <c r="J14" s="101">
        <v>114</v>
      </c>
      <c r="K14" s="101">
        <v>112</v>
      </c>
      <c r="L14" s="58">
        <f t="shared" si="2"/>
        <v>226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18</v>
      </c>
      <c r="D16" s="100">
        <v>12</v>
      </c>
      <c r="E16" s="100">
        <v>6</v>
      </c>
      <c r="F16" s="31">
        <f t="shared" si="1"/>
        <v>18</v>
      </c>
      <c r="G16" s="57"/>
      <c r="H16" s="37" t="s">
        <v>238</v>
      </c>
      <c r="I16" s="101">
        <v>73</v>
      </c>
      <c r="J16" s="101">
        <v>63</v>
      </c>
      <c r="K16" s="101">
        <v>73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94</v>
      </c>
      <c r="J17" s="101">
        <v>77</v>
      </c>
      <c r="K17" s="101">
        <v>92</v>
      </c>
      <c r="L17" s="58">
        <f t="shared" si="2"/>
        <v>169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105</v>
      </c>
      <c r="E18" s="100">
        <v>98</v>
      </c>
      <c r="F18" s="31">
        <f t="shared" si="1"/>
        <v>203</v>
      </c>
      <c r="G18" s="57"/>
      <c r="H18" s="37" t="s">
        <v>234</v>
      </c>
      <c r="I18" s="101">
        <v>54</v>
      </c>
      <c r="J18" s="101">
        <v>55</v>
      </c>
      <c r="K18" s="101">
        <v>69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26</v>
      </c>
      <c r="D19" s="100">
        <v>20</v>
      </c>
      <c r="E19" s="100">
        <v>33</v>
      </c>
      <c r="F19" s="31">
        <f t="shared" si="1"/>
        <v>53</v>
      </c>
      <c r="G19" s="57"/>
      <c r="H19" s="37" t="s">
        <v>233</v>
      </c>
      <c r="I19" s="101">
        <v>28</v>
      </c>
      <c r="J19" s="101">
        <v>27</v>
      </c>
      <c r="K19" s="101">
        <v>23</v>
      </c>
      <c r="L19" s="58">
        <f t="shared" si="2"/>
        <v>50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57</v>
      </c>
      <c r="J20" s="101">
        <v>47</v>
      </c>
      <c r="K20" s="101">
        <v>60</v>
      </c>
      <c r="L20" s="58">
        <f t="shared" si="2"/>
        <v>107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37</v>
      </c>
      <c r="J21" s="101">
        <v>36</v>
      </c>
      <c r="K21" s="101">
        <v>47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1876</v>
      </c>
      <c r="D22" s="25">
        <f>SUM(D5:D21)</f>
        <v>2064</v>
      </c>
      <c r="E22" s="25">
        <f>SUM(E5:E21)</f>
        <v>2158</v>
      </c>
      <c r="F22" s="25">
        <f>SUM(F5:F21)</f>
        <v>4222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141</v>
      </c>
      <c r="E23" s="101">
        <v>175</v>
      </c>
      <c r="F23" s="31">
        <f t="shared" ref="F23:F28" si="3">SUM(D23:E23)</f>
        <v>316</v>
      </c>
      <c r="G23" s="82"/>
      <c r="H23" s="26" t="s">
        <v>226</v>
      </c>
      <c r="I23" s="25">
        <f>SUM(I11:I22)</f>
        <v>615</v>
      </c>
      <c r="J23" s="25">
        <f>SUM(J11:J22)</f>
        <v>556</v>
      </c>
      <c r="K23" s="25">
        <f>SUM(K11:K22)</f>
        <v>650</v>
      </c>
      <c r="L23" s="60">
        <f>SUM(L11:L22)</f>
        <v>1206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82</v>
      </c>
      <c r="E24" s="101">
        <v>73</v>
      </c>
      <c r="F24" s="31">
        <f t="shared" si="3"/>
        <v>155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215</v>
      </c>
      <c r="E25" s="101">
        <v>252</v>
      </c>
      <c r="F25" s="31">
        <f t="shared" si="3"/>
        <v>467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97</v>
      </c>
      <c r="F26" s="31">
        <f t="shared" si="3"/>
        <v>178</v>
      </c>
      <c r="G26" s="57"/>
      <c r="H26" s="37" t="s">
        <v>219</v>
      </c>
      <c r="I26" s="101">
        <v>39</v>
      </c>
      <c r="J26" s="101">
        <v>38</v>
      </c>
      <c r="K26" s="101">
        <v>40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42</v>
      </c>
      <c r="J27" s="101">
        <v>35</v>
      </c>
      <c r="K27" s="101">
        <v>46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53</v>
      </c>
      <c r="D28" s="101">
        <v>43</v>
      </c>
      <c r="E28" s="101">
        <v>76</v>
      </c>
      <c r="F28" s="31">
        <f t="shared" si="3"/>
        <v>119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625</v>
      </c>
      <c r="E29" s="25">
        <f>SUM(E23:E28)</f>
        <v>739</v>
      </c>
      <c r="F29" s="25">
        <f>SUM(F23:F28)</f>
        <v>1364</v>
      </c>
      <c r="G29" s="57"/>
      <c r="H29" s="37" t="s">
        <v>214</v>
      </c>
      <c r="I29" s="101">
        <v>35</v>
      </c>
      <c r="J29" s="101">
        <v>33</v>
      </c>
      <c r="K29" s="101">
        <v>34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2471</v>
      </c>
      <c r="D30" s="55">
        <f>SUM(D22+D29)</f>
        <v>2689</v>
      </c>
      <c r="E30" s="55">
        <f>SUM(E22+E29)</f>
        <v>2897</v>
      </c>
      <c r="F30" s="55">
        <f>SUM(F22+F29)</f>
        <v>5586</v>
      </c>
      <c r="G30" s="57"/>
      <c r="H30" s="26" t="s">
        <v>212</v>
      </c>
      <c r="I30" s="25">
        <f>SUM(I24:I29)</f>
        <v>170</v>
      </c>
      <c r="J30" s="25">
        <f>SUM(J24:J29)</f>
        <v>167</v>
      </c>
      <c r="K30" s="25">
        <f>SUM(K24:K29)</f>
        <v>190</v>
      </c>
      <c r="L30" s="56">
        <f>SUM(L24:L29)</f>
        <v>357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44</v>
      </c>
      <c r="K31" s="101">
        <v>43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408</v>
      </c>
      <c r="D33" s="101">
        <v>445</v>
      </c>
      <c r="E33" s="101">
        <v>465</v>
      </c>
      <c r="F33" s="31">
        <f t="shared" ref="F33:F45" si="6">SUM(D33:E33)</f>
        <v>910</v>
      </c>
      <c r="G33" s="57"/>
      <c r="H33" s="37" t="s">
        <v>206</v>
      </c>
      <c r="I33" s="101">
        <v>71</v>
      </c>
      <c r="J33" s="101">
        <v>67</v>
      </c>
      <c r="K33" s="101">
        <v>77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167</v>
      </c>
      <c r="E34" s="101">
        <v>166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07"/>
      <c r="B35" s="37" t="s">
        <v>203</v>
      </c>
      <c r="C35" s="101">
        <v>79</v>
      </c>
      <c r="D35" s="101">
        <v>84</v>
      </c>
      <c r="E35" s="101">
        <v>99</v>
      </c>
      <c r="F35" s="31">
        <f t="shared" si="6"/>
        <v>183</v>
      </c>
      <c r="G35" s="57"/>
      <c r="H35" s="37" t="s">
        <v>202</v>
      </c>
      <c r="I35" s="101">
        <v>97</v>
      </c>
      <c r="J35" s="101">
        <v>79</v>
      </c>
      <c r="K35" s="101">
        <v>99</v>
      </c>
      <c r="L35" s="58">
        <f t="shared" si="5"/>
        <v>178</v>
      </c>
    </row>
    <row r="36" spans="1:12" ht="14.25" customHeight="1" x14ac:dyDescent="0.15">
      <c r="A36" s="107"/>
      <c r="B36" s="37" t="s">
        <v>201</v>
      </c>
      <c r="C36" s="101">
        <v>215</v>
      </c>
      <c r="D36" s="101">
        <v>211</v>
      </c>
      <c r="E36" s="101">
        <v>242</v>
      </c>
      <c r="F36" s="31">
        <f t="shared" si="6"/>
        <v>453</v>
      </c>
      <c r="G36" s="83"/>
      <c r="H36" s="84" t="s">
        <v>200</v>
      </c>
      <c r="I36" s="101">
        <v>58</v>
      </c>
      <c r="J36" s="101">
        <v>51</v>
      </c>
      <c r="K36" s="101">
        <v>73</v>
      </c>
      <c r="L36" s="58">
        <f t="shared" si="5"/>
        <v>124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126</v>
      </c>
      <c r="J37" s="101">
        <v>141</v>
      </c>
      <c r="K37" s="101">
        <v>143</v>
      </c>
      <c r="L37" s="58">
        <f t="shared" si="5"/>
        <v>284</v>
      </c>
    </row>
    <row r="38" spans="1:12" ht="14.25" customHeight="1" x14ac:dyDescent="0.15">
      <c r="A38" s="107"/>
      <c r="B38" s="37" t="s">
        <v>197</v>
      </c>
      <c r="C38" s="101">
        <v>80</v>
      </c>
      <c r="D38" s="101">
        <v>95</v>
      </c>
      <c r="E38" s="101">
        <v>107</v>
      </c>
      <c r="F38" s="31">
        <f t="shared" si="6"/>
        <v>202</v>
      </c>
      <c r="G38" s="82"/>
      <c r="H38" s="26" t="s">
        <v>163</v>
      </c>
      <c r="I38" s="25">
        <f>SUM(I31:I37)</f>
        <v>464</v>
      </c>
      <c r="J38" s="25">
        <f>SUM(J31:J37)</f>
        <v>487</v>
      </c>
      <c r="K38" s="25">
        <f>SUM(K31:K37)</f>
        <v>548</v>
      </c>
      <c r="L38" s="60">
        <f>SUM(L31:L37)</f>
        <v>1035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57</v>
      </c>
      <c r="F39" s="31">
        <f t="shared" si="6"/>
        <v>111</v>
      </c>
      <c r="G39" s="111" t="s">
        <v>195</v>
      </c>
      <c r="H39" s="112"/>
      <c r="I39" s="55">
        <f>SUM(C46+C54+I10+I23+I30+I38)</f>
        <v>4196</v>
      </c>
      <c r="J39" s="55">
        <f>SUM(D46+D54+J10+J23+J30+J38)</f>
        <v>4344</v>
      </c>
      <c r="K39" s="55">
        <f>SUM(E46+E54+K10+K23+K30+K38)</f>
        <v>4787</v>
      </c>
      <c r="L39" s="54">
        <f>SUM(F46+F54+L10+L23+L30+L38)</f>
        <v>9131</v>
      </c>
    </row>
    <row r="40" spans="1:12" ht="14.25" customHeight="1" x14ac:dyDescent="0.15">
      <c r="A40" s="107"/>
      <c r="B40" s="37" t="s">
        <v>194</v>
      </c>
      <c r="C40" s="101">
        <v>128</v>
      </c>
      <c r="D40" s="101">
        <v>140</v>
      </c>
      <c r="E40" s="101">
        <v>154</v>
      </c>
      <c r="F40" s="31">
        <f t="shared" si="6"/>
        <v>294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78</v>
      </c>
      <c r="E41" s="101">
        <v>90</v>
      </c>
      <c r="F41" s="31">
        <f t="shared" si="6"/>
        <v>168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102</v>
      </c>
      <c r="D42" s="101">
        <v>114</v>
      </c>
      <c r="E42" s="101">
        <v>134</v>
      </c>
      <c r="F42" s="31">
        <f t="shared" si="6"/>
        <v>248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180</v>
      </c>
      <c r="D44" s="101">
        <v>185</v>
      </c>
      <c r="E44" s="101">
        <v>212</v>
      </c>
      <c r="F44" s="31">
        <f t="shared" si="6"/>
        <v>397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160</v>
      </c>
      <c r="D45" s="101">
        <v>159</v>
      </c>
      <c r="E45" s="101">
        <v>183</v>
      </c>
      <c r="F45" s="31">
        <f t="shared" si="6"/>
        <v>342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1635</v>
      </c>
      <c r="D46" s="25">
        <f>SUM(D33:D45)</f>
        <v>1761</v>
      </c>
      <c r="E46" s="25">
        <f>SUM(E33:E45)</f>
        <v>1943</v>
      </c>
      <c r="F46" s="25">
        <f>SUM(F33:F45)</f>
        <v>3704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115</v>
      </c>
      <c r="E47" s="101">
        <v>102</v>
      </c>
      <c r="F47" s="31">
        <f t="shared" ref="F47:F53" si="7">SUM(D47:E47)</f>
        <v>217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297</v>
      </c>
      <c r="E50" s="101">
        <v>302</v>
      </c>
      <c r="F50" s="31">
        <f t="shared" si="7"/>
        <v>599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133</v>
      </c>
      <c r="D51" s="101">
        <v>153</v>
      </c>
      <c r="E51" s="101">
        <v>154</v>
      </c>
      <c r="F51" s="31">
        <f t="shared" si="7"/>
        <v>307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83</v>
      </c>
      <c r="E52" s="101">
        <v>84</v>
      </c>
      <c r="F52" s="31">
        <f t="shared" si="7"/>
        <v>167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764</v>
      </c>
      <c r="D54" s="25">
        <f>SUM(D47:D53)</f>
        <v>803</v>
      </c>
      <c r="E54" s="25">
        <f>SUM(E47:E53)</f>
        <v>802</v>
      </c>
      <c r="F54" s="25">
        <f>SUM(F47:F53)</f>
        <v>1605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47</v>
      </c>
      <c r="L60" s="62">
        <f t="shared" ref="L60:L65" si="8">SUM(J60:K60)</f>
        <v>97</v>
      </c>
    </row>
    <row r="61" spans="1:12" ht="14.25" customHeight="1" x14ac:dyDescent="0.15">
      <c r="A61" s="107" t="s">
        <v>175</v>
      </c>
      <c r="B61" s="37" t="s">
        <v>174</v>
      </c>
      <c r="C61" s="103">
        <v>352</v>
      </c>
      <c r="D61" s="101">
        <v>412</v>
      </c>
      <c r="E61" s="101">
        <v>441</v>
      </c>
      <c r="F61" s="31">
        <f t="shared" ref="F61:F68" si="9">SUM(D61:E61)</f>
        <v>853</v>
      </c>
      <c r="G61" s="72"/>
      <c r="H61" s="37" t="s">
        <v>173</v>
      </c>
      <c r="I61" s="101">
        <v>52</v>
      </c>
      <c r="J61" s="101">
        <v>44</v>
      </c>
      <c r="K61" s="101">
        <v>59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282</v>
      </c>
      <c r="D62" s="101">
        <v>304</v>
      </c>
      <c r="E62" s="101">
        <v>337</v>
      </c>
      <c r="F62" s="31">
        <f t="shared" si="9"/>
        <v>641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86</v>
      </c>
      <c r="F63" s="31">
        <f t="shared" si="9"/>
        <v>163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180</v>
      </c>
      <c r="E64" s="101">
        <v>195</v>
      </c>
      <c r="F64" s="31">
        <f t="shared" si="9"/>
        <v>375</v>
      </c>
      <c r="G64" s="72"/>
      <c r="H64" s="37" t="s">
        <v>167</v>
      </c>
      <c r="I64" s="101">
        <v>53</v>
      </c>
      <c r="J64" s="101">
        <v>60</v>
      </c>
      <c r="K64" s="101">
        <v>67</v>
      </c>
      <c r="L64" s="61">
        <f t="shared" si="8"/>
        <v>127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96</v>
      </c>
      <c r="E65" s="101">
        <v>111</v>
      </c>
      <c r="F65" s="31">
        <f t="shared" si="9"/>
        <v>207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110</v>
      </c>
      <c r="E66" s="101">
        <v>116</v>
      </c>
      <c r="F66" s="31">
        <f t="shared" si="9"/>
        <v>226</v>
      </c>
      <c r="G66" s="72"/>
      <c r="H66" s="26" t="s">
        <v>163</v>
      </c>
      <c r="I66" s="25">
        <f>SUM(I60:I65)</f>
        <v>289</v>
      </c>
      <c r="J66" s="25">
        <f>SUM(J60:J65)</f>
        <v>317</v>
      </c>
      <c r="K66" s="25">
        <f>SUM(K60:K65)</f>
        <v>331</v>
      </c>
      <c r="L66" s="60">
        <f>SUM(L60:L65)</f>
        <v>648</v>
      </c>
    </row>
    <row r="67" spans="1:12" ht="14.25" customHeight="1" x14ac:dyDescent="0.15">
      <c r="A67" s="107"/>
      <c r="B67" s="37" t="s">
        <v>162</v>
      </c>
      <c r="C67" s="101">
        <v>282</v>
      </c>
      <c r="D67" s="101">
        <v>358</v>
      </c>
      <c r="E67" s="101">
        <v>344</v>
      </c>
      <c r="F67" s="31">
        <f t="shared" si="9"/>
        <v>702</v>
      </c>
      <c r="G67" s="127" t="s">
        <v>161</v>
      </c>
      <c r="H67" s="122"/>
      <c r="I67" s="55">
        <f>SUM(C69+C82+C93+C110+C114+I66)</f>
        <v>6418</v>
      </c>
      <c r="J67" s="55">
        <f>SUM(D69+D82+D93+D110+D114+J66)</f>
        <v>7132</v>
      </c>
      <c r="K67" s="55">
        <f>SUM(E69+E82+E93+E110+E114+K66)</f>
        <v>7550</v>
      </c>
      <c r="L67" s="54">
        <f>SUM(F69+F82+F93+F110+F114+L66)</f>
        <v>14682</v>
      </c>
    </row>
    <row r="68" spans="1:12" ht="14.25" customHeight="1" x14ac:dyDescent="0.15">
      <c r="A68" s="107"/>
      <c r="B68" s="37" t="s">
        <v>160</v>
      </c>
      <c r="C68" s="101">
        <v>118</v>
      </c>
      <c r="D68" s="101">
        <v>153</v>
      </c>
      <c r="E68" s="101">
        <v>143</v>
      </c>
      <c r="F68" s="31">
        <f t="shared" si="9"/>
        <v>296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1455</v>
      </c>
      <c r="D69" s="25">
        <f>SUM(D61:D68)</f>
        <v>1690</v>
      </c>
      <c r="E69" s="25">
        <f>SUM(E61:E68)</f>
        <v>1773</v>
      </c>
      <c r="F69" s="24">
        <f>SUM(F61:F68)</f>
        <v>3463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290</v>
      </c>
      <c r="D71" s="101">
        <v>285</v>
      </c>
      <c r="E71" s="101">
        <v>310</v>
      </c>
      <c r="F71" s="31">
        <f t="shared" si="10"/>
        <v>595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145</v>
      </c>
      <c r="D72" s="101">
        <v>152</v>
      </c>
      <c r="E72" s="101">
        <v>165</v>
      </c>
      <c r="F72" s="31">
        <f t="shared" si="10"/>
        <v>317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58</v>
      </c>
      <c r="D73" s="101">
        <v>64</v>
      </c>
      <c r="E73" s="101">
        <v>60</v>
      </c>
      <c r="F73" s="31">
        <f t="shared" si="10"/>
        <v>124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82</v>
      </c>
      <c r="D74" s="101">
        <v>62</v>
      </c>
      <c r="E74" s="101">
        <v>83</v>
      </c>
      <c r="F74" s="31">
        <f t="shared" si="10"/>
        <v>145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398</v>
      </c>
      <c r="D75" s="101">
        <v>435</v>
      </c>
      <c r="E75" s="101">
        <v>441</v>
      </c>
      <c r="F75" s="31">
        <f t="shared" si="10"/>
        <v>876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192</v>
      </c>
      <c r="D76" s="101">
        <v>224</v>
      </c>
      <c r="E76" s="101">
        <v>230</v>
      </c>
      <c r="F76" s="31">
        <f t="shared" si="10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57</v>
      </c>
      <c r="E78" s="101">
        <v>63</v>
      </c>
      <c r="F78" s="31">
        <f t="shared" si="10"/>
        <v>120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155</v>
      </c>
      <c r="D79" s="101">
        <v>178</v>
      </c>
      <c r="E79" s="101">
        <v>184</v>
      </c>
      <c r="F79" s="31">
        <f t="shared" si="10"/>
        <v>362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149</v>
      </c>
      <c r="D80" s="101">
        <v>165</v>
      </c>
      <c r="E80" s="101">
        <v>149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1653</v>
      </c>
      <c r="D82" s="25">
        <f>SUM(D70:D81)</f>
        <v>1754</v>
      </c>
      <c r="E82" s="25">
        <f>SUM(E70:E81)</f>
        <v>1816</v>
      </c>
      <c r="F82" s="25">
        <f>SUM(F70:F81)</f>
        <v>3570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373</v>
      </c>
      <c r="D83" s="101">
        <v>398</v>
      </c>
      <c r="E83" s="101">
        <v>419</v>
      </c>
      <c r="F83" s="31">
        <f t="shared" ref="F83:F92" si="11">SUM(D83:E83)</f>
        <v>817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337</v>
      </c>
      <c r="D84" s="101">
        <v>355</v>
      </c>
      <c r="E84" s="101">
        <v>395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129</v>
      </c>
      <c r="D85" s="101">
        <v>122</v>
      </c>
      <c r="E85" s="101">
        <v>135</v>
      </c>
      <c r="F85" s="31">
        <f t="shared" si="11"/>
        <v>257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101</v>
      </c>
      <c r="D86" s="101">
        <v>99</v>
      </c>
      <c r="E86" s="101">
        <v>125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66</v>
      </c>
      <c r="D87" s="101">
        <v>78</v>
      </c>
      <c r="E87" s="101">
        <v>74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145</v>
      </c>
      <c r="D88" s="101">
        <v>174</v>
      </c>
      <c r="E88" s="101">
        <v>189</v>
      </c>
      <c r="F88" s="31">
        <f t="shared" si="11"/>
        <v>363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134</v>
      </c>
      <c r="D89" s="101">
        <v>147</v>
      </c>
      <c r="E89" s="101">
        <v>159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141</v>
      </c>
      <c r="E90" s="101">
        <v>134</v>
      </c>
      <c r="F90" s="31">
        <f t="shared" si="11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247</v>
      </c>
      <c r="E92" s="101">
        <v>299</v>
      </c>
      <c r="F92" s="31">
        <f t="shared" si="11"/>
        <v>546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1679</v>
      </c>
      <c r="D93" s="25">
        <f>SUM(D83:D92)</f>
        <v>1822</v>
      </c>
      <c r="E93" s="25">
        <f>SUM(E83:E92)</f>
        <v>2002</v>
      </c>
      <c r="F93" s="24">
        <f>SUM(F83:F92)</f>
        <v>3824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116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56</v>
      </c>
      <c r="D100" s="101">
        <v>74</v>
      </c>
      <c r="E100" s="101">
        <v>74</v>
      </c>
      <c r="F100" s="31">
        <f t="shared" si="12"/>
        <v>148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93</v>
      </c>
      <c r="D101" s="101">
        <v>93</v>
      </c>
      <c r="E101" s="101">
        <v>114</v>
      </c>
      <c r="F101" s="31">
        <f t="shared" si="12"/>
        <v>207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166</v>
      </c>
      <c r="D102" s="101">
        <v>189</v>
      </c>
      <c r="E102" s="101">
        <v>190</v>
      </c>
      <c r="F102" s="31">
        <f t="shared" si="12"/>
        <v>379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157</v>
      </c>
      <c r="D103" s="101">
        <v>196</v>
      </c>
      <c r="E103" s="101">
        <v>195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74</v>
      </c>
      <c r="D104" s="101">
        <v>59</v>
      </c>
      <c r="E104" s="101">
        <v>75</v>
      </c>
      <c r="F104" s="31">
        <f t="shared" si="12"/>
        <v>134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122</v>
      </c>
      <c r="F107" s="31">
        <f t="shared" si="12"/>
        <v>241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83</v>
      </c>
      <c r="E108" s="101">
        <v>94</v>
      </c>
      <c r="F108" s="31">
        <f t="shared" si="12"/>
        <v>177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95</v>
      </c>
      <c r="E109" s="101">
        <v>93</v>
      </c>
      <c r="F109" s="31">
        <f t="shared" si="12"/>
        <v>188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1167</v>
      </c>
      <c r="D110" s="25">
        <f>SUM(D94:D109)</f>
        <v>1337</v>
      </c>
      <c r="E110" s="25">
        <f>SUM(E94:E109)</f>
        <v>1411</v>
      </c>
      <c r="F110" s="24">
        <f>SUM(F94:F109)</f>
        <v>2748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67</v>
      </c>
      <c r="F111" s="31">
        <f>SUM(D111:E111)</f>
        <v>132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93</v>
      </c>
      <c r="E112" s="101">
        <v>93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212</v>
      </c>
      <c r="E114" s="25">
        <f>SUM(E111:E113)</f>
        <v>217</v>
      </c>
      <c r="F114" s="24">
        <f>SUM(F111:F113)</f>
        <v>429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224</v>
      </c>
      <c r="K116" s="104">
        <v>228</v>
      </c>
      <c r="L116" s="62">
        <f t="shared" ref="L116:L124" si="13">SUM(J116:K116)</f>
        <v>452</v>
      </c>
    </row>
    <row r="117" spans="1:12" ht="14.25" customHeight="1" x14ac:dyDescent="0.15">
      <c r="A117" s="107" t="s">
        <v>107</v>
      </c>
      <c r="B117" s="37" t="s">
        <v>106</v>
      </c>
      <c r="C117" s="101">
        <v>181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144</v>
      </c>
      <c r="J117" s="101">
        <v>174</v>
      </c>
      <c r="K117" s="101">
        <v>162</v>
      </c>
      <c r="L117" s="61">
        <f t="shared" si="13"/>
        <v>336</v>
      </c>
    </row>
    <row r="118" spans="1:12" ht="14.25" customHeight="1" x14ac:dyDescent="0.15">
      <c r="A118" s="107"/>
      <c r="B118" s="37" t="s">
        <v>104</v>
      </c>
      <c r="C118" s="101">
        <v>262</v>
      </c>
      <c r="D118" s="101">
        <v>221</v>
      </c>
      <c r="E118" s="101">
        <v>210</v>
      </c>
      <c r="F118" s="31">
        <f t="shared" si="14"/>
        <v>431</v>
      </c>
      <c r="G118" s="57"/>
      <c r="H118" s="37" t="s">
        <v>103</v>
      </c>
      <c r="I118" s="101">
        <v>133</v>
      </c>
      <c r="J118" s="101">
        <v>161</v>
      </c>
      <c r="K118" s="101">
        <v>187</v>
      </c>
      <c r="L118" s="61">
        <f t="shared" si="13"/>
        <v>348</v>
      </c>
    </row>
    <row r="119" spans="1:12" ht="14.25" customHeight="1" x14ac:dyDescent="0.15">
      <c r="A119" s="107"/>
      <c r="B119" s="37" t="s">
        <v>102</v>
      </c>
      <c r="C119" s="101">
        <v>133</v>
      </c>
      <c r="D119" s="101">
        <v>111</v>
      </c>
      <c r="E119" s="101">
        <v>109</v>
      </c>
      <c r="F119" s="31">
        <f t="shared" si="14"/>
        <v>220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99</v>
      </c>
      <c r="D120" s="101">
        <v>84</v>
      </c>
      <c r="E120" s="101">
        <v>95</v>
      </c>
      <c r="F120" s="31">
        <f t="shared" si="14"/>
        <v>179</v>
      </c>
      <c r="G120" s="57"/>
      <c r="H120" s="37" t="s">
        <v>99</v>
      </c>
      <c r="I120" s="101">
        <v>144</v>
      </c>
      <c r="J120" s="101">
        <v>143</v>
      </c>
      <c r="K120" s="101">
        <v>156</v>
      </c>
      <c r="L120" s="61">
        <f t="shared" si="13"/>
        <v>299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45</v>
      </c>
      <c r="E121" s="101">
        <v>55</v>
      </c>
      <c r="F121" s="31">
        <f t="shared" si="14"/>
        <v>100</v>
      </c>
      <c r="G121" s="57"/>
      <c r="H121" s="37" t="s">
        <v>97</v>
      </c>
      <c r="I121" s="101">
        <v>145</v>
      </c>
      <c r="J121" s="101">
        <v>149</v>
      </c>
      <c r="K121" s="105">
        <v>144</v>
      </c>
      <c r="L121" s="61">
        <f t="shared" si="13"/>
        <v>293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177</v>
      </c>
      <c r="K122" s="101">
        <v>186</v>
      </c>
      <c r="L122" s="61">
        <f t="shared" si="13"/>
        <v>363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53</v>
      </c>
      <c r="F123" s="31">
        <f t="shared" si="14"/>
        <v>102</v>
      </c>
      <c r="G123" s="57"/>
      <c r="H123" s="37" t="s">
        <v>93</v>
      </c>
      <c r="I123" s="101">
        <v>42</v>
      </c>
      <c r="J123" s="101">
        <v>45</v>
      </c>
      <c r="K123" s="101">
        <v>42</v>
      </c>
      <c r="L123" s="61">
        <f t="shared" si="13"/>
        <v>87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125</v>
      </c>
      <c r="E124" s="101">
        <v>137</v>
      </c>
      <c r="F124" s="31">
        <f t="shared" si="14"/>
        <v>262</v>
      </c>
      <c r="G124" s="57"/>
      <c r="H124" s="37" t="s">
        <v>91</v>
      </c>
      <c r="I124" s="101">
        <v>222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47</v>
      </c>
      <c r="D125" s="101">
        <v>31</v>
      </c>
      <c r="E125" s="101">
        <v>42</v>
      </c>
      <c r="F125" s="31">
        <f t="shared" si="14"/>
        <v>73</v>
      </c>
      <c r="G125" s="57"/>
      <c r="H125" s="26" t="s">
        <v>89</v>
      </c>
      <c r="I125" s="25">
        <f>SUM(I116:I124)</f>
        <v>1237</v>
      </c>
      <c r="J125" s="25">
        <f>SUM(J116:J124)</f>
        <v>1344</v>
      </c>
      <c r="K125" s="25">
        <f>SUM(K116:K124)</f>
        <v>1402</v>
      </c>
      <c r="L125" s="60">
        <f>SUM(L116:L124)</f>
        <v>2746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47</v>
      </c>
      <c r="E126" s="101">
        <v>59</v>
      </c>
      <c r="F126" s="31">
        <f t="shared" si="14"/>
        <v>106</v>
      </c>
      <c r="G126" s="57" t="s">
        <v>87</v>
      </c>
      <c r="H126" s="37" t="s">
        <v>86</v>
      </c>
      <c r="I126" s="101">
        <v>30</v>
      </c>
      <c r="J126" s="101">
        <v>38</v>
      </c>
      <c r="K126" s="101">
        <v>32</v>
      </c>
      <c r="L126" s="58">
        <f t="shared" ref="L126:L139" si="15">SUM(J126:K126)</f>
        <v>70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27</v>
      </c>
      <c r="F127" s="31">
        <f t="shared" si="14"/>
        <v>60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69</v>
      </c>
      <c r="F128" s="31">
        <f t="shared" si="14"/>
        <v>125</v>
      </c>
      <c r="G128" s="57"/>
      <c r="H128" s="59" t="s">
        <v>82</v>
      </c>
      <c r="I128" s="101">
        <v>40</v>
      </c>
      <c r="J128" s="101">
        <v>51</v>
      </c>
      <c r="K128" s="101">
        <v>55</v>
      </c>
      <c r="L128" s="58">
        <f t="shared" si="15"/>
        <v>106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52</v>
      </c>
      <c r="E129" s="101">
        <v>66</v>
      </c>
      <c r="F129" s="31">
        <f t="shared" si="14"/>
        <v>118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61</v>
      </c>
      <c r="D130" s="101">
        <v>51</v>
      </c>
      <c r="E130" s="101">
        <v>64</v>
      </c>
      <c r="F130" s="31">
        <f t="shared" si="14"/>
        <v>115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116</v>
      </c>
      <c r="D131" s="101">
        <v>100</v>
      </c>
      <c r="E131" s="101">
        <v>102</v>
      </c>
      <c r="F131" s="31">
        <f t="shared" si="14"/>
        <v>202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135</v>
      </c>
      <c r="E132" s="101">
        <v>136</v>
      </c>
      <c r="F132" s="31">
        <f t="shared" si="14"/>
        <v>271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129</v>
      </c>
      <c r="D133" s="101">
        <v>113</v>
      </c>
      <c r="E133" s="101">
        <v>125</v>
      </c>
      <c r="F133" s="31">
        <f t="shared" si="14"/>
        <v>238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106</v>
      </c>
      <c r="D134" s="101">
        <v>91</v>
      </c>
      <c r="E134" s="101">
        <v>115</v>
      </c>
      <c r="F134" s="31">
        <f t="shared" si="14"/>
        <v>206</v>
      </c>
      <c r="G134" s="57"/>
      <c r="H134" s="59" t="s">
        <v>70</v>
      </c>
      <c r="I134" s="101">
        <v>19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192</v>
      </c>
      <c r="D135" s="101">
        <v>179</v>
      </c>
      <c r="E135" s="101">
        <v>189</v>
      </c>
      <c r="F135" s="31">
        <f t="shared" si="14"/>
        <v>368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34</v>
      </c>
      <c r="E136" s="101">
        <v>37</v>
      </c>
      <c r="F136" s="31">
        <f t="shared" si="14"/>
        <v>71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212</v>
      </c>
      <c r="D137" s="101">
        <v>147</v>
      </c>
      <c r="E137" s="101">
        <v>173</v>
      </c>
      <c r="F137" s="31">
        <f t="shared" si="14"/>
        <v>320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143</v>
      </c>
      <c r="D138" s="101">
        <v>201</v>
      </c>
      <c r="E138" s="101">
        <v>203</v>
      </c>
      <c r="F138" s="31">
        <f t="shared" si="14"/>
        <v>404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2382</v>
      </c>
      <c r="D139" s="25">
        <f>SUM(D117:D138)</f>
        <v>2105</v>
      </c>
      <c r="E139" s="25">
        <f>SUM(E117:E138)</f>
        <v>2298</v>
      </c>
      <c r="F139" s="24">
        <f>SUM(F117:F138)</f>
        <v>4403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164</v>
      </c>
      <c r="E140" s="101">
        <v>160</v>
      </c>
      <c r="F140" s="31">
        <f t="shared" ref="F140:F156" si="16">SUM(D140:E140)</f>
        <v>324</v>
      </c>
      <c r="G140" s="57"/>
      <c r="H140" s="26" t="s">
        <v>57</v>
      </c>
      <c r="I140" s="25">
        <f>SUM(I126:I139)</f>
        <v>248</v>
      </c>
      <c r="J140" s="25">
        <f>SUM(J126:J139)</f>
        <v>247</v>
      </c>
      <c r="K140" s="25">
        <f>SUM(K126:K139)</f>
        <v>258</v>
      </c>
      <c r="L140" s="60">
        <f>SUM(L126:L139)</f>
        <v>505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164</v>
      </c>
      <c r="E141" s="101">
        <v>202</v>
      </c>
      <c r="F141" s="31">
        <f t="shared" si="16"/>
        <v>366</v>
      </c>
      <c r="G141" s="57" t="s">
        <v>55</v>
      </c>
      <c r="H141" s="59" t="s">
        <v>54</v>
      </c>
      <c r="I141" s="13">
        <v>44</v>
      </c>
      <c r="J141" s="13">
        <v>54</v>
      </c>
      <c r="K141" s="13">
        <v>46</v>
      </c>
      <c r="L141" s="58">
        <f>SUM(J141:K141)</f>
        <v>100</v>
      </c>
    </row>
    <row r="142" spans="1:12" ht="14.25" customHeight="1" x14ac:dyDescent="0.15">
      <c r="A142" s="107"/>
      <c r="B142" s="37" t="s">
        <v>53</v>
      </c>
      <c r="C142" s="101">
        <v>157</v>
      </c>
      <c r="D142" s="101">
        <v>170</v>
      </c>
      <c r="E142" s="101">
        <v>189</v>
      </c>
      <c r="F142" s="31">
        <f t="shared" si="16"/>
        <v>359</v>
      </c>
      <c r="G142" s="57"/>
      <c r="H142" s="59" t="s">
        <v>52</v>
      </c>
      <c r="I142" s="13">
        <v>41</v>
      </c>
      <c r="J142" s="13">
        <v>42</v>
      </c>
      <c r="K142" s="13">
        <v>36</v>
      </c>
      <c r="L142" s="58">
        <f>SUM(J142:K142)</f>
        <v>78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52</v>
      </c>
      <c r="J143" s="13">
        <v>45</v>
      </c>
      <c r="K143" s="13">
        <v>39</v>
      </c>
      <c r="L143" s="58">
        <f>SUM(J143:K143)</f>
        <v>84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126</v>
      </c>
      <c r="D145" s="101">
        <v>130</v>
      </c>
      <c r="E145" s="101">
        <v>163</v>
      </c>
      <c r="F145" s="31">
        <f t="shared" si="16"/>
        <v>293</v>
      </c>
      <c r="G145" s="57"/>
      <c r="H145" s="59" t="s">
        <v>46</v>
      </c>
      <c r="I145" s="13">
        <v>30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196</v>
      </c>
      <c r="J146" s="25">
        <f>SUM(J141:J145)</f>
        <v>196</v>
      </c>
      <c r="K146" s="25">
        <f>SUM(K141:K145)</f>
        <v>172</v>
      </c>
      <c r="L146" s="56">
        <f>SUM(L141:L145)</f>
        <v>368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56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6915</v>
      </c>
      <c r="J147" s="55">
        <f>SUM(D139+D157+D164+D167+J125+J140+J146)</f>
        <v>7042</v>
      </c>
      <c r="K147" s="55">
        <f>SUM(E139+E157+E164+E167+K125+K140+K146)</f>
        <v>7514</v>
      </c>
      <c r="L147" s="54">
        <f>SUM(F139+F157+F164+F167+L125+L140+L146)</f>
        <v>14556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128</v>
      </c>
      <c r="E148" s="101">
        <v>145</v>
      </c>
      <c r="F148" s="31">
        <f t="shared" si="16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61</v>
      </c>
      <c r="D149" s="101">
        <v>78</v>
      </c>
      <c r="E149" s="101">
        <v>87</v>
      </c>
      <c r="F149" s="31">
        <f t="shared" si="16"/>
        <v>165</v>
      </c>
      <c r="G149" s="128" t="s">
        <v>39</v>
      </c>
      <c r="H149" s="129"/>
      <c r="I149" s="132">
        <f>SUM(C30+I39+I67+I147)</f>
        <v>20000</v>
      </c>
      <c r="J149" s="132">
        <f>SUM(D30+J39+J67+J147)</f>
        <v>21207</v>
      </c>
      <c r="K149" s="132">
        <f>SUM(E30+K39+K67+K147)</f>
        <v>22748</v>
      </c>
      <c r="L149" s="134">
        <f>SUM(J149:K149)</f>
        <v>43955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153</v>
      </c>
      <c r="E150" s="101">
        <v>165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I149-'R6.7月末'!I149</f>
        <v>-12</v>
      </c>
      <c r="J151" s="138">
        <f>J149-'R6.7月末'!J149</f>
        <v>-29</v>
      </c>
      <c r="K151" s="138">
        <f>K149-'R6.7月末'!K149</f>
        <v>-58</v>
      </c>
      <c r="L151" s="140">
        <f>L149-'R6.7月末'!L149</f>
        <v>-87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49.5</v>
      </c>
      <c r="K153" s="13">
        <v>53.2</v>
      </c>
      <c r="L153" s="51">
        <v>51.4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56</v>
      </c>
      <c r="F154" s="31">
        <f t="shared" si="16"/>
        <v>105</v>
      </c>
      <c r="G154" s="154" t="s">
        <v>31</v>
      </c>
      <c r="H154" s="155"/>
      <c r="I154" s="50"/>
      <c r="J154" s="50">
        <v>43</v>
      </c>
      <c r="K154" s="50">
        <v>36</v>
      </c>
      <c r="L154" s="48">
        <f t="shared" ref="L154:L159" si="17">SUM(J154:K154)</f>
        <v>79</v>
      </c>
    </row>
    <row r="155" spans="1:12" ht="14.25" customHeight="1" x14ac:dyDescent="0.15">
      <c r="A155" s="107"/>
      <c r="B155" s="37" t="s">
        <v>30</v>
      </c>
      <c r="C155" s="101">
        <v>238</v>
      </c>
      <c r="D155" s="101">
        <v>250</v>
      </c>
      <c r="E155" s="101">
        <v>259</v>
      </c>
      <c r="F155" s="31">
        <f t="shared" si="16"/>
        <v>509</v>
      </c>
      <c r="G155" s="154" t="s">
        <v>29</v>
      </c>
      <c r="H155" s="155"/>
      <c r="I155" s="50"/>
      <c r="J155" s="50">
        <v>54</v>
      </c>
      <c r="K155" s="50">
        <v>74</v>
      </c>
      <c r="L155" s="48">
        <f t="shared" si="17"/>
        <v>128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28</v>
      </c>
      <c r="E156" s="101">
        <v>36</v>
      </c>
      <c r="F156" s="31">
        <f t="shared" si="16"/>
        <v>64</v>
      </c>
      <c r="G156" s="154" t="s">
        <v>27</v>
      </c>
      <c r="H156" s="155"/>
      <c r="I156" s="50"/>
      <c r="J156" s="50">
        <v>6</v>
      </c>
      <c r="K156" s="50">
        <v>5</v>
      </c>
      <c r="L156" s="48">
        <f t="shared" si="17"/>
        <v>11</v>
      </c>
    </row>
    <row r="157" spans="1:12" ht="14.25" customHeight="1" x14ac:dyDescent="0.15">
      <c r="A157" s="107"/>
      <c r="B157" s="26" t="s">
        <v>26</v>
      </c>
      <c r="C157" s="25">
        <f>SUM(C140:C156)</f>
        <v>1514</v>
      </c>
      <c r="D157" s="25">
        <f>SUM(D140:D156)</f>
        <v>1641</v>
      </c>
      <c r="E157" s="25">
        <f>SUM(E140:E156)</f>
        <v>1814</v>
      </c>
      <c r="F157" s="24">
        <f>SUM(F140:F156)</f>
        <v>3455</v>
      </c>
      <c r="G157" s="154" t="s">
        <v>25</v>
      </c>
      <c r="H157" s="155"/>
      <c r="I157" s="50"/>
      <c r="J157" s="50">
        <v>23</v>
      </c>
      <c r="K157" s="50">
        <v>25</v>
      </c>
      <c r="L157" s="48">
        <f t="shared" si="17"/>
        <v>48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202</v>
      </c>
      <c r="D159" s="101">
        <v>237</v>
      </c>
      <c r="E159" s="101">
        <v>248</v>
      </c>
      <c r="F159" s="31">
        <f t="shared" si="18"/>
        <v>485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64</v>
      </c>
      <c r="E160" s="101">
        <v>67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53</v>
      </c>
      <c r="D161" s="101">
        <v>69</v>
      </c>
      <c r="E161" s="101">
        <v>77</v>
      </c>
      <c r="F161" s="31">
        <f t="shared" si="18"/>
        <v>146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231</v>
      </c>
      <c r="D162" s="101">
        <v>279</v>
      </c>
      <c r="E162" s="101">
        <v>287</v>
      </c>
      <c r="F162" s="31">
        <f t="shared" si="18"/>
        <v>566</v>
      </c>
      <c r="G162" s="42" t="s">
        <v>14</v>
      </c>
      <c r="H162" s="41" t="s">
        <v>11</v>
      </c>
      <c r="I162" s="40">
        <f>SUM(L162/L149)</f>
        <v>0.4293936981003299</v>
      </c>
      <c r="J162" s="39">
        <v>8417</v>
      </c>
      <c r="K162" s="39">
        <v>10457</v>
      </c>
      <c r="L162" s="38">
        <f t="shared" ref="L162:L167" si="19">SUM(J162:K162)</f>
        <v>18874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40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0.3645319076328063</v>
      </c>
      <c r="J163" s="34">
        <v>7024</v>
      </c>
      <c r="K163" s="34">
        <v>8999</v>
      </c>
      <c r="L163" s="33">
        <f t="shared" si="19"/>
        <v>16023</v>
      </c>
    </row>
    <row r="164" spans="1:12" ht="14.25" customHeight="1" x14ac:dyDescent="0.15">
      <c r="A164" s="107"/>
      <c r="B164" s="26" t="s">
        <v>10</v>
      </c>
      <c r="C164" s="25">
        <f>SUM(C158:C163)</f>
        <v>710</v>
      </c>
      <c r="D164" s="25">
        <f>SUM(D158:D163)</f>
        <v>836</v>
      </c>
      <c r="E164" s="25">
        <f>SUM(E158:E163)</f>
        <v>871</v>
      </c>
      <c r="F164" s="24">
        <f>SUM(F158:F163)</f>
        <v>1707</v>
      </c>
      <c r="G164" s="148"/>
      <c r="H164" s="30" t="s">
        <v>9</v>
      </c>
      <c r="I164" s="29">
        <f>L164/F30</f>
        <v>0.30988184747583242</v>
      </c>
      <c r="J164" s="28">
        <v>773</v>
      </c>
      <c r="K164" s="28">
        <v>958</v>
      </c>
      <c r="L164" s="27">
        <f t="shared" si="19"/>
        <v>1731</v>
      </c>
    </row>
    <row r="165" spans="1:12" ht="14.25" customHeight="1" x14ac:dyDescent="0.15">
      <c r="A165" s="107" t="s">
        <v>8</v>
      </c>
      <c r="B165" s="108" t="s">
        <v>7</v>
      </c>
      <c r="C165" s="101">
        <v>324</v>
      </c>
      <c r="D165" s="101">
        <v>325</v>
      </c>
      <c r="E165" s="101">
        <v>350</v>
      </c>
      <c r="F165" s="31">
        <f>SUM(D165:E165)</f>
        <v>675</v>
      </c>
      <c r="G165" s="148"/>
      <c r="H165" s="30" t="s">
        <v>6</v>
      </c>
      <c r="I165" s="29">
        <f>L165/L39</f>
        <v>0.40751286825101302</v>
      </c>
      <c r="J165" s="28">
        <v>1617</v>
      </c>
      <c r="K165" s="28">
        <v>2104</v>
      </c>
      <c r="L165" s="27">
        <f t="shared" si="19"/>
        <v>3721</v>
      </c>
    </row>
    <row r="166" spans="1:12" ht="14.25" customHeight="1" x14ac:dyDescent="0.15">
      <c r="A166" s="107"/>
      <c r="B166" s="108" t="s">
        <v>5</v>
      </c>
      <c r="C166" s="101">
        <v>304</v>
      </c>
      <c r="D166" s="101">
        <v>348</v>
      </c>
      <c r="E166" s="101">
        <v>349</v>
      </c>
      <c r="F166" s="31">
        <f>SUM(D166:E166)</f>
        <v>697</v>
      </c>
      <c r="G166" s="148"/>
      <c r="H166" s="30" t="s">
        <v>4</v>
      </c>
      <c r="I166" s="29">
        <f>L166/L67</f>
        <v>0.32768015256777006</v>
      </c>
      <c r="J166" s="28">
        <v>2109</v>
      </c>
      <c r="K166" s="28">
        <v>2702</v>
      </c>
      <c r="L166" s="27">
        <f t="shared" si="19"/>
        <v>4811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673</v>
      </c>
      <c r="E167" s="25">
        <f>SUM(E165:E166)</f>
        <v>699</v>
      </c>
      <c r="F167" s="24">
        <f>SUM(F165:F166)</f>
        <v>1372</v>
      </c>
      <c r="G167" s="149"/>
      <c r="H167" s="23" t="s">
        <v>2</v>
      </c>
      <c r="I167" s="22">
        <f>L167/L147</f>
        <v>0.3957131079967024</v>
      </c>
      <c r="J167" s="21">
        <v>2525</v>
      </c>
      <c r="K167" s="21">
        <v>3235</v>
      </c>
      <c r="L167" s="20">
        <f t="shared" si="19"/>
        <v>5760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718</v>
      </c>
      <c r="J169" s="11">
        <v>302</v>
      </c>
      <c r="K169" s="11">
        <v>450</v>
      </c>
      <c r="L169" s="10">
        <f>SUM(J169:K169)</f>
        <v>752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topLeftCell="C145" zoomScaleNormal="100" workbookViewId="0">
      <selection activeCell="I168" sqref="I168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33</v>
      </c>
      <c r="L4" s="58">
        <f t="shared" ref="L4:L9" si="0">SUM(J4:K4)</f>
        <v>58</v>
      </c>
    </row>
    <row r="5" spans="1:12" ht="14.25" customHeight="1" x14ac:dyDescent="0.15">
      <c r="A5" s="71" t="s">
        <v>260</v>
      </c>
      <c r="B5" s="70" t="s">
        <v>259</v>
      </c>
      <c r="C5" s="99">
        <v>366</v>
      </c>
      <c r="D5" s="99">
        <v>430</v>
      </c>
      <c r="E5" s="99">
        <v>391</v>
      </c>
      <c r="F5" s="31">
        <f t="shared" ref="F5:F21" si="1">SUM(D5:E5)</f>
        <v>821</v>
      </c>
      <c r="G5" s="57"/>
      <c r="H5" s="37" t="s">
        <v>258</v>
      </c>
      <c r="I5" s="101">
        <v>190</v>
      </c>
      <c r="J5" s="101">
        <v>187</v>
      </c>
      <c r="K5" s="101">
        <v>227</v>
      </c>
      <c r="L5" s="58">
        <f t="shared" si="0"/>
        <v>414</v>
      </c>
    </row>
    <row r="6" spans="1:12" ht="14.25" customHeight="1" x14ac:dyDescent="0.15">
      <c r="A6" s="107"/>
      <c r="B6" s="37" t="s">
        <v>257</v>
      </c>
      <c r="C6" s="100">
        <v>207</v>
      </c>
      <c r="D6" s="100">
        <v>193</v>
      </c>
      <c r="E6" s="100">
        <v>206</v>
      </c>
      <c r="F6" s="31">
        <f t="shared" si="1"/>
        <v>399</v>
      </c>
      <c r="G6" s="57"/>
      <c r="H6" s="37" t="s">
        <v>256</v>
      </c>
      <c r="I6" s="101">
        <v>120</v>
      </c>
      <c r="J6" s="101">
        <v>123</v>
      </c>
      <c r="K6" s="101">
        <v>154</v>
      </c>
      <c r="L6" s="58">
        <f t="shared" si="0"/>
        <v>277</v>
      </c>
    </row>
    <row r="7" spans="1:12" ht="14.25" customHeight="1" x14ac:dyDescent="0.15">
      <c r="A7" s="107"/>
      <c r="B7" s="37" t="s">
        <v>255</v>
      </c>
      <c r="C7" s="100">
        <v>129</v>
      </c>
      <c r="D7" s="100">
        <v>129</v>
      </c>
      <c r="E7" s="100">
        <v>150</v>
      </c>
      <c r="F7" s="31">
        <f t="shared" si="1"/>
        <v>279</v>
      </c>
      <c r="G7" s="57"/>
      <c r="H7" s="37" t="s">
        <v>254</v>
      </c>
      <c r="I7" s="101">
        <v>84</v>
      </c>
      <c r="J7" s="101">
        <v>98</v>
      </c>
      <c r="K7" s="101">
        <v>91</v>
      </c>
      <c r="L7" s="58">
        <f t="shared" si="0"/>
        <v>189</v>
      </c>
    </row>
    <row r="8" spans="1:12" ht="14.25" customHeight="1" x14ac:dyDescent="0.15">
      <c r="A8" s="107"/>
      <c r="B8" s="37" t="s">
        <v>253</v>
      </c>
      <c r="C8" s="100">
        <v>175</v>
      </c>
      <c r="D8" s="100">
        <v>162</v>
      </c>
      <c r="E8" s="100">
        <v>175</v>
      </c>
      <c r="F8" s="31">
        <f t="shared" si="1"/>
        <v>337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66</v>
      </c>
      <c r="E9" s="100">
        <v>77</v>
      </c>
      <c r="F9" s="31">
        <f t="shared" si="1"/>
        <v>143</v>
      </c>
      <c r="G9" s="57"/>
      <c r="H9" s="37" t="s">
        <v>251</v>
      </c>
      <c r="I9" s="101">
        <v>71</v>
      </c>
      <c r="J9" s="101">
        <v>73</v>
      </c>
      <c r="K9" s="101">
        <v>80</v>
      </c>
      <c r="L9" s="58">
        <f t="shared" si="0"/>
        <v>153</v>
      </c>
    </row>
    <row r="10" spans="1:12" ht="14.25" customHeight="1" x14ac:dyDescent="0.15">
      <c r="A10" s="107"/>
      <c r="B10" s="37" t="s">
        <v>250</v>
      </c>
      <c r="C10" s="100">
        <v>301</v>
      </c>
      <c r="D10" s="100">
        <v>331</v>
      </c>
      <c r="E10" s="100">
        <v>370</v>
      </c>
      <c r="F10" s="31">
        <f t="shared" si="1"/>
        <v>701</v>
      </c>
      <c r="G10" s="82"/>
      <c r="H10" s="26" t="s">
        <v>249</v>
      </c>
      <c r="I10" s="25">
        <f>SUM(I4:I9)</f>
        <v>550</v>
      </c>
      <c r="J10" s="25">
        <f>SUM(J4:J9)</f>
        <v>568</v>
      </c>
      <c r="K10" s="25">
        <f>SUM(K4:K9)</f>
        <v>654</v>
      </c>
      <c r="L10" s="60">
        <f>SUM(L4:L9)</f>
        <v>1222</v>
      </c>
    </row>
    <row r="11" spans="1:12" ht="14.25" customHeight="1" x14ac:dyDescent="0.15">
      <c r="A11" s="107"/>
      <c r="B11" s="37" t="s">
        <v>248</v>
      </c>
      <c r="C11" s="100">
        <v>76</v>
      </c>
      <c r="D11" s="100">
        <v>96</v>
      </c>
      <c r="E11" s="100">
        <v>99</v>
      </c>
      <c r="F11" s="31">
        <f t="shared" si="1"/>
        <v>195</v>
      </c>
      <c r="G11" s="57" t="s">
        <v>247</v>
      </c>
      <c r="H11" s="37" t="s">
        <v>246</v>
      </c>
      <c r="I11" s="101">
        <v>48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119</v>
      </c>
      <c r="D12" s="100">
        <v>153</v>
      </c>
      <c r="E12" s="100">
        <v>175</v>
      </c>
      <c r="F12" s="31">
        <f t="shared" si="1"/>
        <v>328</v>
      </c>
      <c r="G12" s="57"/>
      <c r="H12" s="37" t="s">
        <v>204</v>
      </c>
      <c r="I12" s="101">
        <v>26</v>
      </c>
      <c r="J12" s="101">
        <v>18</v>
      </c>
      <c r="K12" s="101">
        <v>31</v>
      </c>
      <c r="L12" s="58">
        <f t="shared" si="2"/>
        <v>49</v>
      </c>
    </row>
    <row r="13" spans="1:12" ht="14.25" customHeight="1" x14ac:dyDescent="0.15">
      <c r="A13" s="107"/>
      <c r="B13" s="37" t="s">
        <v>244</v>
      </c>
      <c r="C13" s="100">
        <v>174</v>
      </c>
      <c r="D13" s="100">
        <v>209</v>
      </c>
      <c r="E13" s="100">
        <v>208</v>
      </c>
      <c r="F13" s="31">
        <f t="shared" si="1"/>
        <v>417</v>
      </c>
      <c r="G13" s="57"/>
      <c r="H13" s="37" t="s">
        <v>243</v>
      </c>
      <c r="I13" s="101">
        <v>37</v>
      </c>
      <c r="J13" s="101">
        <v>31</v>
      </c>
      <c r="K13" s="101">
        <v>38</v>
      </c>
      <c r="L13" s="58">
        <f t="shared" si="2"/>
        <v>69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127</v>
      </c>
      <c r="J14" s="101">
        <v>113</v>
      </c>
      <c r="K14" s="101">
        <v>113</v>
      </c>
      <c r="L14" s="58">
        <f t="shared" si="2"/>
        <v>226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15</v>
      </c>
      <c r="D16" s="100">
        <v>9</v>
      </c>
      <c r="E16" s="100">
        <v>6</v>
      </c>
      <c r="F16" s="31">
        <f t="shared" si="1"/>
        <v>15</v>
      </c>
      <c r="G16" s="57"/>
      <c r="H16" s="37" t="s">
        <v>238</v>
      </c>
      <c r="I16" s="101">
        <v>74</v>
      </c>
      <c r="J16" s="101">
        <v>64</v>
      </c>
      <c r="K16" s="101">
        <v>73</v>
      </c>
      <c r="L16" s="58">
        <f t="shared" si="2"/>
        <v>137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94</v>
      </c>
      <c r="J17" s="101">
        <v>77</v>
      </c>
      <c r="K17" s="101">
        <v>92</v>
      </c>
      <c r="L17" s="58">
        <f t="shared" si="2"/>
        <v>169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98</v>
      </c>
      <c r="F18" s="31">
        <f t="shared" si="1"/>
        <v>204</v>
      </c>
      <c r="G18" s="57"/>
      <c r="H18" s="37" t="s">
        <v>234</v>
      </c>
      <c r="I18" s="101">
        <v>54</v>
      </c>
      <c r="J18" s="101">
        <v>56</v>
      </c>
      <c r="K18" s="101">
        <v>69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26</v>
      </c>
      <c r="D19" s="100">
        <v>20</v>
      </c>
      <c r="E19" s="100">
        <v>33</v>
      </c>
      <c r="F19" s="31">
        <f t="shared" si="1"/>
        <v>53</v>
      </c>
      <c r="G19" s="57"/>
      <c r="H19" s="37" t="s">
        <v>233</v>
      </c>
      <c r="I19" s="101">
        <v>28</v>
      </c>
      <c r="J19" s="101">
        <v>27</v>
      </c>
      <c r="K19" s="101">
        <v>23</v>
      </c>
      <c r="L19" s="58">
        <f t="shared" si="2"/>
        <v>50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56</v>
      </c>
      <c r="J20" s="101">
        <v>44</v>
      </c>
      <c r="K20" s="101">
        <v>58</v>
      </c>
      <c r="L20" s="58">
        <f t="shared" si="2"/>
        <v>102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37</v>
      </c>
      <c r="J21" s="101">
        <v>36</v>
      </c>
      <c r="K21" s="101">
        <v>47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1877</v>
      </c>
      <c r="D22" s="25">
        <f>SUM(D5:D21)</f>
        <v>2063</v>
      </c>
      <c r="E22" s="25">
        <f>SUM(E5:E21)</f>
        <v>2156</v>
      </c>
      <c r="F22" s="25">
        <f>SUM(F5:F21)</f>
        <v>4219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142</v>
      </c>
      <c r="E23" s="101">
        <v>175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615</v>
      </c>
      <c r="J23" s="25">
        <f>SUM(J11:J22)</f>
        <v>553</v>
      </c>
      <c r="K23" s="25">
        <f>SUM(K11:K22)</f>
        <v>649</v>
      </c>
      <c r="L23" s="60">
        <f>SUM(L11:L22)</f>
        <v>1202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82</v>
      </c>
      <c r="E24" s="101">
        <v>74</v>
      </c>
      <c r="F24" s="31">
        <f t="shared" si="3"/>
        <v>156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214</v>
      </c>
      <c r="E25" s="101">
        <v>252</v>
      </c>
      <c r="F25" s="31">
        <f t="shared" si="3"/>
        <v>466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98</v>
      </c>
      <c r="F26" s="31">
        <f t="shared" si="3"/>
        <v>179</v>
      </c>
      <c r="G26" s="57"/>
      <c r="H26" s="37" t="s">
        <v>219</v>
      </c>
      <c r="I26" s="101">
        <v>39</v>
      </c>
      <c r="J26" s="101">
        <v>38</v>
      </c>
      <c r="K26" s="101">
        <v>40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64</v>
      </c>
      <c r="E27" s="101">
        <v>67</v>
      </c>
      <c r="F27" s="31">
        <f t="shared" si="3"/>
        <v>131</v>
      </c>
      <c r="G27" s="57"/>
      <c r="H27" s="37" t="s">
        <v>217</v>
      </c>
      <c r="I27" s="101">
        <v>43</v>
      </c>
      <c r="J27" s="101">
        <v>35</v>
      </c>
      <c r="K27" s="101">
        <v>45</v>
      </c>
      <c r="L27" s="58">
        <f t="shared" si="4"/>
        <v>80</v>
      </c>
    </row>
    <row r="28" spans="1:12" ht="14.25" customHeight="1" x14ac:dyDescent="0.15">
      <c r="A28" s="107"/>
      <c r="B28" s="37" t="s">
        <v>216</v>
      </c>
      <c r="C28" s="101">
        <v>54</v>
      </c>
      <c r="D28" s="101">
        <v>45</v>
      </c>
      <c r="E28" s="101">
        <v>78</v>
      </c>
      <c r="F28" s="31">
        <f t="shared" si="3"/>
        <v>123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597</v>
      </c>
      <c r="D29" s="25">
        <f>SUM(D23:D28)</f>
        <v>628</v>
      </c>
      <c r="E29" s="25">
        <f>SUM(E23:E28)</f>
        <v>744</v>
      </c>
      <c r="F29" s="25">
        <f>SUM(F23:F28)</f>
        <v>1372</v>
      </c>
      <c r="G29" s="57"/>
      <c r="H29" s="37" t="s">
        <v>214</v>
      </c>
      <c r="I29" s="101">
        <v>35</v>
      </c>
      <c r="J29" s="101">
        <v>32</v>
      </c>
      <c r="K29" s="101">
        <v>34</v>
      </c>
      <c r="L29" s="58">
        <f t="shared" si="4"/>
        <v>66</v>
      </c>
    </row>
    <row r="30" spans="1:12" ht="14.25" customHeight="1" x14ac:dyDescent="0.15">
      <c r="A30" s="121" t="s">
        <v>213</v>
      </c>
      <c r="B30" s="122"/>
      <c r="C30" s="55">
        <f>SUM(C22+C29)</f>
        <v>2474</v>
      </c>
      <c r="D30" s="55">
        <f>SUM(D22+D29)</f>
        <v>2691</v>
      </c>
      <c r="E30" s="55">
        <f>SUM(E22+E29)</f>
        <v>2900</v>
      </c>
      <c r="F30" s="55">
        <f>SUM(F22+F29)</f>
        <v>5591</v>
      </c>
      <c r="G30" s="57"/>
      <c r="H30" s="26" t="s">
        <v>212</v>
      </c>
      <c r="I30" s="25">
        <f>SUM(I24:I29)</f>
        <v>171</v>
      </c>
      <c r="J30" s="25">
        <f>SUM(J24:J29)</f>
        <v>166</v>
      </c>
      <c r="K30" s="25">
        <f>SUM(K24:K29)</f>
        <v>189</v>
      </c>
      <c r="L30" s="56">
        <f>SUM(L24:L29)</f>
        <v>355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44</v>
      </c>
      <c r="K31" s="101">
        <v>43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412</v>
      </c>
      <c r="D33" s="101">
        <v>448</v>
      </c>
      <c r="E33" s="101">
        <v>464</v>
      </c>
      <c r="F33" s="31">
        <f t="shared" ref="F33:F45" si="6">SUM(D33:E33)</f>
        <v>912</v>
      </c>
      <c r="G33" s="57"/>
      <c r="H33" s="37" t="s">
        <v>206</v>
      </c>
      <c r="I33" s="101">
        <v>71</v>
      </c>
      <c r="J33" s="101">
        <v>67</v>
      </c>
      <c r="K33" s="101">
        <v>77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167</v>
      </c>
      <c r="E34" s="101">
        <v>167</v>
      </c>
      <c r="F34" s="31">
        <f t="shared" si="6"/>
        <v>334</v>
      </c>
      <c r="G34" s="57"/>
      <c r="H34" s="37" t="s">
        <v>204</v>
      </c>
      <c r="I34" s="101">
        <v>45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78</v>
      </c>
      <c r="D35" s="101">
        <v>83</v>
      </c>
      <c r="E35" s="101">
        <v>98</v>
      </c>
      <c r="F35" s="31">
        <f t="shared" si="6"/>
        <v>181</v>
      </c>
      <c r="G35" s="57"/>
      <c r="H35" s="37" t="s">
        <v>202</v>
      </c>
      <c r="I35" s="101">
        <v>97</v>
      </c>
      <c r="J35" s="101">
        <v>80</v>
      </c>
      <c r="K35" s="101">
        <v>100</v>
      </c>
      <c r="L35" s="58">
        <f t="shared" si="5"/>
        <v>180</v>
      </c>
    </row>
    <row r="36" spans="1:12" ht="14.25" customHeight="1" x14ac:dyDescent="0.15">
      <c r="A36" s="107"/>
      <c r="B36" s="37" t="s">
        <v>201</v>
      </c>
      <c r="C36" s="101">
        <v>215</v>
      </c>
      <c r="D36" s="101">
        <v>211</v>
      </c>
      <c r="E36" s="101">
        <v>242</v>
      </c>
      <c r="F36" s="31">
        <f t="shared" si="6"/>
        <v>453</v>
      </c>
      <c r="G36" s="83"/>
      <c r="H36" s="84" t="s">
        <v>200</v>
      </c>
      <c r="I36" s="101">
        <v>56</v>
      </c>
      <c r="J36" s="101">
        <v>51</v>
      </c>
      <c r="K36" s="101">
        <v>71</v>
      </c>
      <c r="L36" s="58">
        <f t="shared" si="5"/>
        <v>122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127</v>
      </c>
      <c r="J37" s="101">
        <v>142</v>
      </c>
      <c r="K37" s="101">
        <v>144</v>
      </c>
      <c r="L37" s="58">
        <f t="shared" si="5"/>
        <v>286</v>
      </c>
    </row>
    <row r="38" spans="1:12" ht="14.25" customHeight="1" x14ac:dyDescent="0.15">
      <c r="A38" s="107"/>
      <c r="B38" s="37" t="s">
        <v>197</v>
      </c>
      <c r="C38" s="101">
        <v>80</v>
      </c>
      <c r="D38" s="101">
        <v>95</v>
      </c>
      <c r="E38" s="101">
        <v>107</v>
      </c>
      <c r="F38" s="31">
        <f t="shared" si="6"/>
        <v>202</v>
      </c>
      <c r="G38" s="82"/>
      <c r="H38" s="26" t="s">
        <v>163</v>
      </c>
      <c r="I38" s="25">
        <f>SUM(I31:I37)</f>
        <v>462</v>
      </c>
      <c r="J38" s="25">
        <f>SUM(J31:J37)</f>
        <v>488</v>
      </c>
      <c r="K38" s="25">
        <f>SUM(K31:K37)</f>
        <v>548</v>
      </c>
      <c r="L38" s="60">
        <f>SUM(L31:L37)</f>
        <v>1036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57</v>
      </c>
      <c r="F39" s="31">
        <f t="shared" si="6"/>
        <v>111</v>
      </c>
      <c r="G39" s="111" t="s">
        <v>195</v>
      </c>
      <c r="H39" s="112"/>
      <c r="I39" s="55">
        <f>SUM(C46+C54+I10+I23+I30+I38)</f>
        <v>4201</v>
      </c>
      <c r="J39" s="55">
        <f>SUM(D46+D54+J10+J23+J30+J38)</f>
        <v>4338</v>
      </c>
      <c r="K39" s="55">
        <f>SUM(E46+E54+K10+K23+K30+K38)</f>
        <v>4781</v>
      </c>
      <c r="L39" s="54">
        <f>SUM(F46+F54+L10+L23+L30+L38)</f>
        <v>9119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155</v>
      </c>
      <c r="F40" s="31">
        <f t="shared" si="6"/>
        <v>295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69</v>
      </c>
      <c r="D41" s="101">
        <v>77</v>
      </c>
      <c r="E41" s="101">
        <v>88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115</v>
      </c>
      <c r="E42" s="101">
        <v>136</v>
      </c>
      <c r="F42" s="31">
        <f t="shared" si="6"/>
        <v>251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179</v>
      </c>
      <c r="D44" s="101">
        <v>185</v>
      </c>
      <c r="E44" s="101">
        <v>211</v>
      </c>
      <c r="F44" s="31">
        <f t="shared" si="6"/>
        <v>396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160</v>
      </c>
      <c r="E45" s="101">
        <v>183</v>
      </c>
      <c r="F45" s="31">
        <f t="shared" si="6"/>
        <v>343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1642</v>
      </c>
      <c r="D46" s="25">
        <f>SUM(D33:D45)</f>
        <v>1764</v>
      </c>
      <c r="E46" s="25">
        <f>SUM(E33:E45)</f>
        <v>1942</v>
      </c>
      <c r="F46" s="25">
        <f>SUM(F33:F45)</f>
        <v>3706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104</v>
      </c>
      <c r="D47" s="101">
        <v>113</v>
      </c>
      <c r="E47" s="101">
        <v>103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299</v>
      </c>
      <c r="E50" s="101">
        <v>300</v>
      </c>
      <c r="F50" s="31">
        <f t="shared" si="7"/>
        <v>599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131</v>
      </c>
      <c r="D51" s="101">
        <v>149</v>
      </c>
      <c r="E51" s="101">
        <v>152</v>
      </c>
      <c r="F51" s="31">
        <f t="shared" si="7"/>
        <v>301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83</v>
      </c>
      <c r="E52" s="101">
        <v>84</v>
      </c>
      <c r="F52" s="31">
        <f t="shared" si="7"/>
        <v>167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761</v>
      </c>
      <c r="D54" s="25">
        <f>SUM(D47:D53)</f>
        <v>799</v>
      </c>
      <c r="E54" s="25">
        <f>SUM(E47:E53)</f>
        <v>799</v>
      </c>
      <c r="F54" s="25">
        <f>SUM(F47:F53)</f>
        <v>1598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47</v>
      </c>
      <c r="L60" s="62">
        <f t="shared" ref="L60:L65" si="8">SUM(J60:K60)</f>
        <v>97</v>
      </c>
    </row>
    <row r="61" spans="1:12" ht="14.25" customHeight="1" x14ac:dyDescent="0.15">
      <c r="A61" s="107" t="s">
        <v>175</v>
      </c>
      <c r="B61" s="37" t="s">
        <v>174</v>
      </c>
      <c r="C61" s="103">
        <v>350</v>
      </c>
      <c r="D61" s="101">
        <v>410</v>
      </c>
      <c r="E61" s="101">
        <v>440</v>
      </c>
      <c r="F61" s="31">
        <f t="shared" ref="F61:F68" si="9">SUM(D61:E61)</f>
        <v>850</v>
      </c>
      <c r="G61" s="72"/>
      <c r="H61" s="37" t="s">
        <v>173</v>
      </c>
      <c r="I61" s="101">
        <v>52</v>
      </c>
      <c r="J61" s="101">
        <v>44</v>
      </c>
      <c r="K61" s="101">
        <v>59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280</v>
      </c>
      <c r="D62" s="101">
        <v>303</v>
      </c>
      <c r="E62" s="101">
        <v>337</v>
      </c>
      <c r="F62" s="31">
        <f t="shared" si="9"/>
        <v>640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8"/>
        <v>98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86</v>
      </c>
      <c r="F63" s="31">
        <f t="shared" si="9"/>
        <v>163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169</v>
      </c>
      <c r="D64" s="101">
        <v>179</v>
      </c>
      <c r="E64" s="101">
        <v>198</v>
      </c>
      <c r="F64" s="31">
        <f t="shared" si="9"/>
        <v>377</v>
      </c>
      <c r="G64" s="72"/>
      <c r="H64" s="37" t="s">
        <v>167</v>
      </c>
      <c r="I64" s="101">
        <v>52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97</v>
      </c>
      <c r="E65" s="101">
        <v>111</v>
      </c>
      <c r="F65" s="31">
        <f t="shared" si="9"/>
        <v>208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109</v>
      </c>
      <c r="E66" s="101">
        <v>116</v>
      </c>
      <c r="F66" s="31">
        <f t="shared" si="9"/>
        <v>225</v>
      </c>
      <c r="G66" s="72"/>
      <c r="H66" s="26" t="s">
        <v>163</v>
      </c>
      <c r="I66" s="25">
        <f>SUM(I60:I65)</f>
        <v>288</v>
      </c>
      <c r="J66" s="25">
        <f>SUM(J60:J65)</f>
        <v>315</v>
      </c>
      <c r="K66" s="25">
        <f>SUM(K60:K65)</f>
        <v>330</v>
      </c>
      <c r="L66" s="60">
        <f>SUM(L60:L65)</f>
        <v>645</v>
      </c>
    </row>
    <row r="67" spans="1:12" ht="14.25" customHeight="1" x14ac:dyDescent="0.15">
      <c r="A67" s="107"/>
      <c r="B67" s="37" t="s">
        <v>162</v>
      </c>
      <c r="C67" s="101">
        <v>281</v>
      </c>
      <c r="D67" s="101">
        <v>358</v>
      </c>
      <c r="E67" s="101">
        <v>345</v>
      </c>
      <c r="F67" s="31">
        <f t="shared" si="9"/>
        <v>703</v>
      </c>
      <c r="G67" s="127" t="s">
        <v>161</v>
      </c>
      <c r="H67" s="122"/>
      <c r="I67" s="55">
        <f>SUM(C69+C82+C93+C110+C114+I66)</f>
        <v>6403</v>
      </c>
      <c r="J67" s="55">
        <f>SUM(D69+D82+D93+D110+D114+J66)</f>
        <v>7123</v>
      </c>
      <c r="K67" s="55">
        <f>SUM(E69+E82+E93+E110+E114+K66)</f>
        <v>7551</v>
      </c>
      <c r="L67" s="54">
        <f>SUM(F69+F82+F93+F110+F114+L66)</f>
        <v>14674</v>
      </c>
    </row>
    <row r="68" spans="1:12" ht="14.25" customHeight="1" x14ac:dyDescent="0.15">
      <c r="A68" s="107"/>
      <c r="B68" s="37" t="s">
        <v>160</v>
      </c>
      <c r="C68" s="101">
        <v>118</v>
      </c>
      <c r="D68" s="101">
        <v>153</v>
      </c>
      <c r="E68" s="101">
        <v>144</v>
      </c>
      <c r="F68" s="31">
        <f t="shared" si="9"/>
        <v>297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1450</v>
      </c>
      <c r="D69" s="25">
        <f>SUM(D61:D68)</f>
        <v>1686</v>
      </c>
      <c r="E69" s="25">
        <f>SUM(E61:E68)</f>
        <v>1777</v>
      </c>
      <c r="F69" s="24">
        <f>SUM(F61:F68)</f>
        <v>3463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290</v>
      </c>
      <c r="D71" s="101">
        <v>285</v>
      </c>
      <c r="E71" s="101">
        <v>311</v>
      </c>
      <c r="F71" s="31">
        <f t="shared" si="10"/>
        <v>596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146</v>
      </c>
      <c r="D72" s="101">
        <v>153</v>
      </c>
      <c r="E72" s="101">
        <v>165</v>
      </c>
      <c r="F72" s="31">
        <f t="shared" si="10"/>
        <v>318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58</v>
      </c>
      <c r="D73" s="101">
        <v>64</v>
      </c>
      <c r="E73" s="101">
        <v>60</v>
      </c>
      <c r="F73" s="31">
        <f t="shared" si="10"/>
        <v>124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81</v>
      </c>
      <c r="D74" s="101">
        <v>63</v>
      </c>
      <c r="E74" s="101">
        <v>81</v>
      </c>
      <c r="F74" s="31">
        <f t="shared" si="10"/>
        <v>144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397</v>
      </c>
      <c r="D75" s="101">
        <v>434</v>
      </c>
      <c r="E75" s="101">
        <v>441</v>
      </c>
      <c r="F75" s="31">
        <f t="shared" si="10"/>
        <v>875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192</v>
      </c>
      <c r="D76" s="101">
        <v>224</v>
      </c>
      <c r="E76" s="101">
        <v>230</v>
      </c>
      <c r="F76" s="31">
        <f t="shared" si="10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55</v>
      </c>
      <c r="E78" s="101">
        <v>64</v>
      </c>
      <c r="F78" s="31">
        <f t="shared" si="10"/>
        <v>119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156</v>
      </c>
      <c r="D79" s="101">
        <v>181</v>
      </c>
      <c r="E79" s="101">
        <v>186</v>
      </c>
      <c r="F79" s="31">
        <f t="shared" si="10"/>
        <v>367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149</v>
      </c>
      <c r="D80" s="101">
        <v>165</v>
      </c>
      <c r="E80" s="101">
        <v>149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1652</v>
      </c>
      <c r="D82" s="25">
        <f>SUM(D70:D81)</f>
        <v>1756</v>
      </c>
      <c r="E82" s="25">
        <f>SUM(E70:E81)</f>
        <v>1818</v>
      </c>
      <c r="F82" s="25">
        <f>SUM(F70:F81)</f>
        <v>3574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371</v>
      </c>
      <c r="D83" s="101">
        <v>398</v>
      </c>
      <c r="E83" s="101">
        <v>418</v>
      </c>
      <c r="F83" s="31">
        <f t="shared" ref="F83:F92" si="11">SUM(D83:E83)</f>
        <v>816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334</v>
      </c>
      <c r="D84" s="101">
        <v>354</v>
      </c>
      <c r="E84" s="101">
        <v>394</v>
      </c>
      <c r="F84" s="31">
        <f t="shared" si="11"/>
        <v>748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128</v>
      </c>
      <c r="D85" s="101">
        <v>121</v>
      </c>
      <c r="E85" s="101">
        <v>135</v>
      </c>
      <c r="F85" s="31">
        <f t="shared" si="11"/>
        <v>256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102</v>
      </c>
      <c r="D86" s="101">
        <v>98</v>
      </c>
      <c r="E86" s="101">
        <v>129</v>
      </c>
      <c r="F86" s="31">
        <f t="shared" si="11"/>
        <v>227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78</v>
      </c>
      <c r="E87" s="101">
        <v>75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145</v>
      </c>
      <c r="D88" s="101">
        <v>174</v>
      </c>
      <c r="E88" s="101">
        <v>187</v>
      </c>
      <c r="F88" s="31">
        <f t="shared" si="11"/>
        <v>361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135</v>
      </c>
      <c r="D89" s="101">
        <v>147</v>
      </c>
      <c r="E89" s="101">
        <v>159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112</v>
      </c>
      <c r="D90" s="101">
        <v>138</v>
      </c>
      <c r="E90" s="101">
        <v>134</v>
      </c>
      <c r="F90" s="31">
        <f t="shared" si="11"/>
        <v>272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251</v>
      </c>
      <c r="E92" s="101">
        <v>297</v>
      </c>
      <c r="F92" s="31">
        <f t="shared" si="11"/>
        <v>548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1673</v>
      </c>
      <c r="D93" s="25">
        <f>SUM(D83:D92)</f>
        <v>1820</v>
      </c>
      <c r="E93" s="25">
        <f>SUM(E83:E92)</f>
        <v>2001</v>
      </c>
      <c r="F93" s="24">
        <f>SUM(F83:F92)</f>
        <v>3821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116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57</v>
      </c>
      <c r="D100" s="101">
        <v>75</v>
      </c>
      <c r="E100" s="101">
        <v>74</v>
      </c>
      <c r="F100" s="31">
        <f t="shared" si="12"/>
        <v>149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93</v>
      </c>
      <c r="D101" s="101">
        <v>93</v>
      </c>
      <c r="E101" s="101">
        <v>114</v>
      </c>
      <c r="F101" s="31">
        <f t="shared" si="12"/>
        <v>207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165</v>
      </c>
      <c r="D102" s="101">
        <v>188</v>
      </c>
      <c r="E102" s="101">
        <v>189</v>
      </c>
      <c r="F102" s="31">
        <f t="shared" si="12"/>
        <v>377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157</v>
      </c>
      <c r="D103" s="101">
        <v>197</v>
      </c>
      <c r="E103" s="101">
        <v>195</v>
      </c>
      <c r="F103" s="31">
        <f t="shared" si="12"/>
        <v>392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73</v>
      </c>
      <c r="D104" s="101">
        <v>59</v>
      </c>
      <c r="E104" s="101">
        <v>74</v>
      </c>
      <c r="F104" s="31">
        <f t="shared" si="12"/>
        <v>133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122</v>
      </c>
      <c r="F107" s="31">
        <f t="shared" si="12"/>
        <v>241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82</v>
      </c>
      <c r="E108" s="101">
        <v>94</v>
      </c>
      <c r="F108" s="31">
        <f t="shared" si="12"/>
        <v>176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93</v>
      </c>
      <c r="E109" s="101">
        <v>93</v>
      </c>
      <c r="F109" s="31">
        <f t="shared" si="12"/>
        <v>186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1165</v>
      </c>
      <c r="D110" s="25">
        <f>SUM(D94:D109)</f>
        <v>1335</v>
      </c>
      <c r="E110" s="25">
        <f>SUM(E94:E109)</f>
        <v>1408</v>
      </c>
      <c r="F110" s="24">
        <f>SUM(F94:F109)</f>
        <v>2743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67</v>
      </c>
      <c r="F111" s="31">
        <f>SUM(D111:E111)</f>
        <v>132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92</v>
      </c>
      <c r="E112" s="101">
        <v>93</v>
      </c>
      <c r="F112" s="31">
        <f>SUM(D112:E112)</f>
        <v>185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211</v>
      </c>
      <c r="E114" s="25">
        <f>SUM(E111:E113)</f>
        <v>217</v>
      </c>
      <c r="F114" s="24">
        <f>SUM(F111:F113)</f>
        <v>428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224</v>
      </c>
      <c r="K116" s="104">
        <v>227</v>
      </c>
      <c r="L116" s="62">
        <f t="shared" ref="L116:L124" si="13">SUM(J116:K116)</f>
        <v>451</v>
      </c>
    </row>
    <row r="117" spans="1:12" ht="14.25" customHeight="1" x14ac:dyDescent="0.15">
      <c r="A117" s="107" t="s">
        <v>107</v>
      </c>
      <c r="B117" s="37" t="s">
        <v>106</v>
      </c>
      <c r="C117" s="101">
        <v>181</v>
      </c>
      <c r="D117" s="101">
        <v>177</v>
      </c>
      <c r="E117" s="101">
        <v>201</v>
      </c>
      <c r="F117" s="31">
        <f t="shared" ref="F117:F138" si="14">SUM(D117:E117)</f>
        <v>378</v>
      </c>
      <c r="G117" s="57"/>
      <c r="H117" s="37" t="s">
        <v>105</v>
      </c>
      <c r="I117" s="101">
        <v>141</v>
      </c>
      <c r="J117" s="101">
        <v>172</v>
      </c>
      <c r="K117" s="101">
        <v>160</v>
      </c>
      <c r="L117" s="61">
        <f t="shared" si="13"/>
        <v>332</v>
      </c>
    </row>
    <row r="118" spans="1:12" ht="14.25" customHeight="1" x14ac:dyDescent="0.15">
      <c r="A118" s="107"/>
      <c r="B118" s="37" t="s">
        <v>104</v>
      </c>
      <c r="C118" s="101">
        <v>261</v>
      </c>
      <c r="D118" s="101">
        <v>219</v>
      </c>
      <c r="E118" s="101">
        <v>210</v>
      </c>
      <c r="F118" s="31">
        <f t="shared" si="14"/>
        <v>429</v>
      </c>
      <c r="G118" s="57"/>
      <c r="H118" s="37" t="s">
        <v>103</v>
      </c>
      <c r="I118" s="101">
        <v>134</v>
      </c>
      <c r="J118" s="101">
        <v>162</v>
      </c>
      <c r="K118" s="101">
        <v>186</v>
      </c>
      <c r="L118" s="61">
        <f t="shared" si="13"/>
        <v>348</v>
      </c>
    </row>
    <row r="119" spans="1:12" ht="14.25" customHeight="1" x14ac:dyDescent="0.15">
      <c r="A119" s="107"/>
      <c r="B119" s="37" t="s">
        <v>102</v>
      </c>
      <c r="C119" s="101">
        <v>134</v>
      </c>
      <c r="D119" s="101">
        <v>110</v>
      </c>
      <c r="E119" s="101">
        <v>111</v>
      </c>
      <c r="F119" s="31">
        <f t="shared" si="14"/>
        <v>221</v>
      </c>
      <c r="G119" s="57"/>
      <c r="H119" s="37" t="s">
        <v>101</v>
      </c>
      <c r="I119" s="101">
        <v>45</v>
      </c>
      <c r="J119" s="101">
        <v>44</v>
      </c>
      <c r="K119" s="101">
        <v>54</v>
      </c>
      <c r="L119" s="61">
        <f t="shared" si="13"/>
        <v>98</v>
      </c>
    </row>
    <row r="120" spans="1:12" ht="14.25" customHeight="1" x14ac:dyDescent="0.15">
      <c r="A120" s="107"/>
      <c r="B120" s="37" t="s">
        <v>100</v>
      </c>
      <c r="C120" s="101">
        <v>98</v>
      </c>
      <c r="D120" s="101">
        <v>83</v>
      </c>
      <c r="E120" s="101">
        <v>94</v>
      </c>
      <c r="F120" s="31">
        <f t="shared" si="14"/>
        <v>177</v>
      </c>
      <c r="G120" s="57"/>
      <c r="H120" s="37" t="s">
        <v>99</v>
      </c>
      <c r="I120" s="101">
        <v>143</v>
      </c>
      <c r="J120" s="101">
        <v>141</v>
      </c>
      <c r="K120" s="101">
        <v>154</v>
      </c>
      <c r="L120" s="61">
        <f t="shared" si="13"/>
        <v>295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45</v>
      </c>
      <c r="E121" s="101">
        <v>55</v>
      </c>
      <c r="F121" s="31">
        <f t="shared" si="14"/>
        <v>100</v>
      </c>
      <c r="G121" s="57"/>
      <c r="H121" s="37" t="s">
        <v>97</v>
      </c>
      <c r="I121" s="101">
        <v>147</v>
      </c>
      <c r="J121" s="101">
        <v>149</v>
      </c>
      <c r="K121" s="105">
        <v>144</v>
      </c>
      <c r="L121" s="61">
        <f t="shared" si="13"/>
        <v>293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177</v>
      </c>
      <c r="K122" s="101">
        <v>185</v>
      </c>
      <c r="L122" s="61">
        <f t="shared" si="13"/>
        <v>362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45</v>
      </c>
      <c r="K123" s="101">
        <v>42</v>
      </c>
      <c r="L123" s="61">
        <f t="shared" si="13"/>
        <v>87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126</v>
      </c>
      <c r="E124" s="101">
        <v>137</v>
      </c>
      <c r="F124" s="31">
        <f t="shared" si="14"/>
        <v>263</v>
      </c>
      <c r="G124" s="57"/>
      <c r="H124" s="37" t="s">
        <v>91</v>
      </c>
      <c r="I124" s="101">
        <v>222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46</v>
      </c>
      <c r="D125" s="101">
        <v>31</v>
      </c>
      <c r="E125" s="101">
        <v>40</v>
      </c>
      <c r="F125" s="31">
        <f t="shared" si="14"/>
        <v>71</v>
      </c>
      <c r="G125" s="57"/>
      <c r="H125" s="26" t="s">
        <v>89</v>
      </c>
      <c r="I125" s="25">
        <f>SUM(I116:I124)</f>
        <v>1236</v>
      </c>
      <c r="J125" s="25">
        <f>SUM(J116:J124)</f>
        <v>1340</v>
      </c>
      <c r="K125" s="25">
        <f>SUM(K116:K124)</f>
        <v>1395</v>
      </c>
      <c r="L125" s="60">
        <f>SUM(L116:L124)</f>
        <v>2735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47</v>
      </c>
      <c r="E126" s="101">
        <v>58</v>
      </c>
      <c r="F126" s="31">
        <f t="shared" si="14"/>
        <v>105</v>
      </c>
      <c r="G126" s="57" t="s">
        <v>87</v>
      </c>
      <c r="H126" s="37" t="s">
        <v>86</v>
      </c>
      <c r="I126" s="101">
        <v>30</v>
      </c>
      <c r="J126" s="101">
        <v>38</v>
      </c>
      <c r="K126" s="101">
        <v>30</v>
      </c>
      <c r="L126" s="58">
        <f t="shared" ref="L126:L139" si="15">SUM(J126:K126)</f>
        <v>68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27</v>
      </c>
      <c r="F127" s="31">
        <f t="shared" si="14"/>
        <v>60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69</v>
      </c>
      <c r="F128" s="31">
        <f t="shared" si="14"/>
        <v>125</v>
      </c>
      <c r="G128" s="57"/>
      <c r="H128" s="59" t="s">
        <v>82</v>
      </c>
      <c r="I128" s="101">
        <v>39</v>
      </c>
      <c r="J128" s="101">
        <v>50</v>
      </c>
      <c r="K128" s="101">
        <v>53</v>
      </c>
      <c r="L128" s="58">
        <f t="shared" si="15"/>
        <v>103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52</v>
      </c>
      <c r="E129" s="101">
        <v>66</v>
      </c>
      <c r="F129" s="31">
        <f t="shared" si="14"/>
        <v>118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60</v>
      </c>
      <c r="D130" s="101">
        <v>50</v>
      </c>
      <c r="E130" s="101">
        <v>59</v>
      </c>
      <c r="F130" s="31">
        <f t="shared" si="14"/>
        <v>109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115</v>
      </c>
      <c r="D131" s="101">
        <v>100</v>
      </c>
      <c r="E131" s="101">
        <v>101</v>
      </c>
      <c r="F131" s="31">
        <f t="shared" si="14"/>
        <v>201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131</v>
      </c>
      <c r="E132" s="101">
        <v>136</v>
      </c>
      <c r="F132" s="31">
        <f t="shared" si="14"/>
        <v>267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128</v>
      </c>
      <c r="D133" s="101">
        <v>112</v>
      </c>
      <c r="E133" s="101">
        <v>125</v>
      </c>
      <c r="F133" s="31">
        <f t="shared" si="14"/>
        <v>237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92</v>
      </c>
      <c r="E134" s="101">
        <v>113</v>
      </c>
      <c r="F134" s="31">
        <f t="shared" si="14"/>
        <v>205</v>
      </c>
      <c r="G134" s="57"/>
      <c r="H134" s="59" t="s">
        <v>70</v>
      </c>
      <c r="I134" s="101">
        <v>20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192</v>
      </c>
      <c r="D135" s="101">
        <v>180</v>
      </c>
      <c r="E135" s="101">
        <v>188</v>
      </c>
      <c r="F135" s="31">
        <f t="shared" si="14"/>
        <v>368</v>
      </c>
      <c r="G135" s="57"/>
      <c r="H135" s="59" t="s">
        <v>68</v>
      </c>
      <c r="I135" s="101">
        <v>22</v>
      </c>
      <c r="J135" s="101">
        <v>19</v>
      </c>
      <c r="K135" s="101">
        <v>21</v>
      </c>
      <c r="L135" s="58">
        <f t="shared" si="15"/>
        <v>40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34</v>
      </c>
      <c r="E136" s="101">
        <v>37</v>
      </c>
      <c r="F136" s="31">
        <f t="shared" si="14"/>
        <v>71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211</v>
      </c>
      <c r="D137" s="101">
        <v>146</v>
      </c>
      <c r="E137" s="101">
        <v>174</v>
      </c>
      <c r="F137" s="31">
        <f t="shared" si="14"/>
        <v>320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143</v>
      </c>
      <c r="D138" s="101">
        <v>201</v>
      </c>
      <c r="E138" s="101">
        <v>202</v>
      </c>
      <c r="F138" s="31">
        <f t="shared" si="14"/>
        <v>403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2371</v>
      </c>
      <c r="D139" s="25">
        <f>SUM(D117:D138)</f>
        <v>2095</v>
      </c>
      <c r="E139" s="25">
        <f>SUM(E117:E138)</f>
        <v>2287</v>
      </c>
      <c r="F139" s="24">
        <f>SUM(F117:F138)</f>
        <v>4382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163</v>
      </c>
      <c r="E140" s="101">
        <v>159</v>
      </c>
      <c r="F140" s="31">
        <f t="shared" ref="F140:F156" si="16">SUM(D140:E140)</f>
        <v>322</v>
      </c>
      <c r="G140" s="57"/>
      <c r="H140" s="26" t="s">
        <v>57</v>
      </c>
      <c r="I140" s="25">
        <f>SUM(I126:I139)</f>
        <v>248</v>
      </c>
      <c r="J140" s="25">
        <f>SUM(J126:J139)</f>
        <v>245</v>
      </c>
      <c r="K140" s="25">
        <f>SUM(K126:K139)</f>
        <v>254</v>
      </c>
      <c r="L140" s="60">
        <f>SUM(L126:L139)</f>
        <v>499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164</v>
      </c>
      <c r="E141" s="101">
        <v>202</v>
      </c>
      <c r="F141" s="31">
        <f t="shared" si="16"/>
        <v>366</v>
      </c>
      <c r="G141" s="57" t="s">
        <v>55</v>
      </c>
      <c r="H141" s="59" t="s">
        <v>54</v>
      </c>
      <c r="I141" s="13">
        <v>43</v>
      </c>
      <c r="J141" s="13">
        <v>54</v>
      </c>
      <c r="K141" s="13">
        <v>45</v>
      </c>
      <c r="L141" s="58">
        <f>SUM(J141:K141)</f>
        <v>99</v>
      </c>
    </row>
    <row r="142" spans="1:12" ht="14.25" customHeight="1" x14ac:dyDescent="0.15">
      <c r="A142" s="107"/>
      <c r="B142" s="37" t="s">
        <v>53</v>
      </c>
      <c r="C142" s="101">
        <v>158</v>
      </c>
      <c r="D142" s="101">
        <v>173</v>
      </c>
      <c r="E142" s="101">
        <v>190</v>
      </c>
      <c r="F142" s="31">
        <f t="shared" si="16"/>
        <v>363</v>
      </c>
      <c r="G142" s="57"/>
      <c r="H142" s="59" t="s">
        <v>52</v>
      </c>
      <c r="I142" s="13">
        <v>41</v>
      </c>
      <c r="J142" s="13">
        <v>41</v>
      </c>
      <c r="K142" s="13">
        <v>36</v>
      </c>
      <c r="L142" s="58">
        <f>SUM(J142:K142)</f>
        <v>77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52</v>
      </c>
      <c r="J143" s="13">
        <v>44</v>
      </c>
      <c r="K143" s="13">
        <v>39</v>
      </c>
      <c r="L143" s="58">
        <f>SUM(J143:K143)</f>
        <v>83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130</v>
      </c>
      <c r="E145" s="101">
        <v>160</v>
      </c>
      <c r="F145" s="31">
        <f t="shared" si="16"/>
        <v>290</v>
      </c>
      <c r="G145" s="57"/>
      <c r="H145" s="59" t="s">
        <v>46</v>
      </c>
      <c r="I145" s="13">
        <v>30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195</v>
      </c>
      <c r="J146" s="25">
        <f>SUM(J141:J145)</f>
        <v>194</v>
      </c>
      <c r="K146" s="25">
        <f>SUM(K141:K145)</f>
        <v>171</v>
      </c>
      <c r="L146" s="56">
        <f>SUM(L141:L145)</f>
        <v>365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54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6902</v>
      </c>
      <c r="J147" s="55">
        <f>SUM(D139+D157+D164+D167+J125+J140+J146)</f>
        <v>7029</v>
      </c>
      <c r="K147" s="55">
        <f>SUM(E139+E157+E164+E167+K125+K140+K146)</f>
        <v>7479</v>
      </c>
      <c r="L147" s="54">
        <f>SUM(F139+F157+F164+F167+L125+L140+L146)</f>
        <v>14508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128</v>
      </c>
      <c r="E148" s="101">
        <v>145</v>
      </c>
      <c r="F148" s="31">
        <f t="shared" si="16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60</v>
      </c>
      <c r="D149" s="101">
        <v>78</v>
      </c>
      <c r="E149" s="101">
        <v>85</v>
      </c>
      <c r="F149" s="31">
        <f t="shared" si="16"/>
        <v>163</v>
      </c>
      <c r="G149" s="128" t="s">
        <v>39</v>
      </c>
      <c r="H149" s="129"/>
      <c r="I149" s="132">
        <f>SUM(C30+I39+I67+I147)</f>
        <v>19980</v>
      </c>
      <c r="J149" s="132">
        <f>SUM(D30+J39+J67+J147)</f>
        <v>21181</v>
      </c>
      <c r="K149" s="132">
        <f>SUM(E30+K39+K67+K147)</f>
        <v>22711</v>
      </c>
      <c r="L149" s="134">
        <f>SUM(J149:K149)</f>
        <v>43892</v>
      </c>
    </row>
    <row r="150" spans="1:12" ht="14.25" customHeight="1" x14ac:dyDescent="0.15">
      <c r="A150" s="107"/>
      <c r="B150" s="37" t="s">
        <v>38</v>
      </c>
      <c r="C150" s="101">
        <v>144</v>
      </c>
      <c r="D150" s="101">
        <v>155</v>
      </c>
      <c r="E150" s="101">
        <v>170</v>
      </c>
      <c r="F150" s="31">
        <f t="shared" si="16"/>
        <v>325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I149-'R6.8月末'!I149</f>
        <v>-20</v>
      </c>
      <c r="J151" s="138">
        <f>J149-'R6.8月末'!J149</f>
        <v>-26</v>
      </c>
      <c r="K151" s="138">
        <f>K149-'R6.8月末'!K149</f>
        <v>-37</v>
      </c>
      <c r="L151" s="140">
        <f>L149-'R6.8月末'!L149</f>
        <v>-63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49.6</v>
      </c>
      <c r="K153" s="13">
        <v>53.2</v>
      </c>
      <c r="L153" s="51">
        <v>51.5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56</v>
      </c>
      <c r="F154" s="31">
        <f t="shared" si="16"/>
        <v>105</v>
      </c>
      <c r="G154" s="154" t="s">
        <v>31</v>
      </c>
      <c r="H154" s="155"/>
      <c r="I154" s="50"/>
      <c r="J154" s="50">
        <v>48</v>
      </c>
      <c r="K154" s="50">
        <v>40</v>
      </c>
      <c r="L154" s="48">
        <f t="shared" ref="L154:L159" si="17">SUM(J154:K154)</f>
        <v>88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251</v>
      </c>
      <c r="E155" s="101">
        <v>257</v>
      </c>
      <c r="F155" s="31">
        <f t="shared" si="16"/>
        <v>508</v>
      </c>
      <c r="G155" s="154" t="s">
        <v>29</v>
      </c>
      <c r="H155" s="155"/>
      <c r="I155" s="50"/>
      <c r="J155" s="50">
        <v>61</v>
      </c>
      <c r="K155" s="50">
        <v>54</v>
      </c>
      <c r="L155" s="48">
        <f t="shared" si="17"/>
        <v>115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13</v>
      </c>
      <c r="K156" s="50">
        <v>8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1515</v>
      </c>
      <c r="D157" s="25">
        <f>SUM(D140:D156)</f>
        <v>1646</v>
      </c>
      <c r="E157" s="25">
        <f>SUM(E140:E156)</f>
        <v>1809</v>
      </c>
      <c r="F157" s="24">
        <f>SUM(F140:F156)</f>
        <v>3455</v>
      </c>
      <c r="G157" s="154" t="s">
        <v>25</v>
      </c>
      <c r="H157" s="155"/>
      <c r="I157" s="50"/>
      <c r="J157" s="50">
        <v>24</v>
      </c>
      <c r="K157" s="50">
        <v>27</v>
      </c>
      <c r="L157" s="48">
        <f t="shared" si="17"/>
        <v>51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237</v>
      </c>
      <c r="E159" s="101">
        <v>249</v>
      </c>
      <c r="F159" s="31">
        <f t="shared" si="18"/>
        <v>486</v>
      </c>
      <c r="G159" s="142" t="s">
        <v>20</v>
      </c>
      <c r="H159" s="143"/>
      <c r="I159" s="49"/>
      <c r="J159" s="49">
        <v>2</v>
      </c>
      <c r="K159" s="49">
        <v>4</v>
      </c>
      <c r="L159" s="48">
        <f t="shared" si="17"/>
        <v>6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65</v>
      </c>
      <c r="F160" s="31">
        <f t="shared" si="18"/>
        <v>128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53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229</v>
      </c>
      <c r="D162" s="101">
        <v>278</v>
      </c>
      <c r="E162" s="101">
        <v>281</v>
      </c>
      <c r="F162" s="31">
        <f t="shared" si="18"/>
        <v>559</v>
      </c>
      <c r="G162" s="42" t="s">
        <v>14</v>
      </c>
      <c r="H162" s="41" t="s">
        <v>11</v>
      </c>
      <c r="I162" s="40">
        <f>SUM(L162/L149)</f>
        <v>0.43021507336188824</v>
      </c>
      <c r="J162" s="39">
        <v>8424</v>
      </c>
      <c r="K162" s="39">
        <v>10459</v>
      </c>
      <c r="L162" s="38">
        <f t="shared" ref="L162:L167" si="19">SUM(J162:K162)</f>
        <v>18883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40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0.36471338740544973</v>
      </c>
      <c r="J163" s="34">
        <v>7016</v>
      </c>
      <c r="K163" s="34">
        <v>8992</v>
      </c>
      <c r="L163" s="33">
        <f t="shared" si="19"/>
        <v>16008</v>
      </c>
    </row>
    <row r="164" spans="1:12" ht="14.25" customHeight="1" x14ac:dyDescent="0.15">
      <c r="A164" s="107"/>
      <c r="B164" s="26" t="s">
        <v>10</v>
      </c>
      <c r="C164" s="25">
        <f>SUM(C158:C163)</f>
        <v>708</v>
      </c>
      <c r="D164" s="25">
        <f>SUM(D158:D163)</f>
        <v>835</v>
      </c>
      <c r="E164" s="25">
        <f>SUM(E158:E163)</f>
        <v>864</v>
      </c>
      <c r="F164" s="24">
        <f>SUM(F158:F163)</f>
        <v>1699</v>
      </c>
      <c r="G164" s="148"/>
      <c r="H164" s="30" t="s">
        <v>9</v>
      </c>
      <c r="I164" s="29">
        <f>L164/F30</f>
        <v>0.30924700411375422</v>
      </c>
      <c r="J164" s="28">
        <v>771</v>
      </c>
      <c r="K164" s="28">
        <v>958</v>
      </c>
      <c r="L164" s="27">
        <f t="shared" si="19"/>
        <v>1729</v>
      </c>
    </row>
    <row r="165" spans="1:12" ht="14.25" customHeight="1" x14ac:dyDescent="0.15">
      <c r="A165" s="107" t="s">
        <v>8</v>
      </c>
      <c r="B165" s="108" t="s">
        <v>7</v>
      </c>
      <c r="C165" s="101">
        <v>323</v>
      </c>
      <c r="D165" s="101">
        <v>323</v>
      </c>
      <c r="E165" s="101">
        <v>348</v>
      </c>
      <c r="F165" s="31">
        <f>SUM(D165:E165)</f>
        <v>671</v>
      </c>
      <c r="G165" s="148"/>
      <c r="H165" s="30" t="s">
        <v>6</v>
      </c>
      <c r="I165" s="29">
        <f>L165/L39</f>
        <v>0.40782980589976969</v>
      </c>
      <c r="J165" s="28">
        <v>1617</v>
      </c>
      <c r="K165" s="28">
        <v>2102</v>
      </c>
      <c r="L165" s="27">
        <f t="shared" si="19"/>
        <v>3719</v>
      </c>
    </row>
    <row r="166" spans="1:12" ht="14.25" customHeight="1" x14ac:dyDescent="0.15">
      <c r="A166" s="107"/>
      <c r="B166" s="108" t="s">
        <v>5</v>
      </c>
      <c r="C166" s="101">
        <v>306</v>
      </c>
      <c r="D166" s="101">
        <v>351</v>
      </c>
      <c r="E166" s="101">
        <v>351</v>
      </c>
      <c r="F166" s="31">
        <f>SUM(D166:E166)</f>
        <v>702</v>
      </c>
      <c r="G166" s="148"/>
      <c r="H166" s="30" t="s">
        <v>4</v>
      </c>
      <c r="I166" s="29">
        <f>L166/L67</f>
        <v>0.32785879787379035</v>
      </c>
      <c r="J166" s="28">
        <v>2108</v>
      </c>
      <c r="K166" s="28">
        <v>2703</v>
      </c>
      <c r="L166" s="27">
        <f t="shared" si="19"/>
        <v>4811</v>
      </c>
    </row>
    <row r="167" spans="1:12" ht="14.25" customHeight="1" x14ac:dyDescent="0.15">
      <c r="A167" s="107"/>
      <c r="B167" s="26" t="s">
        <v>3</v>
      </c>
      <c r="C167" s="25">
        <f>SUM(C165:C166)</f>
        <v>629</v>
      </c>
      <c r="D167" s="25">
        <f>SUM(D165:D166)</f>
        <v>674</v>
      </c>
      <c r="E167" s="25">
        <f>SUM(E165:E166)</f>
        <v>699</v>
      </c>
      <c r="F167" s="24">
        <f>SUM(F165:F166)</f>
        <v>1373</v>
      </c>
      <c r="G167" s="149"/>
      <c r="H167" s="23" t="s">
        <v>2</v>
      </c>
      <c r="I167" s="22">
        <f>L167/L147</f>
        <v>0.39626413013509787</v>
      </c>
      <c r="J167" s="21">
        <v>2520</v>
      </c>
      <c r="K167" s="21">
        <v>3229</v>
      </c>
      <c r="L167" s="20">
        <f t="shared" si="19"/>
        <v>5749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701</v>
      </c>
      <c r="J169" s="11">
        <v>297</v>
      </c>
      <c r="K169" s="11">
        <v>441</v>
      </c>
      <c r="L169" s="10">
        <f>SUM(J169:K169)</f>
        <v>738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topLeftCell="C136" zoomScaleNormal="100" workbookViewId="0">
      <selection activeCell="K170" sqref="K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365</v>
      </c>
      <c r="D5" s="99">
        <v>428</v>
      </c>
      <c r="E5" s="99">
        <v>390</v>
      </c>
      <c r="F5" s="31">
        <f t="shared" ref="F5:F21" si="1">SUM(D5:E5)</f>
        <v>818</v>
      </c>
      <c r="G5" s="57"/>
      <c r="H5" s="37" t="s">
        <v>258</v>
      </c>
      <c r="I5" s="101">
        <v>190</v>
      </c>
      <c r="J5" s="101">
        <v>187</v>
      </c>
      <c r="K5" s="101">
        <v>226</v>
      </c>
      <c r="L5" s="58">
        <f t="shared" si="0"/>
        <v>413</v>
      </c>
    </row>
    <row r="6" spans="1:12" ht="14.25" customHeight="1" x14ac:dyDescent="0.15">
      <c r="A6" s="107"/>
      <c r="B6" s="37" t="s">
        <v>257</v>
      </c>
      <c r="C6" s="100">
        <v>205</v>
      </c>
      <c r="D6" s="100">
        <v>192</v>
      </c>
      <c r="E6" s="100">
        <v>202</v>
      </c>
      <c r="F6" s="31">
        <f t="shared" si="1"/>
        <v>394</v>
      </c>
      <c r="G6" s="57"/>
      <c r="H6" s="37" t="s">
        <v>256</v>
      </c>
      <c r="I6" s="101">
        <v>118</v>
      </c>
      <c r="J6" s="101">
        <v>121</v>
      </c>
      <c r="K6" s="101">
        <v>153</v>
      </c>
      <c r="L6" s="58">
        <f t="shared" si="0"/>
        <v>274</v>
      </c>
    </row>
    <row r="7" spans="1:12" ht="14.25" customHeight="1" x14ac:dyDescent="0.15">
      <c r="A7" s="107"/>
      <c r="B7" s="37" t="s">
        <v>255</v>
      </c>
      <c r="C7" s="100">
        <v>126</v>
      </c>
      <c r="D7" s="100">
        <v>128</v>
      </c>
      <c r="E7" s="100">
        <v>148</v>
      </c>
      <c r="F7" s="31">
        <f t="shared" si="1"/>
        <v>276</v>
      </c>
      <c r="G7" s="57"/>
      <c r="H7" s="37" t="s">
        <v>254</v>
      </c>
      <c r="I7" s="101">
        <v>84</v>
      </c>
      <c r="J7" s="101">
        <v>98</v>
      </c>
      <c r="K7" s="101">
        <v>91</v>
      </c>
      <c r="L7" s="58">
        <f t="shared" si="0"/>
        <v>189</v>
      </c>
    </row>
    <row r="8" spans="1:12" ht="14.25" customHeight="1" x14ac:dyDescent="0.15">
      <c r="A8" s="107"/>
      <c r="B8" s="37" t="s">
        <v>253</v>
      </c>
      <c r="C8" s="100">
        <v>173</v>
      </c>
      <c r="D8" s="100">
        <v>161</v>
      </c>
      <c r="E8" s="100">
        <v>174</v>
      </c>
      <c r="F8" s="31">
        <f t="shared" si="1"/>
        <v>335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65</v>
      </c>
      <c r="E9" s="100">
        <v>77</v>
      </c>
      <c r="F9" s="31">
        <f t="shared" si="1"/>
        <v>142</v>
      </c>
      <c r="G9" s="57"/>
      <c r="H9" s="37" t="s">
        <v>251</v>
      </c>
      <c r="I9" s="101">
        <v>71</v>
      </c>
      <c r="J9" s="101">
        <v>73</v>
      </c>
      <c r="K9" s="101">
        <v>80</v>
      </c>
      <c r="L9" s="58">
        <f t="shared" si="0"/>
        <v>153</v>
      </c>
    </row>
    <row r="10" spans="1:12" ht="14.25" customHeight="1" x14ac:dyDescent="0.15">
      <c r="A10" s="107"/>
      <c r="B10" s="37" t="s">
        <v>250</v>
      </c>
      <c r="C10" s="100">
        <v>297</v>
      </c>
      <c r="D10" s="100">
        <v>331</v>
      </c>
      <c r="E10" s="100">
        <v>366</v>
      </c>
      <c r="F10" s="31">
        <f t="shared" si="1"/>
        <v>697</v>
      </c>
      <c r="G10" s="82"/>
      <c r="H10" s="26" t="s">
        <v>249</v>
      </c>
      <c r="I10" s="25">
        <f>SUM(I4:I9)</f>
        <v>548</v>
      </c>
      <c r="J10" s="25">
        <f>SUM(J4:J9)</f>
        <v>566</v>
      </c>
      <c r="K10" s="25">
        <f>SUM(K4:K9)</f>
        <v>651</v>
      </c>
      <c r="L10" s="60">
        <f>SUM(L4:L9)</f>
        <v>1217</v>
      </c>
    </row>
    <row r="11" spans="1:12" ht="14.25" customHeight="1" x14ac:dyDescent="0.15">
      <c r="A11" s="107"/>
      <c r="B11" s="37" t="s">
        <v>248</v>
      </c>
      <c r="C11" s="100">
        <v>76</v>
      </c>
      <c r="D11" s="100">
        <v>96</v>
      </c>
      <c r="E11" s="100">
        <v>99</v>
      </c>
      <c r="F11" s="31">
        <f t="shared" si="1"/>
        <v>195</v>
      </c>
      <c r="G11" s="57" t="s">
        <v>247</v>
      </c>
      <c r="H11" s="37" t="s">
        <v>246</v>
      </c>
      <c r="I11" s="101">
        <v>48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118</v>
      </c>
      <c r="D12" s="100">
        <v>153</v>
      </c>
      <c r="E12" s="100">
        <v>174</v>
      </c>
      <c r="F12" s="31">
        <f t="shared" si="1"/>
        <v>327</v>
      </c>
      <c r="G12" s="57"/>
      <c r="H12" s="37" t="s">
        <v>204</v>
      </c>
      <c r="I12" s="101">
        <v>27</v>
      </c>
      <c r="J12" s="101">
        <v>18</v>
      </c>
      <c r="K12" s="101">
        <v>32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174</v>
      </c>
      <c r="D13" s="100">
        <v>209</v>
      </c>
      <c r="E13" s="100">
        <v>208</v>
      </c>
      <c r="F13" s="31">
        <f t="shared" si="1"/>
        <v>417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42</v>
      </c>
      <c r="F14" s="31">
        <f t="shared" si="1"/>
        <v>87</v>
      </c>
      <c r="G14" s="57"/>
      <c r="H14" s="37" t="s">
        <v>241</v>
      </c>
      <c r="I14" s="101">
        <v>126</v>
      </c>
      <c r="J14" s="101">
        <v>110</v>
      </c>
      <c r="K14" s="101">
        <v>113</v>
      </c>
      <c r="L14" s="58">
        <f t="shared" si="2"/>
        <v>223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13</v>
      </c>
      <c r="D16" s="100">
        <v>7</v>
      </c>
      <c r="E16" s="100">
        <v>6</v>
      </c>
      <c r="F16" s="31">
        <f t="shared" si="1"/>
        <v>13</v>
      </c>
      <c r="G16" s="57"/>
      <c r="H16" s="37" t="s">
        <v>238</v>
      </c>
      <c r="I16" s="101">
        <v>73</v>
      </c>
      <c r="J16" s="101">
        <v>64</v>
      </c>
      <c r="K16" s="101">
        <v>72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95</v>
      </c>
      <c r="J17" s="101">
        <v>79</v>
      </c>
      <c r="K17" s="101">
        <v>93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98</v>
      </c>
      <c r="F18" s="31">
        <f t="shared" si="1"/>
        <v>204</v>
      </c>
      <c r="G18" s="57"/>
      <c r="H18" s="37" t="s">
        <v>234</v>
      </c>
      <c r="I18" s="101">
        <v>54</v>
      </c>
      <c r="J18" s="101">
        <v>56</v>
      </c>
      <c r="K18" s="101">
        <v>69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32</v>
      </c>
      <c r="F19" s="31">
        <f t="shared" si="1"/>
        <v>53</v>
      </c>
      <c r="G19" s="57"/>
      <c r="H19" s="37" t="s">
        <v>233</v>
      </c>
      <c r="I19" s="101">
        <v>28</v>
      </c>
      <c r="J19" s="101">
        <v>27</v>
      </c>
      <c r="K19" s="101">
        <v>23</v>
      </c>
      <c r="L19" s="58">
        <f t="shared" si="2"/>
        <v>50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54</v>
      </c>
      <c r="J20" s="101">
        <v>43</v>
      </c>
      <c r="K20" s="101">
        <v>57</v>
      </c>
      <c r="L20" s="58">
        <f t="shared" si="2"/>
        <v>100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37</v>
      </c>
      <c r="J21" s="101">
        <v>36</v>
      </c>
      <c r="K21" s="101">
        <v>47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1860</v>
      </c>
      <c r="D22" s="25">
        <f>SUM(D5:D21)</f>
        <v>2056</v>
      </c>
      <c r="E22" s="25">
        <f>SUM(E5:E21)</f>
        <v>2142</v>
      </c>
      <c r="F22" s="25">
        <f>SUM(F5:F21)</f>
        <v>4198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143</v>
      </c>
      <c r="E23" s="101">
        <v>174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614</v>
      </c>
      <c r="J23" s="25">
        <f>SUM(J11:J22)</f>
        <v>553</v>
      </c>
      <c r="K23" s="25">
        <f>SUM(K11:K22)</f>
        <v>650</v>
      </c>
      <c r="L23" s="60">
        <f>SUM(L11:L22)</f>
        <v>1203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82</v>
      </c>
      <c r="E24" s="101">
        <v>74</v>
      </c>
      <c r="F24" s="31">
        <f t="shared" si="3"/>
        <v>156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215</v>
      </c>
      <c r="E25" s="101">
        <v>252</v>
      </c>
      <c r="F25" s="31">
        <f t="shared" si="3"/>
        <v>467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96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37</v>
      </c>
      <c r="K26" s="101">
        <v>41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64</v>
      </c>
      <c r="E27" s="101">
        <v>67</v>
      </c>
      <c r="F27" s="31">
        <f t="shared" si="3"/>
        <v>131</v>
      </c>
      <c r="G27" s="57"/>
      <c r="H27" s="37" t="s">
        <v>217</v>
      </c>
      <c r="I27" s="101">
        <v>44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55</v>
      </c>
      <c r="D28" s="101">
        <v>45</v>
      </c>
      <c r="E28" s="101">
        <v>78</v>
      </c>
      <c r="F28" s="31">
        <f t="shared" si="3"/>
        <v>123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599</v>
      </c>
      <c r="D29" s="25">
        <f>SUM(D23:D28)</f>
        <v>630</v>
      </c>
      <c r="E29" s="25">
        <f>SUM(E23:E28)</f>
        <v>741</v>
      </c>
      <c r="F29" s="25">
        <f>SUM(F23:F28)</f>
        <v>1371</v>
      </c>
      <c r="G29" s="57"/>
      <c r="H29" s="37" t="s">
        <v>214</v>
      </c>
      <c r="I29" s="101">
        <v>34</v>
      </c>
      <c r="J29" s="101">
        <v>32</v>
      </c>
      <c r="K29" s="101">
        <v>33</v>
      </c>
      <c r="L29" s="58">
        <f t="shared" si="4"/>
        <v>65</v>
      </c>
    </row>
    <row r="30" spans="1:12" ht="14.25" customHeight="1" x14ac:dyDescent="0.15">
      <c r="A30" s="121" t="s">
        <v>213</v>
      </c>
      <c r="B30" s="122"/>
      <c r="C30" s="55">
        <f>SUM(C22+C29)</f>
        <v>2459</v>
      </c>
      <c r="D30" s="55">
        <f>SUM(D22+D29)</f>
        <v>2686</v>
      </c>
      <c r="E30" s="55">
        <f>SUM(E22+E29)</f>
        <v>2883</v>
      </c>
      <c r="F30" s="55">
        <f>SUM(F22+F29)</f>
        <v>5569</v>
      </c>
      <c r="G30" s="57"/>
      <c r="H30" s="26" t="s">
        <v>212</v>
      </c>
      <c r="I30" s="25">
        <f>SUM(I24:I29)</f>
        <v>171</v>
      </c>
      <c r="J30" s="25">
        <f>SUM(J24:J29)</f>
        <v>166</v>
      </c>
      <c r="K30" s="25">
        <f>SUM(K24:K29)</f>
        <v>189</v>
      </c>
      <c r="L30" s="56">
        <f>SUM(L24:L29)</f>
        <v>355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409</v>
      </c>
      <c r="D33" s="101">
        <v>448</v>
      </c>
      <c r="E33" s="101">
        <v>460</v>
      </c>
      <c r="F33" s="31">
        <f t="shared" ref="F33:F45" si="6">SUM(D33:E33)</f>
        <v>908</v>
      </c>
      <c r="G33" s="57"/>
      <c r="H33" s="37" t="s">
        <v>206</v>
      </c>
      <c r="I33" s="101">
        <v>71</v>
      </c>
      <c r="J33" s="101">
        <v>67</v>
      </c>
      <c r="K33" s="101">
        <v>77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168</v>
      </c>
      <c r="E34" s="101">
        <v>167</v>
      </c>
      <c r="F34" s="31">
        <f t="shared" si="6"/>
        <v>335</v>
      </c>
      <c r="G34" s="57"/>
      <c r="H34" s="37" t="s">
        <v>204</v>
      </c>
      <c r="I34" s="101">
        <v>45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78</v>
      </c>
      <c r="D35" s="101">
        <v>80</v>
      </c>
      <c r="E35" s="101">
        <v>97</v>
      </c>
      <c r="F35" s="31">
        <f t="shared" si="6"/>
        <v>177</v>
      </c>
      <c r="G35" s="57"/>
      <c r="H35" s="37" t="s">
        <v>202</v>
      </c>
      <c r="I35" s="101">
        <v>98</v>
      </c>
      <c r="J35" s="101">
        <v>80</v>
      </c>
      <c r="K35" s="101">
        <v>101</v>
      </c>
      <c r="L35" s="58">
        <f t="shared" si="5"/>
        <v>181</v>
      </c>
    </row>
    <row r="36" spans="1:12" ht="14.25" customHeight="1" x14ac:dyDescent="0.15">
      <c r="A36" s="107"/>
      <c r="B36" s="37" t="s">
        <v>201</v>
      </c>
      <c r="C36" s="101">
        <v>214</v>
      </c>
      <c r="D36" s="101">
        <v>211</v>
      </c>
      <c r="E36" s="101">
        <v>239</v>
      </c>
      <c r="F36" s="31">
        <f t="shared" si="6"/>
        <v>450</v>
      </c>
      <c r="G36" s="83"/>
      <c r="H36" s="84" t="s">
        <v>200</v>
      </c>
      <c r="I36" s="101">
        <v>57</v>
      </c>
      <c r="J36" s="101">
        <v>51</v>
      </c>
      <c r="K36" s="101">
        <v>71</v>
      </c>
      <c r="L36" s="58">
        <f t="shared" si="5"/>
        <v>122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126</v>
      </c>
      <c r="J37" s="101">
        <v>141</v>
      </c>
      <c r="K37" s="101">
        <v>144</v>
      </c>
      <c r="L37" s="58">
        <f t="shared" si="5"/>
        <v>285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463</v>
      </c>
      <c r="J38" s="25">
        <f>SUM(J31:J37)</f>
        <v>487</v>
      </c>
      <c r="K38" s="25">
        <f>SUM(K31:K37)</f>
        <v>548</v>
      </c>
      <c r="L38" s="60">
        <f>SUM(L31:L37)</f>
        <v>1035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57</v>
      </c>
      <c r="F39" s="31">
        <f t="shared" si="6"/>
        <v>111</v>
      </c>
      <c r="G39" s="111" t="s">
        <v>195</v>
      </c>
      <c r="H39" s="112"/>
      <c r="I39" s="55">
        <f>SUM(C46+C54+I10+I23+I30+I38)</f>
        <v>4193</v>
      </c>
      <c r="J39" s="55">
        <f>SUM(D46+D54+J10+J23+J30+J38)</f>
        <v>4329</v>
      </c>
      <c r="K39" s="55">
        <f>SUM(E46+E54+K10+K23+K30+K38)</f>
        <v>4769</v>
      </c>
      <c r="L39" s="54">
        <f>SUM(F46+F54+L10+L23+L30+L38)</f>
        <v>9098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157</v>
      </c>
      <c r="F40" s="31">
        <f t="shared" si="6"/>
        <v>297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66</v>
      </c>
      <c r="D41" s="101">
        <v>75</v>
      </c>
      <c r="E41" s="101">
        <v>84</v>
      </c>
      <c r="F41" s="31">
        <f t="shared" si="6"/>
        <v>159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115</v>
      </c>
      <c r="E42" s="101">
        <v>136</v>
      </c>
      <c r="F42" s="31">
        <f t="shared" si="6"/>
        <v>251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186</v>
      </c>
      <c r="E44" s="101">
        <v>212</v>
      </c>
      <c r="F44" s="31">
        <f t="shared" si="6"/>
        <v>398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185</v>
      </c>
      <c r="F45" s="31">
        <f t="shared" si="6"/>
        <v>345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1637</v>
      </c>
      <c r="D46" s="25">
        <f>SUM(D33:D45)</f>
        <v>1761</v>
      </c>
      <c r="E46" s="25">
        <f>SUM(E33:E45)</f>
        <v>1934</v>
      </c>
      <c r="F46" s="25">
        <f>SUM(F33:F45)</f>
        <v>3695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113</v>
      </c>
      <c r="E47" s="101">
        <v>104</v>
      </c>
      <c r="F47" s="31">
        <f t="shared" ref="F47:F53" si="7">SUM(D47:E47)</f>
        <v>217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298</v>
      </c>
      <c r="E50" s="101">
        <v>298</v>
      </c>
      <c r="F50" s="31">
        <f t="shared" si="7"/>
        <v>596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131</v>
      </c>
      <c r="D51" s="101">
        <v>148</v>
      </c>
      <c r="E51" s="101">
        <v>152</v>
      </c>
      <c r="F51" s="31">
        <f t="shared" si="7"/>
        <v>300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75</v>
      </c>
      <c r="D52" s="101">
        <v>83</v>
      </c>
      <c r="E52" s="101">
        <v>83</v>
      </c>
      <c r="F52" s="31">
        <f t="shared" si="7"/>
        <v>166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20</v>
      </c>
      <c r="F53" s="31">
        <f t="shared" si="7"/>
        <v>40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760</v>
      </c>
      <c r="D54" s="25">
        <f>SUM(D47:D53)</f>
        <v>796</v>
      </c>
      <c r="E54" s="25">
        <f>SUM(E47:E53)</f>
        <v>797</v>
      </c>
      <c r="F54" s="25">
        <f>SUM(F47:F53)</f>
        <v>1593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50</v>
      </c>
      <c r="K60" s="104">
        <v>47</v>
      </c>
      <c r="L60" s="62">
        <f t="shared" ref="L60:L65" si="8">SUM(J60:K60)</f>
        <v>97</v>
      </c>
    </row>
    <row r="61" spans="1:12" ht="14.25" customHeight="1" x14ac:dyDescent="0.15">
      <c r="A61" s="107" t="s">
        <v>175</v>
      </c>
      <c r="B61" s="37" t="s">
        <v>174</v>
      </c>
      <c r="C61" s="103">
        <v>353</v>
      </c>
      <c r="D61" s="101">
        <v>410</v>
      </c>
      <c r="E61" s="101">
        <v>440</v>
      </c>
      <c r="F61" s="31">
        <f t="shared" ref="F61:F68" si="9">SUM(D61:E61)</f>
        <v>850</v>
      </c>
      <c r="G61" s="72"/>
      <c r="H61" s="37" t="s">
        <v>173</v>
      </c>
      <c r="I61" s="101">
        <v>52</v>
      </c>
      <c r="J61" s="101">
        <v>46</v>
      </c>
      <c r="K61" s="101">
        <v>59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289</v>
      </c>
      <c r="D62" s="101">
        <v>307</v>
      </c>
      <c r="E62" s="101">
        <v>340</v>
      </c>
      <c r="F62" s="31">
        <f t="shared" si="9"/>
        <v>647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8"/>
        <v>98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85</v>
      </c>
      <c r="F63" s="31">
        <f t="shared" si="9"/>
        <v>162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170</v>
      </c>
      <c r="D64" s="101">
        <v>178</v>
      </c>
      <c r="E64" s="101">
        <v>199</v>
      </c>
      <c r="F64" s="31">
        <f t="shared" si="9"/>
        <v>377</v>
      </c>
      <c r="G64" s="72"/>
      <c r="H64" s="37" t="s">
        <v>167</v>
      </c>
      <c r="I64" s="101">
        <v>52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97</v>
      </c>
      <c r="E65" s="101">
        <v>111</v>
      </c>
      <c r="F65" s="31">
        <f t="shared" si="9"/>
        <v>208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108</v>
      </c>
      <c r="E66" s="101">
        <v>116</v>
      </c>
      <c r="F66" s="31">
        <f t="shared" si="9"/>
        <v>224</v>
      </c>
      <c r="G66" s="72"/>
      <c r="H66" s="26" t="s">
        <v>163</v>
      </c>
      <c r="I66" s="25">
        <f>SUM(I60:I65)</f>
        <v>287</v>
      </c>
      <c r="J66" s="25">
        <f>SUM(J60:J65)</f>
        <v>317</v>
      </c>
      <c r="K66" s="25">
        <f>SUM(K60:K65)</f>
        <v>330</v>
      </c>
      <c r="L66" s="60">
        <f>SUM(L60:L65)</f>
        <v>647</v>
      </c>
    </row>
    <row r="67" spans="1:12" ht="14.25" customHeight="1" x14ac:dyDescent="0.15">
      <c r="A67" s="107"/>
      <c r="B67" s="37" t="s">
        <v>162</v>
      </c>
      <c r="C67" s="101">
        <v>282</v>
      </c>
      <c r="D67" s="101">
        <v>360</v>
      </c>
      <c r="E67" s="101">
        <v>347</v>
      </c>
      <c r="F67" s="31">
        <f t="shared" si="9"/>
        <v>707</v>
      </c>
      <c r="G67" s="127" t="s">
        <v>161</v>
      </c>
      <c r="H67" s="122"/>
      <c r="I67" s="55">
        <f>SUM(C69+C82+C93+C110+C114+I66)</f>
        <v>6418</v>
      </c>
      <c r="J67" s="55">
        <f>SUM(D69+D82+D93+D110+D114+J66)</f>
        <v>7119</v>
      </c>
      <c r="K67" s="55">
        <f>SUM(E69+E82+E93+E110+E114+K66)</f>
        <v>7564</v>
      </c>
      <c r="L67" s="54">
        <f>SUM(F69+F82+F93+F110+F114+L66)</f>
        <v>14683</v>
      </c>
    </row>
    <row r="68" spans="1:12" ht="14.25" customHeight="1" x14ac:dyDescent="0.15">
      <c r="A68" s="107"/>
      <c r="B68" s="37" t="s">
        <v>160</v>
      </c>
      <c r="C68" s="101">
        <v>118</v>
      </c>
      <c r="D68" s="101">
        <v>151</v>
      </c>
      <c r="E68" s="101">
        <v>145</v>
      </c>
      <c r="F68" s="31">
        <f t="shared" si="9"/>
        <v>296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1464</v>
      </c>
      <c r="D69" s="25">
        <f>SUM(D61:D68)</f>
        <v>1688</v>
      </c>
      <c r="E69" s="25">
        <f>SUM(E61:E68)</f>
        <v>1783</v>
      </c>
      <c r="F69" s="24">
        <f>SUM(F61:F68)</f>
        <v>3471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290</v>
      </c>
      <c r="D71" s="101">
        <v>286</v>
      </c>
      <c r="E71" s="101">
        <v>308</v>
      </c>
      <c r="F71" s="31">
        <f t="shared" si="10"/>
        <v>594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146</v>
      </c>
      <c r="D72" s="101">
        <v>154</v>
      </c>
      <c r="E72" s="101">
        <v>165</v>
      </c>
      <c r="F72" s="31">
        <f t="shared" si="10"/>
        <v>319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58</v>
      </c>
      <c r="D73" s="101">
        <v>64</v>
      </c>
      <c r="E73" s="101">
        <v>60</v>
      </c>
      <c r="F73" s="31">
        <f t="shared" si="10"/>
        <v>124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80</v>
      </c>
      <c r="D74" s="101">
        <v>63</v>
      </c>
      <c r="E74" s="101">
        <v>81</v>
      </c>
      <c r="F74" s="31">
        <f t="shared" si="10"/>
        <v>144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401</v>
      </c>
      <c r="D75" s="101">
        <v>436</v>
      </c>
      <c r="E75" s="101">
        <v>443</v>
      </c>
      <c r="F75" s="31">
        <f t="shared" si="10"/>
        <v>879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192</v>
      </c>
      <c r="D76" s="101">
        <v>223</v>
      </c>
      <c r="E76" s="101">
        <v>231</v>
      </c>
      <c r="F76" s="31">
        <f t="shared" si="10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54</v>
      </c>
      <c r="E78" s="101">
        <v>64</v>
      </c>
      <c r="F78" s="31">
        <f t="shared" si="10"/>
        <v>118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156</v>
      </c>
      <c r="D79" s="101">
        <v>180</v>
      </c>
      <c r="E79" s="101">
        <v>184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164</v>
      </c>
      <c r="E80" s="101">
        <v>148</v>
      </c>
      <c r="F80" s="31">
        <f t="shared" si="10"/>
        <v>312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1654</v>
      </c>
      <c r="D82" s="25">
        <f>SUM(D70:D81)</f>
        <v>1756</v>
      </c>
      <c r="E82" s="25">
        <f>SUM(E70:E81)</f>
        <v>1814</v>
      </c>
      <c r="F82" s="25">
        <f>SUM(F70:F81)</f>
        <v>3570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369</v>
      </c>
      <c r="D83" s="101">
        <v>393</v>
      </c>
      <c r="E83" s="101">
        <v>419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334</v>
      </c>
      <c r="D84" s="101">
        <v>353</v>
      </c>
      <c r="E84" s="101">
        <v>397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128</v>
      </c>
      <c r="D85" s="101">
        <v>121</v>
      </c>
      <c r="E85" s="101">
        <v>139</v>
      </c>
      <c r="F85" s="31">
        <f t="shared" si="11"/>
        <v>260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103</v>
      </c>
      <c r="D86" s="101">
        <v>98</v>
      </c>
      <c r="E86" s="101">
        <v>130</v>
      </c>
      <c r="F86" s="31">
        <f t="shared" si="11"/>
        <v>228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78</v>
      </c>
      <c r="E87" s="101">
        <v>75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146</v>
      </c>
      <c r="D88" s="101">
        <v>174</v>
      </c>
      <c r="E88" s="101">
        <v>187</v>
      </c>
      <c r="F88" s="31">
        <f t="shared" si="11"/>
        <v>361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132</v>
      </c>
      <c r="D89" s="101">
        <v>145</v>
      </c>
      <c r="E89" s="101">
        <v>158</v>
      </c>
      <c r="F89" s="31">
        <f t="shared" si="11"/>
        <v>303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112</v>
      </c>
      <c r="D90" s="101">
        <v>138</v>
      </c>
      <c r="E90" s="101">
        <v>134</v>
      </c>
      <c r="F90" s="31">
        <f t="shared" si="11"/>
        <v>272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73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254</v>
      </c>
      <c r="E92" s="101">
        <v>298</v>
      </c>
      <c r="F92" s="31">
        <f t="shared" si="11"/>
        <v>552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1671</v>
      </c>
      <c r="D93" s="25">
        <f>SUM(D83:D92)</f>
        <v>1815</v>
      </c>
      <c r="E93" s="25">
        <f>SUM(E83:E92)</f>
        <v>2010</v>
      </c>
      <c r="F93" s="24">
        <f>SUM(F83:F92)</f>
        <v>3825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43</v>
      </c>
      <c r="F95" s="31">
        <f t="shared" si="12"/>
        <v>88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46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116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57</v>
      </c>
      <c r="D100" s="101">
        <v>75</v>
      </c>
      <c r="E100" s="101">
        <v>74</v>
      </c>
      <c r="F100" s="31">
        <f t="shared" si="12"/>
        <v>149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92</v>
      </c>
      <c r="E101" s="101">
        <v>113</v>
      </c>
      <c r="F101" s="31">
        <f t="shared" si="12"/>
        <v>205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168</v>
      </c>
      <c r="D102" s="101">
        <v>187</v>
      </c>
      <c r="E102" s="101">
        <v>192</v>
      </c>
      <c r="F102" s="31">
        <f t="shared" si="12"/>
        <v>379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197</v>
      </c>
      <c r="E103" s="101">
        <v>194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58</v>
      </c>
      <c r="E104" s="101">
        <v>74</v>
      </c>
      <c r="F104" s="31">
        <f t="shared" si="12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64</v>
      </c>
      <c r="F105" s="31">
        <f t="shared" si="12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122</v>
      </c>
      <c r="F107" s="31">
        <f t="shared" si="12"/>
        <v>241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82</v>
      </c>
      <c r="E108" s="101">
        <v>94</v>
      </c>
      <c r="F108" s="31">
        <f t="shared" si="12"/>
        <v>176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93</v>
      </c>
      <c r="E109" s="101">
        <v>93</v>
      </c>
      <c r="F109" s="31">
        <f t="shared" si="12"/>
        <v>186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1165</v>
      </c>
      <c r="D110" s="25">
        <f>SUM(D94:D109)</f>
        <v>1332</v>
      </c>
      <c r="E110" s="25">
        <f>SUM(E94:E109)</f>
        <v>1409</v>
      </c>
      <c r="F110" s="24">
        <f>SUM(F94:F109)</f>
        <v>2741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67</v>
      </c>
      <c r="F111" s="31">
        <f>SUM(D111:E111)</f>
        <v>132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92</v>
      </c>
      <c r="E112" s="101">
        <v>94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44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177</v>
      </c>
      <c r="D114" s="25">
        <f>SUM(D111:D113)</f>
        <v>211</v>
      </c>
      <c r="E114" s="25">
        <f>SUM(E111:E113)</f>
        <v>218</v>
      </c>
      <c r="F114" s="24">
        <f>SUM(F111:F113)</f>
        <v>429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182</v>
      </c>
      <c r="J116" s="104">
        <v>222</v>
      </c>
      <c r="K116" s="104">
        <v>227</v>
      </c>
      <c r="L116" s="62">
        <f t="shared" ref="L116:L124" si="13">SUM(J116:K116)</f>
        <v>449</v>
      </c>
    </row>
    <row r="117" spans="1:12" ht="14.25" customHeight="1" x14ac:dyDescent="0.15">
      <c r="A117" s="107" t="s">
        <v>107</v>
      </c>
      <c r="B117" s="37" t="s">
        <v>106</v>
      </c>
      <c r="C117" s="101">
        <v>178</v>
      </c>
      <c r="D117" s="101">
        <v>176</v>
      </c>
      <c r="E117" s="101">
        <v>201</v>
      </c>
      <c r="F117" s="31">
        <f t="shared" ref="F117:F138" si="14">SUM(D117:E117)</f>
        <v>377</v>
      </c>
      <c r="G117" s="57"/>
      <c r="H117" s="37" t="s">
        <v>105</v>
      </c>
      <c r="I117" s="101">
        <v>143</v>
      </c>
      <c r="J117" s="101">
        <v>173</v>
      </c>
      <c r="K117" s="101">
        <v>159</v>
      </c>
      <c r="L117" s="61">
        <f t="shared" si="13"/>
        <v>332</v>
      </c>
    </row>
    <row r="118" spans="1:12" ht="14.25" customHeight="1" x14ac:dyDescent="0.15">
      <c r="A118" s="107"/>
      <c r="B118" s="37" t="s">
        <v>104</v>
      </c>
      <c r="C118" s="101">
        <v>261</v>
      </c>
      <c r="D118" s="101">
        <v>220</v>
      </c>
      <c r="E118" s="101">
        <v>209</v>
      </c>
      <c r="F118" s="31">
        <f t="shared" si="14"/>
        <v>429</v>
      </c>
      <c r="G118" s="57"/>
      <c r="H118" s="37" t="s">
        <v>103</v>
      </c>
      <c r="I118" s="101">
        <v>131</v>
      </c>
      <c r="J118" s="101">
        <v>160</v>
      </c>
      <c r="K118" s="101">
        <v>184</v>
      </c>
      <c r="L118" s="61">
        <f t="shared" si="13"/>
        <v>344</v>
      </c>
    </row>
    <row r="119" spans="1:12" ht="14.25" customHeight="1" x14ac:dyDescent="0.15">
      <c r="A119" s="107"/>
      <c r="B119" s="37" t="s">
        <v>102</v>
      </c>
      <c r="C119" s="101">
        <v>136</v>
      </c>
      <c r="D119" s="101">
        <v>112</v>
      </c>
      <c r="E119" s="101">
        <v>110</v>
      </c>
      <c r="F119" s="31">
        <f t="shared" si="14"/>
        <v>222</v>
      </c>
      <c r="G119" s="57"/>
      <c r="H119" s="37" t="s">
        <v>101</v>
      </c>
      <c r="I119" s="101">
        <v>45</v>
      </c>
      <c r="J119" s="101">
        <v>44</v>
      </c>
      <c r="K119" s="101">
        <v>54</v>
      </c>
      <c r="L119" s="61">
        <f t="shared" si="13"/>
        <v>98</v>
      </c>
    </row>
    <row r="120" spans="1:12" ht="14.25" customHeight="1" x14ac:dyDescent="0.15">
      <c r="A120" s="107"/>
      <c r="B120" s="37" t="s">
        <v>100</v>
      </c>
      <c r="C120" s="101">
        <v>98</v>
      </c>
      <c r="D120" s="101">
        <v>83</v>
      </c>
      <c r="E120" s="101">
        <v>94</v>
      </c>
      <c r="F120" s="31">
        <f t="shared" si="14"/>
        <v>177</v>
      </c>
      <c r="G120" s="57"/>
      <c r="H120" s="37" t="s">
        <v>99</v>
      </c>
      <c r="I120" s="101">
        <v>140</v>
      </c>
      <c r="J120" s="101">
        <v>136</v>
      </c>
      <c r="K120" s="101">
        <v>155</v>
      </c>
      <c r="L120" s="61">
        <f t="shared" si="13"/>
        <v>291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46</v>
      </c>
      <c r="E121" s="101">
        <v>55</v>
      </c>
      <c r="F121" s="31">
        <f t="shared" si="14"/>
        <v>101</v>
      </c>
      <c r="G121" s="57"/>
      <c r="H121" s="37" t="s">
        <v>97</v>
      </c>
      <c r="I121" s="101">
        <v>149</v>
      </c>
      <c r="J121" s="101">
        <v>152</v>
      </c>
      <c r="K121" s="105">
        <v>144</v>
      </c>
      <c r="L121" s="61">
        <f t="shared" si="13"/>
        <v>296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177</v>
      </c>
      <c r="K122" s="101">
        <v>185</v>
      </c>
      <c r="L122" s="61">
        <f t="shared" si="13"/>
        <v>362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125</v>
      </c>
      <c r="E124" s="101">
        <v>137</v>
      </c>
      <c r="F124" s="31">
        <f t="shared" si="14"/>
        <v>262</v>
      </c>
      <c r="G124" s="57"/>
      <c r="H124" s="37" t="s">
        <v>91</v>
      </c>
      <c r="I124" s="101">
        <v>226</v>
      </c>
      <c r="J124" s="101">
        <v>226</v>
      </c>
      <c r="K124" s="101">
        <v>245</v>
      </c>
      <c r="L124" s="61">
        <f t="shared" si="13"/>
        <v>471</v>
      </c>
    </row>
    <row r="125" spans="1:12" ht="14.25" customHeight="1" x14ac:dyDescent="0.15">
      <c r="A125" s="107"/>
      <c r="B125" s="37" t="s">
        <v>90</v>
      </c>
      <c r="C125" s="101">
        <v>46</v>
      </c>
      <c r="D125" s="101">
        <v>31</v>
      </c>
      <c r="E125" s="101">
        <v>40</v>
      </c>
      <c r="F125" s="31">
        <f t="shared" si="14"/>
        <v>71</v>
      </c>
      <c r="G125" s="57"/>
      <c r="H125" s="26" t="s">
        <v>89</v>
      </c>
      <c r="I125" s="25">
        <f>SUM(I116:I124)</f>
        <v>1237</v>
      </c>
      <c r="J125" s="25">
        <f>SUM(J116:J124)</f>
        <v>1336</v>
      </c>
      <c r="K125" s="25">
        <f>SUM(K116:K124)</f>
        <v>1395</v>
      </c>
      <c r="L125" s="60">
        <f>SUM(L116:L124)</f>
        <v>2731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46</v>
      </c>
      <c r="E126" s="101">
        <v>58</v>
      </c>
      <c r="F126" s="31">
        <f t="shared" si="14"/>
        <v>104</v>
      </c>
      <c r="G126" s="57" t="s">
        <v>87</v>
      </c>
      <c r="H126" s="37" t="s">
        <v>86</v>
      </c>
      <c r="I126" s="101">
        <v>30</v>
      </c>
      <c r="J126" s="101">
        <v>38</v>
      </c>
      <c r="K126" s="101">
        <v>30</v>
      </c>
      <c r="L126" s="58">
        <f t="shared" ref="L126:L139" si="15">SUM(J126:K126)</f>
        <v>68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27</v>
      </c>
      <c r="F127" s="31">
        <f t="shared" si="14"/>
        <v>60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69</v>
      </c>
      <c r="F128" s="31">
        <f t="shared" si="14"/>
        <v>125</v>
      </c>
      <c r="G128" s="57"/>
      <c r="H128" s="59" t="s">
        <v>82</v>
      </c>
      <c r="I128" s="101">
        <v>40</v>
      </c>
      <c r="J128" s="101">
        <v>52</v>
      </c>
      <c r="K128" s="101">
        <v>52</v>
      </c>
      <c r="L128" s="58">
        <f t="shared" si="15"/>
        <v>104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51</v>
      </c>
      <c r="E129" s="101">
        <v>66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60</v>
      </c>
      <c r="D130" s="101">
        <v>50</v>
      </c>
      <c r="E130" s="101">
        <v>59</v>
      </c>
      <c r="F130" s="31">
        <f t="shared" si="14"/>
        <v>109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99</v>
      </c>
      <c r="E131" s="101">
        <v>100</v>
      </c>
      <c r="F131" s="31">
        <f t="shared" si="14"/>
        <v>199</v>
      </c>
      <c r="G131" s="57"/>
      <c r="H131" s="59" t="s">
        <v>76</v>
      </c>
      <c r="I131" s="101">
        <v>12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130</v>
      </c>
      <c r="E132" s="101">
        <v>137</v>
      </c>
      <c r="F132" s="31">
        <f t="shared" si="14"/>
        <v>267</v>
      </c>
      <c r="G132" s="57"/>
      <c r="H132" s="59" t="s">
        <v>74</v>
      </c>
      <c r="I132" s="101">
        <v>18</v>
      </c>
      <c r="J132" s="101">
        <v>17</v>
      </c>
      <c r="K132" s="101">
        <v>22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128</v>
      </c>
      <c r="D133" s="101">
        <v>112</v>
      </c>
      <c r="E133" s="101">
        <v>125</v>
      </c>
      <c r="F133" s="31">
        <f t="shared" si="14"/>
        <v>237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92</v>
      </c>
      <c r="E134" s="101">
        <v>113</v>
      </c>
      <c r="F134" s="31">
        <f t="shared" si="14"/>
        <v>205</v>
      </c>
      <c r="G134" s="57"/>
      <c r="H134" s="59" t="s">
        <v>70</v>
      </c>
      <c r="I134" s="101">
        <v>20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189</v>
      </c>
      <c r="D135" s="101">
        <v>179</v>
      </c>
      <c r="E135" s="101">
        <v>187</v>
      </c>
      <c r="F135" s="31">
        <f t="shared" si="14"/>
        <v>366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34</v>
      </c>
      <c r="E136" s="101">
        <v>37</v>
      </c>
      <c r="F136" s="31">
        <f t="shared" si="14"/>
        <v>71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210</v>
      </c>
      <c r="D137" s="101">
        <v>145</v>
      </c>
      <c r="E137" s="101">
        <v>175</v>
      </c>
      <c r="F137" s="31">
        <f t="shared" si="14"/>
        <v>320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143</v>
      </c>
      <c r="D138" s="101">
        <v>202</v>
      </c>
      <c r="E138" s="101">
        <v>202</v>
      </c>
      <c r="F138" s="31">
        <f t="shared" si="14"/>
        <v>404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2366</v>
      </c>
      <c r="D139" s="25">
        <f>SUM(D117:D138)</f>
        <v>2092</v>
      </c>
      <c r="E139" s="25">
        <f>SUM(E117:E138)</f>
        <v>2285</v>
      </c>
      <c r="F139" s="24">
        <f>SUM(F117:F138)</f>
        <v>4377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162</v>
      </c>
      <c r="E140" s="101">
        <v>159</v>
      </c>
      <c r="F140" s="31">
        <f t="shared" ref="F140:F156" si="16">SUM(D140:E140)</f>
        <v>321</v>
      </c>
      <c r="G140" s="57"/>
      <c r="H140" s="26" t="s">
        <v>57</v>
      </c>
      <c r="I140" s="25">
        <f>SUM(I126:I139)</f>
        <v>249</v>
      </c>
      <c r="J140" s="25">
        <f>SUM(J126:J139)</f>
        <v>247</v>
      </c>
      <c r="K140" s="25">
        <f>SUM(K126:K139)</f>
        <v>254</v>
      </c>
      <c r="L140" s="60">
        <f>SUM(L126:L139)</f>
        <v>501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165</v>
      </c>
      <c r="E141" s="101">
        <v>204</v>
      </c>
      <c r="F141" s="31">
        <f t="shared" si="16"/>
        <v>369</v>
      </c>
      <c r="G141" s="57" t="s">
        <v>55</v>
      </c>
      <c r="H141" s="59" t="s">
        <v>54</v>
      </c>
      <c r="I141" s="13">
        <v>43</v>
      </c>
      <c r="J141" s="13">
        <v>54</v>
      </c>
      <c r="K141" s="13">
        <v>45</v>
      </c>
      <c r="L141" s="58">
        <f>SUM(J141:K141)</f>
        <v>99</v>
      </c>
    </row>
    <row r="142" spans="1:12" ht="14.25" customHeight="1" x14ac:dyDescent="0.15">
      <c r="A142" s="107"/>
      <c r="B142" s="37" t="s">
        <v>53</v>
      </c>
      <c r="C142" s="101">
        <v>158</v>
      </c>
      <c r="D142" s="101">
        <v>172</v>
      </c>
      <c r="E142" s="101">
        <v>190</v>
      </c>
      <c r="F142" s="31">
        <f t="shared" si="16"/>
        <v>362</v>
      </c>
      <c r="G142" s="57"/>
      <c r="H142" s="59" t="s">
        <v>52</v>
      </c>
      <c r="I142" s="13">
        <v>41</v>
      </c>
      <c r="J142" s="13">
        <v>41</v>
      </c>
      <c r="K142" s="13">
        <v>36</v>
      </c>
      <c r="L142" s="58">
        <f>SUM(J142:K142)</f>
        <v>77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84</v>
      </c>
      <c r="F143" s="31">
        <f t="shared" si="16"/>
        <v>150</v>
      </c>
      <c r="G143" s="57"/>
      <c r="H143" s="59" t="s">
        <v>50</v>
      </c>
      <c r="I143" s="13">
        <v>52</v>
      </c>
      <c r="J143" s="13">
        <v>44</v>
      </c>
      <c r="K143" s="13">
        <v>39</v>
      </c>
      <c r="L143" s="58">
        <f>SUM(J143:K143)</f>
        <v>83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129</v>
      </c>
      <c r="E145" s="101">
        <v>158</v>
      </c>
      <c r="F145" s="31">
        <f t="shared" si="16"/>
        <v>287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196</v>
      </c>
      <c r="J146" s="25">
        <f>SUM(J141:J145)</f>
        <v>195</v>
      </c>
      <c r="K146" s="25">
        <f>SUM(K141:K145)</f>
        <v>171</v>
      </c>
      <c r="L146" s="56">
        <f>SUM(L141:L145)</f>
        <v>366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54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6896</v>
      </c>
      <c r="J147" s="55">
        <f>SUM(D139+D157+D164+D167+J125+J140+J146)</f>
        <v>7012</v>
      </c>
      <c r="K147" s="55">
        <f>SUM(E139+E157+E164+E167+K125+K140+K146)</f>
        <v>7473</v>
      </c>
      <c r="L147" s="54">
        <f>SUM(F139+F157+F164+F167+L125+L140+L146)</f>
        <v>14485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128</v>
      </c>
      <c r="E148" s="101">
        <v>144</v>
      </c>
      <c r="F148" s="31">
        <f t="shared" si="16"/>
        <v>272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60</v>
      </c>
      <c r="D149" s="101">
        <v>77</v>
      </c>
      <c r="E149" s="101">
        <v>85</v>
      </c>
      <c r="F149" s="31">
        <f t="shared" si="16"/>
        <v>162</v>
      </c>
      <c r="G149" s="128" t="s">
        <v>39</v>
      </c>
      <c r="H149" s="129"/>
      <c r="I149" s="132">
        <f>SUM(C30+I39+I67+I147)</f>
        <v>19966</v>
      </c>
      <c r="J149" s="132">
        <f>SUM(D30+J39+J67+J147)</f>
        <v>21146</v>
      </c>
      <c r="K149" s="132">
        <f>SUM(E30+K39+K67+K147)</f>
        <v>22689</v>
      </c>
      <c r="L149" s="134">
        <f>SUM(J149:K149)</f>
        <v>43835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155</v>
      </c>
      <c r="E150" s="101">
        <v>170</v>
      </c>
      <c r="F150" s="31">
        <f t="shared" si="16"/>
        <v>325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31</v>
      </c>
      <c r="D151" s="101">
        <v>32</v>
      </c>
      <c r="E151" s="101">
        <v>37</v>
      </c>
      <c r="F151" s="31">
        <f t="shared" si="16"/>
        <v>69</v>
      </c>
      <c r="G151" s="136" t="s">
        <v>36</v>
      </c>
      <c r="H151" s="137"/>
      <c r="I151" s="138">
        <f>I149-'R6.9月末'!I149</f>
        <v>-14</v>
      </c>
      <c r="J151" s="138">
        <f>J149-'R6.9月末'!J149</f>
        <v>-35</v>
      </c>
      <c r="K151" s="138">
        <f>K149-'R6.9月末'!K149</f>
        <v>-22</v>
      </c>
      <c r="L151" s="140">
        <f>L149-'R6.9月末'!L149</f>
        <v>-57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49.6</v>
      </c>
      <c r="K153" s="13">
        <v>53.3</v>
      </c>
      <c r="L153" s="51">
        <v>51.5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56</v>
      </c>
      <c r="F154" s="31">
        <f t="shared" si="16"/>
        <v>105</v>
      </c>
      <c r="G154" s="154" t="s">
        <v>31</v>
      </c>
      <c r="H154" s="155"/>
      <c r="I154" s="50"/>
      <c r="J154" s="50">
        <v>62</v>
      </c>
      <c r="K154" s="50">
        <v>47</v>
      </c>
      <c r="L154" s="48">
        <f t="shared" ref="L154:L159" si="17">SUM(J154:K154)</f>
        <v>109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249</v>
      </c>
      <c r="E155" s="101">
        <v>257</v>
      </c>
      <c r="F155" s="31">
        <f t="shared" si="16"/>
        <v>506</v>
      </c>
      <c r="G155" s="154" t="s">
        <v>29</v>
      </c>
      <c r="H155" s="155"/>
      <c r="I155" s="50"/>
      <c r="J155" s="50">
        <v>62</v>
      </c>
      <c r="K155" s="50">
        <v>51</v>
      </c>
      <c r="L155" s="48">
        <f t="shared" si="17"/>
        <v>113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7</v>
      </c>
      <c r="K156" s="50">
        <v>6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1514</v>
      </c>
      <c r="D157" s="25">
        <f>SUM(D140:D156)</f>
        <v>1640</v>
      </c>
      <c r="E157" s="25">
        <f>SUM(E140:E156)</f>
        <v>1808</v>
      </c>
      <c r="F157" s="24">
        <f>SUM(F140:F156)</f>
        <v>3448</v>
      </c>
      <c r="G157" s="154" t="s">
        <v>25</v>
      </c>
      <c r="H157" s="155"/>
      <c r="I157" s="50"/>
      <c r="J157" s="50">
        <v>40</v>
      </c>
      <c r="K157" s="50">
        <v>20</v>
      </c>
      <c r="L157" s="48">
        <f t="shared" si="17"/>
        <v>60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237</v>
      </c>
      <c r="E159" s="101">
        <v>249</v>
      </c>
      <c r="F159" s="31">
        <f t="shared" si="18"/>
        <v>486</v>
      </c>
      <c r="G159" s="142" t="s">
        <v>20</v>
      </c>
      <c r="H159" s="143"/>
      <c r="I159" s="49"/>
      <c r="J159" s="49">
        <v>2</v>
      </c>
      <c r="K159" s="49">
        <v>4</v>
      </c>
      <c r="L159" s="48">
        <f t="shared" si="17"/>
        <v>6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65</v>
      </c>
      <c r="F160" s="31">
        <f t="shared" si="18"/>
        <v>128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53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227</v>
      </c>
      <c r="D162" s="101">
        <v>276</v>
      </c>
      <c r="E162" s="101">
        <v>281</v>
      </c>
      <c r="F162" s="31">
        <f t="shared" si="18"/>
        <v>557</v>
      </c>
      <c r="G162" s="42" t="s">
        <v>14</v>
      </c>
      <c r="H162" s="41" t="s">
        <v>11</v>
      </c>
      <c r="I162" s="40">
        <f>SUM(L162/L149)</f>
        <v>0.43084293372875554</v>
      </c>
      <c r="J162" s="39">
        <v>8416</v>
      </c>
      <c r="K162" s="39">
        <v>10470</v>
      </c>
      <c r="L162" s="38">
        <f t="shared" ref="L162:L167" si="19">SUM(J162:K162)</f>
        <v>18886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41</v>
      </c>
      <c r="F163" s="31">
        <f t="shared" si="18"/>
        <v>80</v>
      </c>
      <c r="G163" s="147" t="s">
        <v>12</v>
      </c>
      <c r="H163" s="36" t="s">
        <v>11</v>
      </c>
      <c r="I163" s="35">
        <f>SUM(L163/L149)</f>
        <v>0.36518763545112354</v>
      </c>
      <c r="J163" s="34">
        <v>7008</v>
      </c>
      <c r="K163" s="34">
        <v>9000</v>
      </c>
      <c r="L163" s="33">
        <f t="shared" si="19"/>
        <v>16008</v>
      </c>
    </row>
    <row r="164" spans="1:12" ht="14.25" customHeight="1" x14ac:dyDescent="0.15">
      <c r="A164" s="107"/>
      <c r="B164" s="26" t="s">
        <v>10</v>
      </c>
      <c r="C164" s="25">
        <f>SUM(C158:C163)</f>
        <v>707</v>
      </c>
      <c r="D164" s="25">
        <f>SUM(D158:D163)</f>
        <v>833</v>
      </c>
      <c r="E164" s="25">
        <f>SUM(E158:E163)</f>
        <v>865</v>
      </c>
      <c r="F164" s="24">
        <f>SUM(F158:F163)</f>
        <v>1698</v>
      </c>
      <c r="G164" s="148"/>
      <c r="H164" s="30" t="s">
        <v>9</v>
      </c>
      <c r="I164" s="29">
        <f>L164/F30</f>
        <v>0.30975040402226611</v>
      </c>
      <c r="J164" s="28">
        <v>770</v>
      </c>
      <c r="K164" s="28">
        <v>955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322</v>
      </c>
      <c r="D165" s="101">
        <v>322</v>
      </c>
      <c r="E165" s="101">
        <v>348</v>
      </c>
      <c r="F165" s="31">
        <f>SUM(D165:E165)</f>
        <v>670</v>
      </c>
      <c r="G165" s="148"/>
      <c r="H165" s="30" t="s">
        <v>6</v>
      </c>
      <c r="I165" s="29">
        <f>L165/L39</f>
        <v>0.40844141569575731</v>
      </c>
      <c r="J165" s="28">
        <v>1613</v>
      </c>
      <c r="K165" s="28">
        <v>2103</v>
      </c>
      <c r="L165" s="27">
        <f t="shared" si="19"/>
        <v>3716</v>
      </c>
    </row>
    <row r="166" spans="1:12" ht="14.25" customHeight="1" x14ac:dyDescent="0.15">
      <c r="A166" s="107"/>
      <c r="B166" s="108" t="s">
        <v>5</v>
      </c>
      <c r="C166" s="101">
        <v>305</v>
      </c>
      <c r="D166" s="101">
        <v>347</v>
      </c>
      <c r="E166" s="101">
        <v>347</v>
      </c>
      <c r="F166" s="31">
        <f>SUM(D166:E166)</f>
        <v>694</v>
      </c>
      <c r="G166" s="148"/>
      <c r="H166" s="30" t="s">
        <v>4</v>
      </c>
      <c r="I166" s="29">
        <f>L166/L67</f>
        <v>0.32820268337533204</v>
      </c>
      <c r="J166" s="28">
        <v>2111</v>
      </c>
      <c r="K166" s="28">
        <v>2708</v>
      </c>
      <c r="L166" s="27">
        <f t="shared" si="19"/>
        <v>4819</v>
      </c>
    </row>
    <row r="167" spans="1:12" ht="14.25" customHeight="1" x14ac:dyDescent="0.15">
      <c r="A167" s="107"/>
      <c r="B167" s="26" t="s">
        <v>3</v>
      </c>
      <c r="C167" s="25">
        <f>SUM(C165:C166)</f>
        <v>627</v>
      </c>
      <c r="D167" s="25">
        <f>SUM(D165:D166)</f>
        <v>669</v>
      </c>
      <c r="E167" s="25">
        <f>SUM(E165:E166)</f>
        <v>695</v>
      </c>
      <c r="F167" s="24">
        <f>SUM(F165:F166)</f>
        <v>1364</v>
      </c>
      <c r="G167" s="149"/>
      <c r="H167" s="23" t="s">
        <v>2</v>
      </c>
      <c r="I167" s="22">
        <f>L167/L147</f>
        <v>0.39682430100103555</v>
      </c>
      <c r="J167" s="21">
        <v>2514</v>
      </c>
      <c r="K167" s="21">
        <v>3234</v>
      </c>
      <c r="L167" s="20">
        <f t="shared" si="19"/>
        <v>5748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698</v>
      </c>
      <c r="J169" s="11">
        <v>293</v>
      </c>
      <c r="K169" s="11">
        <v>441</v>
      </c>
      <c r="L169" s="10">
        <f>SUM(J169:K169)</f>
        <v>734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topLeftCell="C136" zoomScaleNormal="100" workbookViewId="0">
      <selection activeCell="J159" sqref="J15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362</v>
      </c>
      <c r="D5" s="99">
        <v>428</v>
      </c>
      <c r="E5" s="99">
        <v>387</v>
      </c>
      <c r="F5" s="31">
        <f t="shared" ref="F5:F21" si="1">SUM(D5:E5)</f>
        <v>815</v>
      </c>
      <c r="G5" s="57"/>
      <c r="H5" s="37" t="s">
        <v>258</v>
      </c>
      <c r="I5" s="101">
        <v>188</v>
      </c>
      <c r="J5" s="101">
        <v>188</v>
      </c>
      <c r="K5" s="101">
        <v>224</v>
      </c>
      <c r="L5" s="58">
        <f t="shared" si="0"/>
        <v>412</v>
      </c>
    </row>
    <row r="6" spans="1:12" ht="14.25" customHeight="1" x14ac:dyDescent="0.15">
      <c r="A6" s="107"/>
      <c r="B6" s="37" t="s">
        <v>257</v>
      </c>
      <c r="C6" s="100">
        <v>206</v>
      </c>
      <c r="D6" s="100">
        <v>193</v>
      </c>
      <c r="E6" s="100">
        <v>201</v>
      </c>
      <c r="F6" s="31">
        <f t="shared" si="1"/>
        <v>394</v>
      </c>
      <c r="G6" s="57"/>
      <c r="H6" s="37" t="s">
        <v>256</v>
      </c>
      <c r="I6" s="101">
        <v>118</v>
      </c>
      <c r="J6" s="101">
        <v>121</v>
      </c>
      <c r="K6" s="101">
        <v>153</v>
      </c>
      <c r="L6" s="58">
        <f t="shared" si="0"/>
        <v>274</v>
      </c>
    </row>
    <row r="7" spans="1:12" ht="14.25" customHeight="1" x14ac:dyDescent="0.15">
      <c r="A7" s="107"/>
      <c r="B7" s="37" t="s">
        <v>255</v>
      </c>
      <c r="C7" s="100">
        <v>125</v>
      </c>
      <c r="D7" s="100">
        <v>128</v>
      </c>
      <c r="E7" s="100">
        <v>147</v>
      </c>
      <c r="F7" s="31">
        <f t="shared" si="1"/>
        <v>275</v>
      </c>
      <c r="G7" s="57"/>
      <c r="H7" s="37" t="s">
        <v>254</v>
      </c>
      <c r="I7" s="101">
        <v>83</v>
      </c>
      <c r="J7" s="101">
        <v>97</v>
      </c>
      <c r="K7" s="101">
        <v>91</v>
      </c>
      <c r="L7" s="58">
        <f t="shared" si="0"/>
        <v>188</v>
      </c>
    </row>
    <row r="8" spans="1:12" ht="14.25" customHeight="1" x14ac:dyDescent="0.15">
      <c r="A8" s="107"/>
      <c r="B8" s="37" t="s">
        <v>253</v>
      </c>
      <c r="C8" s="100">
        <v>172</v>
      </c>
      <c r="D8" s="100">
        <v>160</v>
      </c>
      <c r="E8" s="100">
        <v>174</v>
      </c>
      <c r="F8" s="31">
        <f t="shared" si="1"/>
        <v>334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63</v>
      </c>
      <c r="E9" s="100">
        <v>79</v>
      </c>
      <c r="F9" s="31">
        <f t="shared" si="1"/>
        <v>142</v>
      </c>
      <c r="G9" s="57"/>
      <c r="H9" s="37" t="s">
        <v>251</v>
      </c>
      <c r="I9" s="101">
        <v>71</v>
      </c>
      <c r="J9" s="101">
        <v>73</v>
      </c>
      <c r="K9" s="101">
        <v>79</v>
      </c>
      <c r="L9" s="58">
        <f t="shared" si="0"/>
        <v>152</v>
      </c>
    </row>
    <row r="10" spans="1:12" ht="14.25" customHeight="1" x14ac:dyDescent="0.15">
      <c r="A10" s="107"/>
      <c r="B10" s="37" t="s">
        <v>250</v>
      </c>
      <c r="C10" s="100">
        <v>293</v>
      </c>
      <c r="D10" s="100">
        <v>329</v>
      </c>
      <c r="E10" s="100">
        <v>366</v>
      </c>
      <c r="F10" s="31">
        <f t="shared" si="1"/>
        <v>695</v>
      </c>
      <c r="G10" s="82"/>
      <c r="H10" s="26" t="s">
        <v>249</v>
      </c>
      <c r="I10" s="25">
        <f>SUM(I4:I9)</f>
        <v>545</v>
      </c>
      <c r="J10" s="25">
        <f>SUM(J4:J9)</f>
        <v>566</v>
      </c>
      <c r="K10" s="25">
        <f>SUM(K4:K9)</f>
        <v>648</v>
      </c>
      <c r="L10" s="60">
        <f>SUM(L4:L9)</f>
        <v>1214</v>
      </c>
    </row>
    <row r="11" spans="1:12" ht="14.25" customHeight="1" x14ac:dyDescent="0.15">
      <c r="A11" s="107"/>
      <c r="B11" s="37" t="s">
        <v>248</v>
      </c>
      <c r="C11" s="100">
        <v>76</v>
      </c>
      <c r="D11" s="100">
        <v>96</v>
      </c>
      <c r="E11" s="100">
        <v>100</v>
      </c>
      <c r="F11" s="31">
        <f t="shared" si="1"/>
        <v>196</v>
      </c>
      <c r="G11" s="57" t="s">
        <v>247</v>
      </c>
      <c r="H11" s="37" t="s">
        <v>246</v>
      </c>
      <c r="I11" s="101">
        <v>48</v>
      </c>
      <c r="J11" s="101">
        <v>49</v>
      </c>
      <c r="K11" s="101">
        <v>61</v>
      </c>
      <c r="L11" s="58">
        <f t="shared" ref="L11:L22" si="2">SUM(J11:K11)</f>
        <v>110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152</v>
      </c>
      <c r="E12" s="100">
        <v>173</v>
      </c>
      <c r="F12" s="31">
        <f t="shared" si="1"/>
        <v>325</v>
      </c>
      <c r="G12" s="57"/>
      <c r="H12" s="37" t="s">
        <v>204</v>
      </c>
      <c r="I12" s="101">
        <v>27</v>
      </c>
      <c r="J12" s="101">
        <v>18</v>
      </c>
      <c r="K12" s="101">
        <v>32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173</v>
      </c>
      <c r="D13" s="100">
        <v>209</v>
      </c>
      <c r="E13" s="100">
        <v>208</v>
      </c>
      <c r="F13" s="31">
        <f t="shared" si="1"/>
        <v>417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44</v>
      </c>
      <c r="E14" s="100">
        <v>42</v>
      </c>
      <c r="F14" s="31">
        <f t="shared" si="1"/>
        <v>86</v>
      </c>
      <c r="G14" s="57"/>
      <c r="H14" s="37" t="s">
        <v>241</v>
      </c>
      <c r="I14" s="101">
        <v>130</v>
      </c>
      <c r="J14" s="101">
        <v>107</v>
      </c>
      <c r="K14" s="101">
        <v>119</v>
      </c>
      <c r="L14" s="58">
        <f t="shared" si="2"/>
        <v>226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38</v>
      </c>
      <c r="F15" s="31">
        <f t="shared" si="1"/>
        <v>72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12</v>
      </c>
      <c r="D16" s="100">
        <v>6</v>
      </c>
      <c r="E16" s="100">
        <v>6</v>
      </c>
      <c r="F16" s="31">
        <f t="shared" si="1"/>
        <v>12</v>
      </c>
      <c r="G16" s="57"/>
      <c r="H16" s="37" t="s">
        <v>238</v>
      </c>
      <c r="I16" s="101">
        <v>73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95</v>
      </c>
      <c r="J17" s="101">
        <v>79</v>
      </c>
      <c r="K17" s="101">
        <v>93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98</v>
      </c>
      <c r="F18" s="31">
        <f t="shared" si="1"/>
        <v>204</v>
      </c>
      <c r="G18" s="57"/>
      <c r="H18" s="37" t="s">
        <v>234</v>
      </c>
      <c r="I18" s="101">
        <v>54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32</v>
      </c>
      <c r="F19" s="31">
        <f t="shared" si="1"/>
        <v>53</v>
      </c>
      <c r="G19" s="57"/>
      <c r="H19" s="37" t="s">
        <v>233</v>
      </c>
      <c r="I19" s="101">
        <v>28</v>
      </c>
      <c r="J19" s="101">
        <v>27</v>
      </c>
      <c r="K19" s="101">
        <v>23</v>
      </c>
      <c r="L19" s="58">
        <f t="shared" si="2"/>
        <v>50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54</v>
      </c>
      <c r="J20" s="101">
        <v>43</v>
      </c>
      <c r="K20" s="101">
        <v>57</v>
      </c>
      <c r="L20" s="58">
        <f t="shared" si="2"/>
        <v>100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37</v>
      </c>
      <c r="K21" s="101">
        <v>47</v>
      </c>
      <c r="L21" s="58">
        <f t="shared" si="2"/>
        <v>84</v>
      </c>
    </row>
    <row r="22" spans="1:12" ht="14.25" customHeight="1" x14ac:dyDescent="0.15">
      <c r="A22" s="78"/>
      <c r="B22" s="26" t="s">
        <v>230</v>
      </c>
      <c r="C22" s="25">
        <f>SUM(C5:C21)</f>
        <v>1849</v>
      </c>
      <c r="D22" s="25">
        <f>SUM(D5:D21)</f>
        <v>2048</v>
      </c>
      <c r="E22" s="25">
        <f>SUM(E5:E21)</f>
        <v>2139</v>
      </c>
      <c r="F22" s="25">
        <f>SUM(F5:F21)</f>
        <v>4187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148</v>
      </c>
      <c r="D23" s="101">
        <v>143</v>
      </c>
      <c r="E23" s="101">
        <v>175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619</v>
      </c>
      <c r="J23" s="25">
        <f>SUM(J11:J22)</f>
        <v>550</v>
      </c>
      <c r="K23" s="25">
        <f>SUM(K11:K22)</f>
        <v>659</v>
      </c>
      <c r="L23" s="60">
        <f>SUM(L11:L22)</f>
        <v>1209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82</v>
      </c>
      <c r="E24" s="101">
        <v>74</v>
      </c>
      <c r="F24" s="31">
        <f t="shared" si="3"/>
        <v>156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214</v>
      </c>
      <c r="E25" s="101">
        <v>251</v>
      </c>
      <c r="F25" s="31">
        <f t="shared" si="3"/>
        <v>465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81</v>
      </c>
      <c r="E26" s="101">
        <v>96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36</v>
      </c>
      <c r="K26" s="101">
        <v>41</v>
      </c>
      <c r="L26" s="58">
        <f t="shared" si="4"/>
        <v>77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44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55</v>
      </c>
      <c r="D28" s="101">
        <v>45</v>
      </c>
      <c r="E28" s="101">
        <v>78</v>
      </c>
      <c r="F28" s="31">
        <f t="shared" si="3"/>
        <v>123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599</v>
      </c>
      <c r="D29" s="25">
        <f>SUM(D23:D28)</f>
        <v>628</v>
      </c>
      <c r="E29" s="25">
        <f>SUM(E23:E28)</f>
        <v>741</v>
      </c>
      <c r="F29" s="25">
        <f>SUM(F23:F28)</f>
        <v>1369</v>
      </c>
      <c r="G29" s="57"/>
      <c r="H29" s="37" t="s">
        <v>214</v>
      </c>
      <c r="I29" s="101">
        <v>34</v>
      </c>
      <c r="J29" s="101">
        <v>32</v>
      </c>
      <c r="K29" s="101">
        <v>33</v>
      </c>
      <c r="L29" s="58">
        <f t="shared" si="4"/>
        <v>65</v>
      </c>
    </row>
    <row r="30" spans="1:12" ht="14.25" customHeight="1" x14ac:dyDescent="0.15">
      <c r="A30" s="121" t="s">
        <v>213</v>
      </c>
      <c r="B30" s="122"/>
      <c r="C30" s="55">
        <f>SUM(C22+C29)</f>
        <v>2448</v>
      </c>
      <c r="D30" s="55">
        <f>SUM(D22+D29)</f>
        <v>2676</v>
      </c>
      <c r="E30" s="55">
        <f>SUM(E22+E29)</f>
        <v>2880</v>
      </c>
      <c r="F30" s="55">
        <f>SUM(F22+F29)</f>
        <v>5556</v>
      </c>
      <c r="G30" s="57"/>
      <c r="H30" s="26" t="s">
        <v>212</v>
      </c>
      <c r="I30" s="25">
        <f>SUM(I24:I29)</f>
        <v>171</v>
      </c>
      <c r="J30" s="25">
        <f>SUM(J24:J29)</f>
        <v>165</v>
      </c>
      <c r="K30" s="25">
        <f>SUM(K24:K29)</f>
        <v>189</v>
      </c>
      <c r="L30" s="56">
        <f>SUM(L24:L29)</f>
        <v>354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38</v>
      </c>
      <c r="J31" s="101">
        <v>43</v>
      </c>
      <c r="K31" s="101">
        <v>42</v>
      </c>
      <c r="L31" s="58">
        <f t="shared" ref="L31:L37" si="5">SUM(J31:K31)</f>
        <v>85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52</v>
      </c>
      <c r="L32" s="58">
        <f t="shared" si="5"/>
        <v>98</v>
      </c>
    </row>
    <row r="33" spans="1:12" ht="14.25" customHeight="1" x14ac:dyDescent="0.15">
      <c r="A33" s="107" t="s">
        <v>208</v>
      </c>
      <c r="B33" s="37" t="s">
        <v>207</v>
      </c>
      <c r="C33" s="100">
        <v>409</v>
      </c>
      <c r="D33" s="101">
        <v>445</v>
      </c>
      <c r="E33" s="101">
        <v>458</v>
      </c>
      <c r="F33" s="31">
        <f t="shared" ref="F33:F45" si="6">SUM(D33:E33)</f>
        <v>903</v>
      </c>
      <c r="G33" s="57"/>
      <c r="H33" s="37" t="s">
        <v>206</v>
      </c>
      <c r="I33" s="101">
        <v>72</v>
      </c>
      <c r="J33" s="101">
        <v>68</v>
      </c>
      <c r="K33" s="101">
        <v>77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167</v>
      </c>
      <c r="E34" s="101">
        <v>167</v>
      </c>
      <c r="F34" s="31">
        <f t="shared" si="6"/>
        <v>334</v>
      </c>
      <c r="G34" s="57"/>
      <c r="H34" s="37" t="s">
        <v>204</v>
      </c>
      <c r="I34" s="101">
        <v>45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78</v>
      </c>
      <c r="D35" s="101">
        <v>80</v>
      </c>
      <c r="E35" s="101">
        <v>96</v>
      </c>
      <c r="F35" s="31">
        <f t="shared" si="6"/>
        <v>176</v>
      </c>
      <c r="G35" s="57"/>
      <c r="H35" s="37" t="s">
        <v>202</v>
      </c>
      <c r="I35" s="101">
        <v>97</v>
      </c>
      <c r="J35" s="101">
        <v>80</v>
      </c>
      <c r="K35" s="101">
        <v>100</v>
      </c>
      <c r="L35" s="58">
        <f t="shared" si="5"/>
        <v>180</v>
      </c>
    </row>
    <row r="36" spans="1:12" ht="14.25" customHeight="1" x14ac:dyDescent="0.15">
      <c r="A36" s="107"/>
      <c r="B36" s="37" t="s">
        <v>201</v>
      </c>
      <c r="C36" s="101">
        <v>215</v>
      </c>
      <c r="D36" s="101">
        <v>211</v>
      </c>
      <c r="E36" s="101">
        <v>240</v>
      </c>
      <c r="F36" s="31">
        <f t="shared" si="6"/>
        <v>451</v>
      </c>
      <c r="G36" s="83"/>
      <c r="H36" s="84" t="s">
        <v>200</v>
      </c>
      <c r="I36" s="101">
        <v>59</v>
      </c>
      <c r="J36" s="101">
        <v>51</v>
      </c>
      <c r="K36" s="101">
        <v>73</v>
      </c>
      <c r="L36" s="58">
        <f t="shared" si="5"/>
        <v>124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126</v>
      </c>
      <c r="J37" s="101">
        <v>141</v>
      </c>
      <c r="K37" s="101">
        <v>144</v>
      </c>
      <c r="L37" s="58">
        <f t="shared" si="5"/>
        <v>285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465</v>
      </c>
      <c r="J38" s="25">
        <f>SUM(J31:J37)</f>
        <v>487</v>
      </c>
      <c r="K38" s="25">
        <f>SUM(K31:K37)</f>
        <v>549</v>
      </c>
      <c r="L38" s="60">
        <f>SUM(L31:L37)</f>
        <v>1036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57</v>
      </c>
      <c r="F39" s="31">
        <f t="shared" si="6"/>
        <v>111</v>
      </c>
      <c r="G39" s="111" t="s">
        <v>195</v>
      </c>
      <c r="H39" s="112"/>
      <c r="I39" s="55">
        <f>SUM(C46+C54+I10+I23+I30+I38)</f>
        <v>4193</v>
      </c>
      <c r="J39" s="55">
        <f>SUM(D46+D54+J10+J23+J30+J38)</f>
        <v>4318</v>
      </c>
      <c r="K39" s="55">
        <f>SUM(E46+E54+K10+K23+K30+K38)</f>
        <v>4767</v>
      </c>
      <c r="L39" s="54">
        <f>SUM(F46+F54+L10+L23+L30+L38)</f>
        <v>9085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140</v>
      </c>
      <c r="E40" s="101">
        <v>155</v>
      </c>
      <c r="F40" s="31">
        <f t="shared" si="6"/>
        <v>295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66</v>
      </c>
      <c r="D41" s="101">
        <v>75</v>
      </c>
      <c r="E41" s="101">
        <v>84</v>
      </c>
      <c r="F41" s="31">
        <f t="shared" si="6"/>
        <v>159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114</v>
      </c>
      <c r="E42" s="101">
        <v>135</v>
      </c>
      <c r="F42" s="31">
        <f t="shared" si="6"/>
        <v>249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186</v>
      </c>
      <c r="E44" s="101">
        <v>211</v>
      </c>
      <c r="F44" s="31">
        <f t="shared" si="6"/>
        <v>397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162</v>
      </c>
      <c r="E45" s="101">
        <v>186</v>
      </c>
      <c r="F45" s="31">
        <f t="shared" si="6"/>
        <v>348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1636</v>
      </c>
      <c r="D46" s="25">
        <f>SUM(D33:D45)</f>
        <v>1758</v>
      </c>
      <c r="E46" s="25">
        <f>SUM(E33:E45)</f>
        <v>1929</v>
      </c>
      <c r="F46" s="25">
        <f>SUM(F33:F45)</f>
        <v>3687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112</v>
      </c>
      <c r="E47" s="101">
        <v>104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37</v>
      </c>
      <c r="E48" s="101">
        <v>36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296</v>
      </c>
      <c r="E50" s="101">
        <v>297</v>
      </c>
      <c r="F50" s="31">
        <f t="shared" si="7"/>
        <v>593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131</v>
      </c>
      <c r="D51" s="101">
        <v>147</v>
      </c>
      <c r="E51" s="101">
        <v>151</v>
      </c>
      <c r="F51" s="31">
        <f t="shared" si="7"/>
        <v>298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73</v>
      </c>
      <c r="D52" s="101">
        <v>83</v>
      </c>
      <c r="E52" s="101">
        <v>81</v>
      </c>
      <c r="F52" s="31">
        <f t="shared" si="7"/>
        <v>164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20</v>
      </c>
      <c r="F53" s="31">
        <f t="shared" si="7"/>
        <v>40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757</v>
      </c>
      <c r="D54" s="25">
        <f>SUM(D47:D53)</f>
        <v>792</v>
      </c>
      <c r="E54" s="25">
        <f>SUM(E47:E53)</f>
        <v>793</v>
      </c>
      <c r="F54" s="25">
        <f>SUM(F47:F53)</f>
        <v>1585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49</v>
      </c>
      <c r="K60" s="104">
        <v>47</v>
      </c>
      <c r="L60" s="62">
        <f t="shared" ref="L60:L65" si="8">SUM(J60:K60)</f>
        <v>96</v>
      </c>
    </row>
    <row r="61" spans="1:12" ht="14.25" customHeight="1" x14ac:dyDescent="0.15">
      <c r="A61" s="107" t="s">
        <v>175</v>
      </c>
      <c r="B61" s="37" t="s">
        <v>174</v>
      </c>
      <c r="C61" s="103">
        <v>353</v>
      </c>
      <c r="D61" s="101">
        <v>410</v>
      </c>
      <c r="E61" s="101">
        <v>440</v>
      </c>
      <c r="F61" s="31">
        <f t="shared" ref="F61:F68" si="9">SUM(D61:E61)</f>
        <v>850</v>
      </c>
      <c r="G61" s="72"/>
      <c r="H61" s="37" t="s">
        <v>173</v>
      </c>
      <c r="I61" s="101">
        <v>52</v>
      </c>
      <c r="J61" s="101">
        <v>46</v>
      </c>
      <c r="K61" s="101">
        <v>59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293</v>
      </c>
      <c r="D62" s="101">
        <v>309</v>
      </c>
      <c r="E62" s="101">
        <v>342</v>
      </c>
      <c r="F62" s="31">
        <f t="shared" si="9"/>
        <v>651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8"/>
        <v>98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76</v>
      </c>
      <c r="E63" s="101">
        <v>85</v>
      </c>
      <c r="F63" s="31">
        <f t="shared" si="9"/>
        <v>161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169</v>
      </c>
      <c r="D64" s="101">
        <v>177</v>
      </c>
      <c r="E64" s="101">
        <v>198</v>
      </c>
      <c r="F64" s="31">
        <f t="shared" si="9"/>
        <v>375</v>
      </c>
      <c r="G64" s="72"/>
      <c r="H64" s="37" t="s">
        <v>167</v>
      </c>
      <c r="I64" s="101">
        <v>52</v>
      </c>
      <c r="J64" s="101">
        <v>59</v>
      </c>
      <c r="K64" s="101">
        <v>65</v>
      </c>
      <c r="L64" s="61">
        <f t="shared" si="8"/>
        <v>124</v>
      </c>
    </row>
    <row r="65" spans="1:12" ht="14.25" customHeight="1" x14ac:dyDescent="0.15">
      <c r="A65" s="107"/>
      <c r="B65" s="37" t="s">
        <v>166</v>
      </c>
      <c r="C65" s="101">
        <v>85</v>
      </c>
      <c r="D65" s="101">
        <v>97</v>
      </c>
      <c r="E65" s="101">
        <v>109</v>
      </c>
      <c r="F65" s="31">
        <f t="shared" si="9"/>
        <v>206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108</v>
      </c>
      <c r="E66" s="101">
        <v>115</v>
      </c>
      <c r="F66" s="31">
        <f t="shared" si="9"/>
        <v>223</v>
      </c>
      <c r="G66" s="72"/>
      <c r="H66" s="26" t="s">
        <v>163</v>
      </c>
      <c r="I66" s="25">
        <f>SUM(I60:I65)</f>
        <v>286</v>
      </c>
      <c r="J66" s="25">
        <f>SUM(J60:J65)</f>
        <v>316</v>
      </c>
      <c r="K66" s="25">
        <f>SUM(K60:K65)</f>
        <v>329</v>
      </c>
      <c r="L66" s="60">
        <f>SUM(L60:L65)</f>
        <v>645</v>
      </c>
    </row>
    <row r="67" spans="1:12" ht="14.25" customHeight="1" x14ac:dyDescent="0.15">
      <c r="A67" s="107"/>
      <c r="B67" s="37" t="s">
        <v>162</v>
      </c>
      <c r="C67" s="101">
        <v>282</v>
      </c>
      <c r="D67" s="101">
        <v>360</v>
      </c>
      <c r="E67" s="101">
        <v>348</v>
      </c>
      <c r="F67" s="31">
        <f t="shared" si="9"/>
        <v>708</v>
      </c>
      <c r="G67" s="127" t="s">
        <v>161</v>
      </c>
      <c r="H67" s="122"/>
      <c r="I67" s="55">
        <f>SUM(C69+C82+C93+C110+C114+I66)</f>
        <v>6427</v>
      </c>
      <c r="J67" s="55">
        <f>SUM(D69+D82+D93+D110+D114+J66)</f>
        <v>7125</v>
      </c>
      <c r="K67" s="55">
        <f>SUM(E69+E82+E93+E110+E114+K66)</f>
        <v>7547</v>
      </c>
      <c r="L67" s="54">
        <f>SUM(F69+F82+F93+F110+F114+L66)</f>
        <v>14672</v>
      </c>
    </row>
    <row r="68" spans="1:12" ht="14.25" customHeight="1" x14ac:dyDescent="0.15">
      <c r="A68" s="107"/>
      <c r="B68" s="37" t="s">
        <v>160</v>
      </c>
      <c r="C68" s="101">
        <v>118</v>
      </c>
      <c r="D68" s="101">
        <v>151</v>
      </c>
      <c r="E68" s="101">
        <v>145</v>
      </c>
      <c r="F68" s="31">
        <f t="shared" si="9"/>
        <v>296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1466</v>
      </c>
      <c r="D69" s="25">
        <f>SUM(D61:D68)</f>
        <v>1688</v>
      </c>
      <c r="E69" s="25">
        <f>SUM(E61:E68)</f>
        <v>1782</v>
      </c>
      <c r="F69" s="24">
        <f>SUM(F61:F68)</f>
        <v>3470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293</v>
      </c>
      <c r="D71" s="101">
        <v>285</v>
      </c>
      <c r="E71" s="101">
        <v>309</v>
      </c>
      <c r="F71" s="31">
        <f t="shared" si="10"/>
        <v>594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147</v>
      </c>
      <c r="D72" s="101">
        <v>155</v>
      </c>
      <c r="E72" s="101">
        <v>166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63</v>
      </c>
      <c r="E73" s="101">
        <v>58</v>
      </c>
      <c r="F73" s="31">
        <f t="shared" si="10"/>
        <v>121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80</v>
      </c>
      <c r="D74" s="101">
        <v>63</v>
      </c>
      <c r="E74" s="101">
        <v>81</v>
      </c>
      <c r="F74" s="31">
        <f t="shared" si="10"/>
        <v>144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403</v>
      </c>
      <c r="D75" s="101">
        <v>438</v>
      </c>
      <c r="E75" s="101">
        <v>443</v>
      </c>
      <c r="F75" s="31">
        <f t="shared" si="10"/>
        <v>881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193</v>
      </c>
      <c r="D76" s="101">
        <v>224</v>
      </c>
      <c r="E76" s="101">
        <v>231</v>
      </c>
      <c r="F76" s="31">
        <f t="shared" si="10"/>
        <v>455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61</v>
      </c>
      <c r="D77" s="101">
        <v>58</v>
      </c>
      <c r="E77" s="101">
        <v>61</v>
      </c>
      <c r="F77" s="31">
        <f t="shared" si="10"/>
        <v>119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54</v>
      </c>
      <c r="E78" s="101">
        <v>64</v>
      </c>
      <c r="F78" s="31">
        <f t="shared" si="10"/>
        <v>118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163</v>
      </c>
      <c r="D79" s="101">
        <v>187</v>
      </c>
      <c r="E79" s="101">
        <v>185</v>
      </c>
      <c r="F79" s="31">
        <f t="shared" si="10"/>
        <v>372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163</v>
      </c>
      <c r="E80" s="101">
        <v>147</v>
      </c>
      <c r="F80" s="31">
        <f t="shared" si="10"/>
        <v>310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1662</v>
      </c>
      <c r="D82" s="25">
        <f>SUM(D70:D81)</f>
        <v>1760</v>
      </c>
      <c r="E82" s="25">
        <f>SUM(E70:E81)</f>
        <v>1811</v>
      </c>
      <c r="F82" s="25">
        <f>SUM(F70:F81)</f>
        <v>3571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373</v>
      </c>
      <c r="D83" s="101">
        <v>397</v>
      </c>
      <c r="E83" s="101">
        <v>420</v>
      </c>
      <c r="F83" s="31">
        <f t="shared" ref="F83:F92" si="11">SUM(D83:E83)</f>
        <v>817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333</v>
      </c>
      <c r="D84" s="101">
        <v>352</v>
      </c>
      <c r="E84" s="101">
        <v>396</v>
      </c>
      <c r="F84" s="31">
        <f t="shared" si="11"/>
        <v>748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128</v>
      </c>
      <c r="D85" s="101">
        <v>121</v>
      </c>
      <c r="E85" s="101">
        <v>139</v>
      </c>
      <c r="F85" s="31">
        <f t="shared" si="11"/>
        <v>260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102</v>
      </c>
      <c r="D86" s="101">
        <v>98</v>
      </c>
      <c r="E86" s="101">
        <v>127</v>
      </c>
      <c r="F86" s="31">
        <f t="shared" si="11"/>
        <v>225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78</v>
      </c>
      <c r="E87" s="101">
        <v>75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146</v>
      </c>
      <c r="D88" s="101">
        <v>174</v>
      </c>
      <c r="E88" s="101">
        <v>186</v>
      </c>
      <c r="F88" s="31">
        <f t="shared" si="11"/>
        <v>360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131</v>
      </c>
      <c r="D89" s="101">
        <v>144</v>
      </c>
      <c r="E89" s="101">
        <v>158</v>
      </c>
      <c r="F89" s="31">
        <f t="shared" si="11"/>
        <v>302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112</v>
      </c>
      <c r="D90" s="101">
        <v>138</v>
      </c>
      <c r="E90" s="101">
        <v>134</v>
      </c>
      <c r="F90" s="31">
        <f t="shared" si="11"/>
        <v>272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254</v>
      </c>
      <c r="E92" s="101">
        <v>298</v>
      </c>
      <c r="F92" s="31">
        <f t="shared" si="11"/>
        <v>552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1673</v>
      </c>
      <c r="D93" s="25">
        <f>SUM(D83:D92)</f>
        <v>1817</v>
      </c>
      <c r="E93" s="25">
        <f>SUM(E83:E92)</f>
        <v>2005</v>
      </c>
      <c r="F93" s="24">
        <f>SUM(F83:F92)</f>
        <v>3822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46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117</v>
      </c>
      <c r="D98" s="101">
        <v>141</v>
      </c>
      <c r="E98" s="101">
        <v>148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57</v>
      </c>
      <c r="D100" s="101">
        <v>73</v>
      </c>
      <c r="E100" s="101">
        <v>74</v>
      </c>
      <c r="F100" s="31">
        <f t="shared" si="12"/>
        <v>147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92</v>
      </c>
      <c r="E101" s="101">
        <v>113</v>
      </c>
      <c r="F101" s="31">
        <f t="shared" si="12"/>
        <v>205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168</v>
      </c>
      <c r="D102" s="101">
        <v>187</v>
      </c>
      <c r="E102" s="101">
        <v>192</v>
      </c>
      <c r="F102" s="31">
        <f t="shared" si="12"/>
        <v>379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196</v>
      </c>
      <c r="E103" s="101">
        <v>192</v>
      </c>
      <c r="F103" s="31">
        <f t="shared" si="12"/>
        <v>388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60</v>
      </c>
      <c r="E104" s="101">
        <v>74</v>
      </c>
      <c r="F104" s="31">
        <f t="shared" si="12"/>
        <v>134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63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122</v>
      </c>
      <c r="F107" s="31">
        <f t="shared" si="12"/>
        <v>241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82</v>
      </c>
      <c r="E108" s="101">
        <v>94</v>
      </c>
      <c r="F108" s="31">
        <f t="shared" si="12"/>
        <v>176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93</v>
      </c>
      <c r="E109" s="101">
        <v>93</v>
      </c>
      <c r="F109" s="31">
        <f t="shared" si="12"/>
        <v>186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1163</v>
      </c>
      <c r="D110" s="25">
        <f>SUM(D94:D109)</f>
        <v>1331</v>
      </c>
      <c r="E110" s="25">
        <f>SUM(E94:E109)</f>
        <v>1405</v>
      </c>
      <c r="F110" s="24">
        <f>SUM(F94:F109)</f>
        <v>2736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67</v>
      </c>
      <c r="F111" s="31">
        <f>SUM(D111:E111)</f>
        <v>132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55</v>
      </c>
      <c r="F113" s="31">
        <f>SUM(D113:E113)</f>
        <v>109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177</v>
      </c>
      <c r="D114" s="25">
        <f>SUM(D111:D113)</f>
        <v>213</v>
      </c>
      <c r="E114" s="25">
        <f>SUM(E111:E113)</f>
        <v>215</v>
      </c>
      <c r="F114" s="24">
        <f>SUM(F111:F113)</f>
        <v>428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224</v>
      </c>
      <c r="K116" s="104">
        <v>229</v>
      </c>
      <c r="L116" s="62">
        <f t="shared" ref="L116:L124" si="13">SUM(J116:K116)</f>
        <v>453</v>
      </c>
    </row>
    <row r="117" spans="1:12" ht="14.25" customHeight="1" x14ac:dyDescent="0.15">
      <c r="A117" s="107" t="s">
        <v>107</v>
      </c>
      <c r="B117" s="37" t="s">
        <v>106</v>
      </c>
      <c r="C117" s="101">
        <v>179</v>
      </c>
      <c r="D117" s="101">
        <v>176</v>
      </c>
      <c r="E117" s="101">
        <v>203</v>
      </c>
      <c r="F117" s="31">
        <f t="shared" ref="F117:F138" si="14">SUM(D117:E117)</f>
        <v>379</v>
      </c>
      <c r="G117" s="57"/>
      <c r="H117" s="37" t="s">
        <v>105</v>
      </c>
      <c r="I117" s="101">
        <v>143</v>
      </c>
      <c r="J117" s="101">
        <v>173</v>
      </c>
      <c r="K117" s="101">
        <v>159</v>
      </c>
      <c r="L117" s="61">
        <f t="shared" si="13"/>
        <v>332</v>
      </c>
    </row>
    <row r="118" spans="1:12" ht="14.25" customHeight="1" x14ac:dyDescent="0.15">
      <c r="A118" s="107"/>
      <c r="B118" s="37" t="s">
        <v>104</v>
      </c>
      <c r="C118" s="101">
        <v>258</v>
      </c>
      <c r="D118" s="101">
        <v>220</v>
      </c>
      <c r="E118" s="101">
        <v>205</v>
      </c>
      <c r="F118" s="31">
        <f t="shared" si="14"/>
        <v>425</v>
      </c>
      <c r="G118" s="57"/>
      <c r="H118" s="37" t="s">
        <v>103</v>
      </c>
      <c r="I118" s="101">
        <v>132</v>
      </c>
      <c r="J118" s="101">
        <v>159</v>
      </c>
      <c r="K118" s="101">
        <v>185</v>
      </c>
      <c r="L118" s="61">
        <f t="shared" si="13"/>
        <v>344</v>
      </c>
    </row>
    <row r="119" spans="1:12" ht="14.25" customHeight="1" x14ac:dyDescent="0.15">
      <c r="A119" s="107"/>
      <c r="B119" s="37" t="s">
        <v>102</v>
      </c>
      <c r="C119" s="101">
        <v>135</v>
      </c>
      <c r="D119" s="101">
        <v>111</v>
      </c>
      <c r="E119" s="101">
        <v>110</v>
      </c>
      <c r="F119" s="31">
        <f t="shared" si="14"/>
        <v>221</v>
      </c>
      <c r="G119" s="57"/>
      <c r="H119" s="37" t="s">
        <v>101</v>
      </c>
      <c r="I119" s="101">
        <v>44</v>
      </c>
      <c r="J119" s="101">
        <v>44</v>
      </c>
      <c r="K119" s="101">
        <v>53</v>
      </c>
      <c r="L119" s="61">
        <f t="shared" si="13"/>
        <v>97</v>
      </c>
    </row>
    <row r="120" spans="1:12" ht="14.25" customHeight="1" x14ac:dyDescent="0.15">
      <c r="A120" s="107"/>
      <c r="B120" s="37" t="s">
        <v>100</v>
      </c>
      <c r="C120" s="101">
        <v>98</v>
      </c>
      <c r="D120" s="101">
        <v>83</v>
      </c>
      <c r="E120" s="101">
        <v>94</v>
      </c>
      <c r="F120" s="31">
        <f t="shared" si="14"/>
        <v>177</v>
      </c>
      <c r="G120" s="57"/>
      <c r="H120" s="37" t="s">
        <v>99</v>
      </c>
      <c r="I120" s="101">
        <v>138</v>
      </c>
      <c r="J120" s="101">
        <v>136</v>
      </c>
      <c r="K120" s="101">
        <v>153</v>
      </c>
      <c r="L120" s="61">
        <f t="shared" si="13"/>
        <v>289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46</v>
      </c>
      <c r="E121" s="101">
        <v>55</v>
      </c>
      <c r="F121" s="31">
        <f t="shared" si="14"/>
        <v>101</v>
      </c>
      <c r="G121" s="57"/>
      <c r="H121" s="37" t="s">
        <v>97</v>
      </c>
      <c r="I121" s="101">
        <v>150</v>
      </c>
      <c r="J121" s="101">
        <v>153</v>
      </c>
      <c r="K121" s="105">
        <v>146</v>
      </c>
      <c r="L121" s="61">
        <f t="shared" si="13"/>
        <v>299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177</v>
      </c>
      <c r="K122" s="101">
        <v>185</v>
      </c>
      <c r="L122" s="61">
        <f t="shared" si="13"/>
        <v>362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124</v>
      </c>
      <c r="E124" s="101">
        <v>137</v>
      </c>
      <c r="F124" s="31">
        <f t="shared" si="14"/>
        <v>261</v>
      </c>
      <c r="G124" s="57"/>
      <c r="H124" s="37" t="s">
        <v>91</v>
      </c>
      <c r="I124" s="101">
        <v>224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45</v>
      </c>
      <c r="D125" s="101">
        <v>30</v>
      </c>
      <c r="E125" s="101">
        <v>40</v>
      </c>
      <c r="F125" s="31">
        <f t="shared" si="14"/>
        <v>70</v>
      </c>
      <c r="G125" s="57"/>
      <c r="H125" s="26" t="s">
        <v>89</v>
      </c>
      <c r="I125" s="25">
        <f>SUM(I116:I124)</f>
        <v>1235</v>
      </c>
      <c r="J125" s="25">
        <f>SUM(J116:J124)</f>
        <v>1338</v>
      </c>
      <c r="K125" s="25">
        <f>SUM(K116:K124)</f>
        <v>1395</v>
      </c>
      <c r="L125" s="60">
        <f>SUM(L116:L124)</f>
        <v>2733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46</v>
      </c>
      <c r="E126" s="101">
        <v>58</v>
      </c>
      <c r="F126" s="31">
        <f t="shared" si="14"/>
        <v>104</v>
      </c>
      <c r="G126" s="57" t="s">
        <v>87</v>
      </c>
      <c r="H126" s="37" t="s">
        <v>86</v>
      </c>
      <c r="I126" s="101">
        <v>29</v>
      </c>
      <c r="J126" s="101">
        <v>38</v>
      </c>
      <c r="K126" s="101">
        <v>29</v>
      </c>
      <c r="L126" s="58">
        <f t="shared" ref="L126:L139" si="15">SUM(J126:K126)</f>
        <v>67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27</v>
      </c>
      <c r="F127" s="31">
        <f t="shared" si="14"/>
        <v>60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69</v>
      </c>
      <c r="F128" s="31">
        <f t="shared" si="14"/>
        <v>125</v>
      </c>
      <c r="G128" s="57"/>
      <c r="H128" s="59" t="s">
        <v>82</v>
      </c>
      <c r="I128" s="101">
        <v>40</v>
      </c>
      <c r="J128" s="101">
        <v>52</v>
      </c>
      <c r="K128" s="101">
        <v>52</v>
      </c>
      <c r="L128" s="58">
        <f t="shared" si="15"/>
        <v>104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50</v>
      </c>
      <c r="E129" s="101">
        <v>66</v>
      </c>
      <c r="F129" s="31">
        <f t="shared" si="14"/>
        <v>116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58</v>
      </c>
      <c r="D130" s="101">
        <v>49</v>
      </c>
      <c r="E130" s="101">
        <v>57</v>
      </c>
      <c r="F130" s="31">
        <f t="shared" si="14"/>
        <v>106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98</v>
      </c>
      <c r="E131" s="101">
        <v>101</v>
      </c>
      <c r="F131" s="31">
        <f t="shared" si="14"/>
        <v>199</v>
      </c>
      <c r="G131" s="57"/>
      <c r="H131" s="59" t="s">
        <v>76</v>
      </c>
      <c r="I131" s="101">
        <v>13</v>
      </c>
      <c r="J131" s="101">
        <v>12</v>
      </c>
      <c r="K131" s="101">
        <v>11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130</v>
      </c>
      <c r="E132" s="101">
        <v>137</v>
      </c>
      <c r="F132" s="31">
        <f t="shared" si="14"/>
        <v>267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127</v>
      </c>
      <c r="D133" s="101">
        <v>110</v>
      </c>
      <c r="E133" s="101">
        <v>125</v>
      </c>
      <c r="F133" s="31">
        <f t="shared" si="14"/>
        <v>235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92</v>
      </c>
      <c r="E134" s="101">
        <v>112</v>
      </c>
      <c r="F134" s="31">
        <f t="shared" si="14"/>
        <v>204</v>
      </c>
      <c r="G134" s="57"/>
      <c r="H134" s="59" t="s">
        <v>70</v>
      </c>
      <c r="I134" s="101">
        <v>20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190</v>
      </c>
      <c r="D135" s="101">
        <v>179</v>
      </c>
      <c r="E135" s="101">
        <v>187</v>
      </c>
      <c r="F135" s="31">
        <f t="shared" si="14"/>
        <v>366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33</v>
      </c>
      <c r="E136" s="101">
        <v>37</v>
      </c>
      <c r="F136" s="31">
        <f t="shared" si="14"/>
        <v>70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212</v>
      </c>
      <c r="D137" s="101">
        <v>145</v>
      </c>
      <c r="E137" s="101">
        <v>176</v>
      </c>
      <c r="F137" s="31">
        <f t="shared" si="14"/>
        <v>321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143</v>
      </c>
      <c r="D138" s="101">
        <v>202</v>
      </c>
      <c r="E138" s="101">
        <v>202</v>
      </c>
      <c r="F138" s="31">
        <f t="shared" si="14"/>
        <v>404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2360</v>
      </c>
      <c r="D139" s="25">
        <f>SUM(D117:D138)</f>
        <v>2083</v>
      </c>
      <c r="E139" s="25">
        <f>SUM(E117:E138)</f>
        <v>2282</v>
      </c>
      <c r="F139" s="24">
        <f>SUM(F117:F138)</f>
        <v>4365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162</v>
      </c>
      <c r="E140" s="101">
        <v>160</v>
      </c>
      <c r="F140" s="31">
        <f t="shared" ref="F140:F156" si="16">SUM(D140:E140)</f>
        <v>322</v>
      </c>
      <c r="G140" s="57"/>
      <c r="H140" s="26" t="s">
        <v>57</v>
      </c>
      <c r="I140" s="25">
        <f>SUM(I126:I139)</f>
        <v>249</v>
      </c>
      <c r="J140" s="25">
        <f>SUM(J126:J139)</f>
        <v>246</v>
      </c>
      <c r="K140" s="25">
        <f>SUM(K126:K139)</f>
        <v>253</v>
      </c>
      <c r="L140" s="60">
        <f>SUM(L126:L139)</f>
        <v>499</v>
      </c>
    </row>
    <row r="141" spans="1:12" ht="14.25" customHeight="1" x14ac:dyDescent="0.15">
      <c r="A141" s="107"/>
      <c r="B141" s="37" t="s">
        <v>56</v>
      </c>
      <c r="C141" s="101">
        <v>165</v>
      </c>
      <c r="D141" s="101">
        <v>167</v>
      </c>
      <c r="E141" s="101">
        <v>205</v>
      </c>
      <c r="F141" s="31">
        <f t="shared" si="16"/>
        <v>372</v>
      </c>
      <c r="G141" s="57" t="s">
        <v>55</v>
      </c>
      <c r="H141" s="59" t="s">
        <v>54</v>
      </c>
      <c r="I141" s="13">
        <v>43</v>
      </c>
      <c r="J141" s="13">
        <v>54</v>
      </c>
      <c r="K141" s="13">
        <v>44</v>
      </c>
      <c r="L141" s="58">
        <f>SUM(J141:K141)</f>
        <v>98</v>
      </c>
    </row>
    <row r="142" spans="1:12" ht="14.25" customHeight="1" x14ac:dyDescent="0.15">
      <c r="A142" s="107"/>
      <c r="B142" s="37" t="s">
        <v>53</v>
      </c>
      <c r="C142" s="101">
        <v>156</v>
      </c>
      <c r="D142" s="101">
        <v>170</v>
      </c>
      <c r="E142" s="101">
        <v>188</v>
      </c>
      <c r="F142" s="31">
        <f t="shared" si="16"/>
        <v>358</v>
      </c>
      <c r="G142" s="57"/>
      <c r="H142" s="59" t="s">
        <v>52</v>
      </c>
      <c r="I142" s="13">
        <v>41</v>
      </c>
      <c r="J142" s="13">
        <v>41</v>
      </c>
      <c r="K142" s="13">
        <v>36</v>
      </c>
      <c r="L142" s="58">
        <f>SUM(J142:K142)</f>
        <v>77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83</v>
      </c>
      <c r="F143" s="31">
        <f t="shared" si="16"/>
        <v>149</v>
      </c>
      <c r="G143" s="57"/>
      <c r="H143" s="59" t="s">
        <v>50</v>
      </c>
      <c r="I143" s="13">
        <v>51</v>
      </c>
      <c r="J143" s="13">
        <v>44</v>
      </c>
      <c r="K143" s="13">
        <v>38</v>
      </c>
      <c r="L143" s="58">
        <f>SUM(J143:K143)</f>
        <v>82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24</v>
      </c>
      <c r="L144" s="58">
        <f>SUM(J144:K144)</f>
        <v>51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129</v>
      </c>
      <c r="E145" s="101">
        <v>159</v>
      </c>
      <c r="F145" s="31">
        <f t="shared" si="16"/>
        <v>288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195</v>
      </c>
      <c r="J146" s="25">
        <f>SUM(J141:J145)</f>
        <v>195</v>
      </c>
      <c r="K146" s="25">
        <f>SUM(K141:K145)</f>
        <v>169</v>
      </c>
      <c r="L146" s="56">
        <f>SUM(L141:L145)</f>
        <v>364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54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6886</v>
      </c>
      <c r="J147" s="55">
        <f>SUM(D139+D157+D164+D167+J125+J140+J146)</f>
        <v>7000</v>
      </c>
      <c r="K147" s="55">
        <f>SUM(E139+E157+E164+E167+K125+K140+K146)</f>
        <v>7465</v>
      </c>
      <c r="L147" s="54">
        <f>SUM(F139+F157+F164+F167+L125+L140+L146)</f>
        <v>14465</v>
      </c>
    </row>
    <row r="148" spans="1:12" ht="14.25" customHeight="1" x14ac:dyDescent="0.15">
      <c r="A148" s="107"/>
      <c r="B148" s="37" t="s">
        <v>41</v>
      </c>
      <c r="C148" s="101">
        <v>107</v>
      </c>
      <c r="D148" s="101">
        <v>127</v>
      </c>
      <c r="E148" s="101">
        <v>145</v>
      </c>
      <c r="F148" s="31">
        <f t="shared" si="16"/>
        <v>272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77</v>
      </c>
      <c r="E149" s="101">
        <v>84</v>
      </c>
      <c r="F149" s="31">
        <f t="shared" si="16"/>
        <v>161</v>
      </c>
      <c r="G149" s="128" t="s">
        <v>39</v>
      </c>
      <c r="H149" s="129"/>
      <c r="I149" s="132">
        <f>SUM(C30+I39+I67+I147)</f>
        <v>19954</v>
      </c>
      <c r="J149" s="132">
        <f>SUM(D30+J39+J67+J147)</f>
        <v>21119</v>
      </c>
      <c r="K149" s="132">
        <f>SUM(E30+K39+K67+K147)</f>
        <v>22659</v>
      </c>
      <c r="L149" s="134">
        <f>SUM(J149:K149)</f>
        <v>43778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155</v>
      </c>
      <c r="E150" s="101">
        <v>169</v>
      </c>
      <c r="F150" s="31">
        <f t="shared" si="16"/>
        <v>324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31</v>
      </c>
      <c r="D151" s="101">
        <v>32</v>
      </c>
      <c r="E151" s="101">
        <v>37</v>
      </c>
      <c r="F151" s="31">
        <f t="shared" si="16"/>
        <v>69</v>
      </c>
      <c r="G151" s="136" t="s">
        <v>36</v>
      </c>
      <c r="H151" s="137"/>
      <c r="I151" s="138">
        <f>I149-'R6.10月末'!I149</f>
        <v>-12</v>
      </c>
      <c r="J151" s="138">
        <f>J149-'R6.10月末'!J149</f>
        <v>-27</v>
      </c>
      <c r="K151" s="138">
        <f>K149-'R6.10月末'!K149</f>
        <v>-30</v>
      </c>
      <c r="L151" s="140">
        <f>L149-'R6.10月末'!L149</f>
        <v>-57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49.6</v>
      </c>
      <c r="K153" s="13">
        <v>53.3</v>
      </c>
      <c r="L153" s="51">
        <v>51.5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56</v>
      </c>
      <c r="F154" s="31">
        <f t="shared" si="16"/>
        <v>105</v>
      </c>
      <c r="G154" s="154" t="s">
        <v>31</v>
      </c>
      <c r="H154" s="155"/>
      <c r="I154" s="50"/>
      <c r="J154" s="50">
        <v>33</v>
      </c>
      <c r="K154" s="50">
        <v>32</v>
      </c>
      <c r="L154" s="48">
        <f t="shared" ref="L154:L159" si="17">SUM(J154:K154)</f>
        <v>65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250</v>
      </c>
      <c r="E155" s="101">
        <v>259</v>
      </c>
      <c r="F155" s="31">
        <f t="shared" si="16"/>
        <v>509</v>
      </c>
      <c r="G155" s="154" t="s">
        <v>29</v>
      </c>
      <c r="H155" s="155"/>
      <c r="I155" s="50"/>
      <c r="J155" s="50">
        <v>41</v>
      </c>
      <c r="K155" s="50">
        <v>37</v>
      </c>
      <c r="L155" s="48">
        <f t="shared" si="17"/>
        <v>78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7</v>
      </c>
      <c r="K156" s="50">
        <v>6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1511</v>
      </c>
      <c r="D157" s="25">
        <f>SUM(D140:D156)</f>
        <v>1640</v>
      </c>
      <c r="E157" s="25">
        <f>SUM(E140:E156)</f>
        <v>1809</v>
      </c>
      <c r="F157" s="24">
        <f>SUM(F140:F156)</f>
        <v>3449</v>
      </c>
      <c r="G157" s="154" t="s">
        <v>25</v>
      </c>
      <c r="H157" s="155"/>
      <c r="I157" s="50"/>
      <c r="J157" s="50">
        <v>27</v>
      </c>
      <c r="K157" s="50">
        <v>30</v>
      </c>
      <c r="L157" s="48">
        <f t="shared" si="17"/>
        <v>57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148</v>
      </c>
      <c r="E158" s="101">
        <v>152</v>
      </c>
      <c r="F158" s="31">
        <f t="shared" ref="F158:F163" si="18">SUM(D158:E158)</f>
        <v>300</v>
      </c>
      <c r="G158" s="154" t="s">
        <v>22</v>
      </c>
      <c r="H158" s="155"/>
      <c r="I158" s="50"/>
      <c r="J158" s="50">
        <v>2</v>
      </c>
      <c r="K158" s="50">
        <v>0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237</v>
      </c>
      <c r="E159" s="101">
        <v>249</v>
      </c>
      <c r="F159" s="31">
        <f t="shared" si="18"/>
        <v>486</v>
      </c>
      <c r="G159" s="142" t="s">
        <v>20</v>
      </c>
      <c r="H159" s="143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65</v>
      </c>
      <c r="F160" s="31">
        <f t="shared" si="18"/>
        <v>128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53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228</v>
      </c>
      <c r="D162" s="101">
        <v>277</v>
      </c>
      <c r="E162" s="101">
        <v>278</v>
      </c>
      <c r="F162" s="31">
        <f t="shared" si="18"/>
        <v>555</v>
      </c>
      <c r="G162" s="42" t="s">
        <v>14</v>
      </c>
      <c r="H162" s="41" t="s">
        <v>11</v>
      </c>
      <c r="I162" s="40">
        <f>SUM(L162/L149)</f>
        <v>0.43126684636118601</v>
      </c>
      <c r="J162" s="39">
        <v>8412</v>
      </c>
      <c r="K162" s="39">
        <v>10468</v>
      </c>
      <c r="L162" s="38">
        <f t="shared" ref="L162:L167" si="19">SUM(J162:K162)</f>
        <v>18880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41</v>
      </c>
      <c r="F163" s="31">
        <f t="shared" si="18"/>
        <v>80</v>
      </c>
      <c r="G163" s="147" t="s">
        <v>12</v>
      </c>
      <c r="H163" s="36" t="s">
        <v>11</v>
      </c>
      <c r="I163" s="35">
        <f>SUM(L163/L149)</f>
        <v>0.3654575357485495</v>
      </c>
      <c r="J163" s="34">
        <v>7003</v>
      </c>
      <c r="K163" s="34">
        <v>8996</v>
      </c>
      <c r="L163" s="33">
        <f t="shared" si="19"/>
        <v>15999</v>
      </c>
    </row>
    <row r="164" spans="1:12" ht="14.25" customHeight="1" x14ac:dyDescent="0.15">
      <c r="A164" s="107"/>
      <c r="B164" s="26" t="s">
        <v>10</v>
      </c>
      <c r="C164" s="25">
        <f>SUM(C158:C163)</f>
        <v>708</v>
      </c>
      <c r="D164" s="25">
        <f>SUM(D158:D163)</f>
        <v>834</v>
      </c>
      <c r="E164" s="25">
        <f>SUM(E158:E163)</f>
        <v>862</v>
      </c>
      <c r="F164" s="24">
        <f>SUM(F158:F163)</f>
        <v>1696</v>
      </c>
      <c r="G164" s="148"/>
      <c r="H164" s="30" t="s">
        <v>9</v>
      </c>
      <c r="I164" s="29">
        <f>L164/F30</f>
        <v>0.30975521958243341</v>
      </c>
      <c r="J164" s="28">
        <v>766</v>
      </c>
      <c r="K164" s="28">
        <v>955</v>
      </c>
      <c r="L164" s="27">
        <f t="shared" si="19"/>
        <v>1721</v>
      </c>
    </row>
    <row r="165" spans="1:12" ht="14.25" customHeight="1" x14ac:dyDescent="0.15">
      <c r="A165" s="107" t="s">
        <v>8</v>
      </c>
      <c r="B165" s="108" t="s">
        <v>7</v>
      </c>
      <c r="C165" s="101">
        <v>322</v>
      </c>
      <c r="D165" s="101">
        <v>320</v>
      </c>
      <c r="E165" s="101">
        <v>345</v>
      </c>
      <c r="F165" s="31">
        <f>SUM(D165:E165)</f>
        <v>665</v>
      </c>
      <c r="G165" s="148"/>
      <c r="H165" s="30" t="s">
        <v>6</v>
      </c>
      <c r="I165" s="29">
        <f>L165/L39</f>
        <v>0.40880572372041829</v>
      </c>
      <c r="J165" s="28">
        <v>1611</v>
      </c>
      <c r="K165" s="28">
        <v>2103</v>
      </c>
      <c r="L165" s="27">
        <f t="shared" si="19"/>
        <v>3714</v>
      </c>
    </row>
    <row r="166" spans="1:12" ht="14.25" customHeight="1" x14ac:dyDescent="0.15">
      <c r="A166" s="107"/>
      <c r="B166" s="108" t="s">
        <v>5</v>
      </c>
      <c r="C166" s="101">
        <v>306</v>
      </c>
      <c r="D166" s="101">
        <v>344</v>
      </c>
      <c r="E166" s="101">
        <v>350</v>
      </c>
      <c r="F166" s="31">
        <f>SUM(D166:E166)</f>
        <v>694</v>
      </c>
      <c r="G166" s="148"/>
      <c r="H166" s="30" t="s">
        <v>4</v>
      </c>
      <c r="I166" s="29">
        <f>L166/L67</f>
        <v>0.32810796074154852</v>
      </c>
      <c r="J166" s="28">
        <v>2110</v>
      </c>
      <c r="K166" s="28">
        <v>2704</v>
      </c>
      <c r="L166" s="27">
        <f t="shared" si="19"/>
        <v>4814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664</v>
      </c>
      <c r="E167" s="25">
        <f>SUM(E165:E166)</f>
        <v>695</v>
      </c>
      <c r="F167" s="24">
        <f>SUM(F165:F166)</f>
        <v>1359</v>
      </c>
      <c r="G167" s="149"/>
      <c r="H167" s="23" t="s">
        <v>2</v>
      </c>
      <c r="I167" s="22">
        <f>L167/L147</f>
        <v>0.39751123401313515</v>
      </c>
      <c r="J167" s="21">
        <v>2516</v>
      </c>
      <c r="K167" s="21">
        <v>3234</v>
      </c>
      <c r="L167" s="20">
        <f t="shared" si="19"/>
        <v>5750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697</v>
      </c>
      <c r="J169" s="11">
        <v>289</v>
      </c>
      <c r="K169" s="11">
        <v>445</v>
      </c>
      <c r="L169" s="10">
        <f>SUM(J169:K169)</f>
        <v>734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topLeftCell="A141" zoomScale="115" zoomScaleNormal="100" zoomScaleSheetLayoutView="115" workbookViewId="0">
      <selection activeCell="K156" sqref="K156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361</v>
      </c>
      <c r="D5" s="99">
        <v>426</v>
      </c>
      <c r="E5" s="99">
        <v>386</v>
      </c>
      <c r="F5" s="31">
        <f t="shared" ref="F5:F21" si="1">SUM(D5:E5)</f>
        <v>812</v>
      </c>
      <c r="G5" s="57"/>
      <c r="H5" s="37" t="s">
        <v>258</v>
      </c>
      <c r="I5" s="101">
        <v>188</v>
      </c>
      <c r="J5" s="101">
        <v>189</v>
      </c>
      <c r="K5" s="101">
        <v>224</v>
      </c>
      <c r="L5" s="58">
        <f t="shared" si="0"/>
        <v>413</v>
      </c>
    </row>
    <row r="6" spans="1:12" ht="14.25" customHeight="1" x14ac:dyDescent="0.15">
      <c r="A6" s="107"/>
      <c r="B6" s="37" t="s">
        <v>257</v>
      </c>
      <c r="C6" s="100">
        <v>206</v>
      </c>
      <c r="D6" s="100">
        <v>190</v>
      </c>
      <c r="E6" s="100">
        <v>201</v>
      </c>
      <c r="F6" s="31">
        <f t="shared" si="1"/>
        <v>391</v>
      </c>
      <c r="G6" s="57"/>
      <c r="H6" s="37" t="s">
        <v>256</v>
      </c>
      <c r="I6" s="101">
        <v>116</v>
      </c>
      <c r="J6" s="101">
        <v>121</v>
      </c>
      <c r="K6" s="101">
        <v>151</v>
      </c>
      <c r="L6" s="58">
        <f t="shared" si="0"/>
        <v>272</v>
      </c>
    </row>
    <row r="7" spans="1:12" ht="14.25" customHeight="1" x14ac:dyDescent="0.15">
      <c r="A7" s="107"/>
      <c r="B7" s="37" t="s">
        <v>255</v>
      </c>
      <c r="C7" s="100">
        <v>125</v>
      </c>
      <c r="D7" s="100">
        <v>128</v>
      </c>
      <c r="E7" s="100">
        <v>148</v>
      </c>
      <c r="F7" s="31">
        <f t="shared" si="1"/>
        <v>276</v>
      </c>
      <c r="G7" s="57"/>
      <c r="H7" s="37" t="s">
        <v>254</v>
      </c>
      <c r="I7" s="101">
        <v>83</v>
      </c>
      <c r="J7" s="101">
        <v>97</v>
      </c>
      <c r="K7" s="101">
        <v>91</v>
      </c>
      <c r="L7" s="58">
        <f t="shared" si="0"/>
        <v>188</v>
      </c>
    </row>
    <row r="8" spans="1:12" ht="14.25" customHeight="1" x14ac:dyDescent="0.15">
      <c r="A8" s="107"/>
      <c r="B8" s="37" t="s">
        <v>253</v>
      </c>
      <c r="C8" s="100">
        <v>171</v>
      </c>
      <c r="D8" s="100">
        <v>161</v>
      </c>
      <c r="E8" s="100">
        <v>175</v>
      </c>
      <c r="F8" s="31">
        <f t="shared" si="1"/>
        <v>336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61</v>
      </c>
      <c r="E9" s="100">
        <v>77</v>
      </c>
      <c r="F9" s="31">
        <f t="shared" si="1"/>
        <v>138</v>
      </c>
      <c r="G9" s="57"/>
      <c r="H9" s="37" t="s">
        <v>251</v>
      </c>
      <c r="I9" s="101">
        <v>71</v>
      </c>
      <c r="J9" s="101">
        <v>71</v>
      </c>
      <c r="K9" s="101">
        <v>79</v>
      </c>
      <c r="L9" s="58">
        <f t="shared" si="0"/>
        <v>150</v>
      </c>
    </row>
    <row r="10" spans="1:12" ht="14.25" customHeight="1" x14ac:dyDescent="0.15">
      <c r="A10" s="107"/>
      <c r="B10" s="37" t="s">
        <v>250</v>
      </c>
      <c r="C10" s="100">
        <v>310</v>
      </c>
      <c r="D10" s="100">
        <v>336</v>
      </c>
      <c r="E10" s="100">
        <v>375</v>
      </c>
      <c r="F10" s="31">
        <f t="shared" si="1"/>
        <v>711</v>
      </c>
      <c r="G10" s="82"/>
      <c r="H10" s="26" t="s">
        <v>249</v>
      </c>
      <c r="I10" s="25">
        <f>SUM(I4:I9)</f>
        <v>543</v>
      </c>
      <c r="J10" s="25">
        <f>SUM(J4:J9)</f>
        <v>565</v>
      </c>
      <c r="K10" s="25">
        <f>SUM(K4:K9)</f>
        <v>646</v>
      </c>
      <c r="L10" s="60">
        <f>SUM(L4:L9)</f>
        <v>1211</v>
      </c>
    </row>
    <row r="11" spans="1:12" ht="14.25" customHeight="1" x14ac:dyDescent="0.15">
      <c r="A11" s="107"/>
      <c r="B11" s="37" t="s">
        <v>248</v>
      </c>
      <c r="C11" s="100">
        <v>78</v>
      </c>
      <c r="D11" s="100">
        <v>96</v>
      </c>
      <c r="E11" s="100">
        <v>103</v>
      </c>
      <c r="F11" s="31">
        <f t="shared" si="1"/>
        <v>199</v>
      </c>
      <c r="G11" s="57" t="s">
        <v>247</v>
      </c>
      <c r="H11" s="37" t="s">
        <v>246</v>
      </c>
      <c r="I11" s="101">
        <v>48</v>
      </c>
      <c r="J11" s="101">
        <v>48</v>
      </c>
      <c r="K11" s="101">
        <v>60</v>
      </c>
      <c r="L11" s="58">
        <f t="shared" ref="L11:L22" si="2">SUM(J11:K11)</f>
        <v>108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152</v>
      </c>
      <c r="E12" s="100">
        <v>173</v>
      </c>
      <c r="F12" s="31">
        <f t="shared" si="1"/>
        <v>325</v>
      </c>
      <c r="G12" s="57"/>
      <c r="H12" s="37" t="s">
        <v>204</v>
      </c>
      <c r="I12" s="101">
        <v>27</v>
      </c>
      <c r="J12" s="101">
        <v>18</v>
      </c>
      <c r="K12" s="101">
        <v>32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170</v>
      </c>
      <c r="D13" s="100">
        <v>208</v>
      </c>
      <c r="E13" s="100">
        <v>206</v>
      </c>
      <c r="F13" s="31">
        <f t="shared" si="1"/>
        <v>414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44</v>
      </c>
      <c r="E14" s="100">
        <v>41</v>
      </c>
      <c r="F14" s="31">
        <f t="shared" si="1"/>
        <v>85</v>
      </c>
      <c r="G14" s="57"/>
      <c r="H14" s="37" t="s">
        <v>241</v>
      </c>
      <c r="I14" s="101">
        <v>129</v>
      </c>
      <c r="J14" s="101">
        <v>106</v>
      </c>
      <c r="K14" s="101">
        <v>119</v>
      </c>
      <c r="L14" s="58">
        <f t="shared" si="2"/>
        <v>225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38</v>
      </c>
      <c r="F15" s="31">
        <f t="shared" si="1"/>
        <v>72</v>
      </c>
      <c r="G15" s="57"/>
      <c r="H15" s="37" t="s">
        <v>239</v>
      </c>
      <c r="I15" s="101">
        <v>28</v>
      </c>
      <c r="J15" s="101">
        <v>35</v>
      </c>
      <c r="K15" s="101">
        <v>39</v>
      </c>
      <c r="L15" s="58">
        <f t="shared" si="2"/>
        <v>74</v>
      </c>
    </row>
    <row r="16" spans="1:12" ht="14.25" customHeight="1" x14ac:dyDescent="0.15">
      <c r="A16" s="107"/>
      <c r="B16" s="109" t="s">
        <v>274</v>
      </c>
      <c r="C16" s="100">
        <v>11</v>
      </c>
      <c r="D16" s="100">
        <v>6</v>
      </c>
      <c r="E16" s="100">
        <v>5</v>
      </c>
      <c r="F16" s="31">
        <f t="shared" si="1"/>
        <v>11</v>
      </c>
      <c r="G16" s="57"/>
      <c r="H16" s="37" t="s">
        <v>238</v>
      </c>
      <c r="I16" s="101">
        <v>73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58</v>
      </c>
      <c r="E17" s="100">
        <v>62</v>
      </c>
      <c r="F17" s="31">
        <f>SUM(D17:E17)</f>
        <v>120</v>
      </c>
      <c r="G17" s="57"/>
      <c r="H17" s="37" t="s">
        <v>236</v>
      </c>
      <c r="I17" s="101">
        <v>95</v>
      </c>
      <c r="J17" s="101">
        <v>79</v>
      </c>
      <c r="K17" s="101">
        <v>93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98</v>
      </c>
      <c r="F18" s="31">
        <f t="shared" si="1"/>
        <v>204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32</v>
      </c>
      <c r="F19" s="31">
        <f t="shared" si="1"/>
        <v>53</v>
      </c>
      <c r="G19" s="57"/>
      <c r="H19" s="37" t="s">
        <v>233</v>
      </c>
      <c r="I19" s="101">
        <v>28</v>
      </c>
      <c r="J19" s="101">
        <v>27</v>
      </c>
      <c r="K19" s="101">
        <v>23</v>
      </c>
      <c r="L19" s="58">
        <f t="shared" si="2"/>
        <v>50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54</v>
      </c>
      <c r="J20" s="101">
        <v>43</v>
      </c>
      <c r="K20" s="101">
        <v>57</v>
      </c>
      <c r="L20" s="58">
        <f t="shared" si="2"/>
        <v>100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37</v>
      </c>
      <c r="K21" s="101">
        <v>47</v>
      </c>
      <c r="L21" s="58">
        <f t="shared" si="2"/>
        <v>84</v>
      </c>
    </row>
    <row r="22" spans="1:12" ht="14.25" customHeight="1" x14ac:dyDescent="0.15">
      <c r="A22" s="78"/>
      <c r="B22" s="26" t="s">
        <v>230</v>
      </c>
      <c r="C22" s="25">
        <f>SUM(C5:C21)</f>
        <v>1861</v>
      </c>
      <c r="D22" s="25">
        <f>SUM(D5:D21)</f>
        <v>2049</v>
      </c>
      <c r="E22" s="25">
        <f>SUM(E5:E21)</f>
        <v>2146</v>
      </c>
      <c r="F22" s="25">
        <f>SUM(F5:F21)</f>
        <v>4195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148</v>
      </c>
      <c r="D23" s="101">
        <v>142</v>
      </c>
      <c r="E23" s="101">
        <v>176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616</v>
      </c>
      <c r="J23" s="25">
        <f>SUM(J11:J22)</f>
        <v>548</v>
      </c>
      <c r="K23" s="25">
        <f>SUM(K11:K22)</f>
        <v>657</v>
      </c>
      <c r="L23" s="60">
        <f>SUM(L11:L22)</f>
        <v>1205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81</v>
      </c>
      <c r="E24" s="101">
        <v>74</v>
      </c>
      <c r="F24" s="31">
        <f t="shared" si="3"/>
        <v>155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215</v>
      </c>
      <c r="E25" s="101">
        <v>251</v>
      </c>
      <c r="F25" s="31">
        <f t="shared" si="3"/>
        <v>466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96</v>
      </c>
      <c r="F26" s="31">
        <f t="shared" si="3"/>
        <v>178</v>
      </c>
      <c r="G26" s="57"/>
      <c r="H26" s="37" t="s">
        <v>219</v>
      </c>
      <c r="I26" s="101">
        <v>40</v>
      </c>
      <c r="J26" s="101">
        <v>36</v>
      </c>
      <c r="K26" s="101">
        <v>43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63</v>
      </c>
      <c r="E27" s="101">
        <v>68</v>
      </c>
      <c r="F27" s="31">
        <f t="shared" si="3"/>
        <v>131</v>
      </c>
      <c r="G27" s="57"/>
      <c r="H27" s="37" t="s">
        <v>217</v>
      </c>
      <c r="I27" s="101">
        <v>44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54</v>
      </c>
      <c r="D28" s="101">
        <v>42</v>
      </c>
      <c r="E28" s="101">
        <v>78</v>
      </c>
      <c r="F28" s="31">
        <f t="shared" si="3"/>
        <v>120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600</v>
      </c>
      <c r="D29" s="25">
        <f>SUM(D23:D28)</f>
        <v>625</v>
      </c>
      <c r="E29" s="25">
        <f>SUM(E23:E28)</f>
        <v>743</v>
      </c>
      <c r="F29" s="25">
        <f>SUM(F23:F28)</f>
        <v>1368</v>
      </c>
      <c r="G29" s="57"/>
      <c r="H29" s="37" t="s">
        <v>214</v>
      </c>
      <c r="I29" s="101">
        <v>34</v>
      </c>
      <c r="J29" s="101">
        <v>32</v>
      </c>
      <c r="K29" s="101">
        <v>33</v>
      </c>
      <c r="L29" s="58">
        <f t="shared" si="4"/>
        <v>65</v>
      </c>
    </row>
    <row r="30" spans="1:12" ht="14.25" customHeight="1" x14ac:dyDescent="0.15">
      <c r="A30" s="121" t="s">
        <v>213</v>
      </c>
      <c r="B30" s="122"/>
      <c r="C30" s="55">
        <f>SUM(C22+C29)</f>
        <v>2461</v>
      </c>
      <c r="D30" s="55">
        <f>SUM(D22+D29)</f>
        <v>2674</v>
      </c>
      <c r="E30" s="55">
        <f>SUM(E22+E29)</f>
        <v>2889</v>
      </c>
      <c r="F30" s="55">
        <f>SUM(F22+F29)</f>
        <v>5563</v>
      </c>
      <c r="G30" s="57"/>
      <c r="H30" s="26" t="s">
        <v>212</v>
      </c>
      <c r="I30" s="25">
        <f>SUM(I24:I29)</f>
        <v>172</v>
      </c>
      <c r="J30" s="25">
        <f>SUM(J24:J29)</f>
        <v>165</v>
      </c>
      <c r="K30" s="25">
        <f>SUM(K24:K29)</f>
        <v>191</v>
      </c>
      <c r="L30" s="56">
        <f>SUM(L24:L29)</f>
        <v>356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27</v>
      </c>
      <c r="J32" s="101">
        <v>46</v>
      </c>
      <c r="K32" s="101">
        <v>51</v>
      </c>
      <c r="L32" s="58">
        <f t="shared" si="5"/>
        <v>97</v>
      </c>
    </row>
    <row r="33" spans="1:12" ht="14.25" customHeight="1" x14ac:dyDescent="0.15">
      <c r="A33" s="107" t="s">
        <v>208</v>
      </c>
      <c r="B33" s="37" t="s">
        <v>207</v>
      </c>
      <c r="C33" s="100">
        <v>414</v>
      </c>
      <c r="D33" s="101">
        <v>445</v>
      </c>
      <c r="E33" s="101">
        <v>461</v>
      </c>
      <c r="F33" s="31">
        <f t="shared" ref="F33:F45" si="6">SUM(D33:E33)</f>
        <v>906</v>
      </c>
      <c r="G33" s="57"/>
      <c r="H33" s="37" t="s">
        <v>206</v>
      </c>
      <c r="I33" s="101">
        <v>71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141</v>
      </c>
      <c r="D34" s="101">
        <v>167</v>
      </c>
      <c r="E34" s="101">
        <v>166</v>
      </c>
      <c r="F34" s="31">
        <f t="shared" si="6"/>
        <v>333</v>
      </c>
      <c r="G34" s="57"/>
      <c r="H34" s="37" t="s">
        <v>204</v>
      </c>
      <c r="I34" s="101">
        <v>45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79</v>
      </c>
      <c r="D35" s="101">
        <v>80</v>
      </c>
      <c r="E35" s="101">
        <v>97</v>
      </c>
      <c r="F35" s="31">
        <f t="shared" si="6"/>
        <v>177</v>
      </c>
      <c r="G35" s="57"/>
      <c r="H35" s="37" t="s">
        <v>202</v>
      </c>
      <c r="I35" s="101">
        <v>97</v>
      </c>
      <c r="J35" s="101">
        <v>79</v>
      </c>
      <c r="K35" s="101">
        <v>100</v>
      </c>
      <c r="L35" s="58">
        <f t="shared" si="5"/>
        <v>179</v>
      </c>
    </row>
    <row r="36" spans="1:12" ht="14.25" customHeight="1" x14ac:dyDescent="0.15">
      <c r="A36" s="107"/>
      <c r="B36" s="37" t="s">
        <v>201</v>
      </c>
      <c r="C36" s="101">
        <v>215</v>
      </c>
      <c r="D36" s="101">
        <v>211</v>
      </c>
      <c r="E36" s="101">
        <v>239</v>
      </c>
      <c r="F36" s="31">
        <f t="shared" si="6"/>
        <v>450</v>
      </c>
      <c r="G36" s="83"/>
      <c r="H36" s="84" t="s">
        <v>200</v>
      </c>
      <c r="I36" s="101">
        <v>58</v>
      </c>
      <c r="J36" s="101">
        <v>51</v>
      </c>
      <c r="K36" s="101">
        <v>72</v>
      </c>
      <c r="L36" s="58">
        <f t="shared" si="5"/>
        <v>123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125</v>
      </c>
      <c r="J37" s="101">
        <v>140</v>
      </c>
      <c r="K37" s="101">
        <v>144</v>
      </c>
      <c r="L37" s="58">
        <f t="shared" si="5"/>
        <v>284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463</v>
      </c>
      <c r="J38" s="25">
        <f>SUM(J31:J37)</f>
        <v>487</v>
      </c>
      <c r="K38" s="25">
        <f>SUM(K31:K37)</f>
        <v>546</v>
      </c>
      <c r="L38" s="60">
        <f>SUM(L31:L37)</f>
        <v>1033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54</v>
      </c>
      <c r="E39" s="101">
        <v>56</v>
      </c>
      <c r="F39" s="31">
        <f t="shared" si="6"/>
        <v>110</v>
      </c>
      <c r="G39" s="111" t="s">
        <v>195</v>
      </c>
      <c r="H39" s="112"/>
      <c r="I39" s="55">
        <f>SUM(C46+C54+I10+I23+I30+I38)</f>
        <v>4193</v>
      </c>
      <c r="J39" s="55">
        <f>SUM(D46+D54+J10+J23+J30+J38)</f>
        <v>4309</v>
      </c>
      <c r="K39" s="55">
        <f>SUM(E46+E54+K10+K23+K30+K38)</f>
        <v>4763</v>
      </c>
      <c r="L39" s="54">
        <f>SUM(F46+F54+L10+L23+L30+L38)</f>
        <v>9072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139</v>
      </c>
      <c r="E40" s="101">
        <v>155</v>
      </c>
      <c r="F40" s="31">
        <f t="shared" si="6"/>
        <v>294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67</v>
      </c>
      <c r="D41" s="101">
        <v>77</v>
      </c>
      <c r="E41" s="101">
        <v>86</v>
      </c>
      <c r="F41" s="31">
        <f t="shared" si="6"/>
        <v>163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114</v>
      </c>
      <c r="E42" s="101">
        <v>135</v>
      </c>
      <c r="F42" s="31">
        <f t="shared" si="6"/>
        <v>249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185</v>
      </c>
      <c r="E44" s="101">
        <v>212</v>
      </c>
      <c r="F44" s="31">
        <f t="shared" si="6"/>
        <v>397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186</v>
      </c>
      <c r="F45" s="31">
        <f t="shared" si="6"/>
        <v>346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1644</v>
      </c>
      <c r="D46" s="25">
        <f>SUM(D33:D45)</f>
        <v>1756</v>
      </c>
      <c r="E46" s="25">
        <f>SUM(E33:E45)</f>
        <v>1934</v>
      </c>
      <c r="F46" s="25">
        <f>SUM(F33:F45)</f>
        <v>3690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104</v>
      </c>
      <c r="D47" s="101">
        <v>112</v>
      </c>
      <c r="E47" s="101">
        <v>103</v>
      </c>
      <c r="F47" s="31">
        <f t="shared" ref="F47:F53" si="7">SUM(D47:E47)</f>
        <v>215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36</v>
      </c>
      <c r="E48" s="101">
        <v>36</v>
      </c>
      <c r="F48" s="31">
        <f t="shared" si="7"/>
        <v>72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104</v>
      </c>
      <c r="D49" s="101">
        <v>97</v>
      </c>
      <c r="E49" s="101">
        <v>105</v>
      </c>
      <c r="F49" s="31">
        <f t="shared" si="7"/>
        <v>202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296</v>
      </c>
      <c r="E50" s="101">
        <v>296</v>
      </c>
      <c r="F50" s="31">
        <f t="shared" si="7"/>
        <v>592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130</v>
      </c>
      <c r="D51" s="101">
        <v>146</v>
      </c>
      <c r="E51" s="101">
        <v>151</v>
      </c>
      <c r="F51" s="31">
        <f t="shared" si="7"/>
        <v>297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72</v>
      </c>
      <c r="D52" s="101">
        <v>81</v>
      </c>
      <c r="E52" s="101">
        <v>78</v>
      </c>
      <c r="F52" s="31">
        <f t="shared" si="7"/>
        <v>159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20</v>
      </c>
      <c r="F53" s="31">
        <f t="shared" si="7"/>
        <v>40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755</v>
      </c>
      <c r="D54" s="25">
        <f>SUM(D47:D53)</f>
        <v>788</v>
      </c>
      <c r="E54" s="25">
        <f>SUM(E47:E53)</f>
        <v>789</v>
      </c>
      <c r="F54" s="25">
        <f>SUM(F47:F53)</f>
        <v>1577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49</v>
      </c>
      <c r="K60" s="104">
        <v>47</v>
      </c>
      <c r="L60" s="62">
        <f t="shared" ref="L60:L65" si="8">SUM(J60:K60)</f>
        <v>96</v>
      </c>
    </row>
    <row r="61" spans="1:12" ht="14.25" customHeight="1" x14ac:dyDescent="0.15">
      <c r="A61" s="107" t="s">
        <v>175</v>
      </c>
      <c r="B61" s="37" t="s">
        <v>174</v>
      </c>
      <c r="C61" s="103">
        <v>351</v>
      </c>
      <c r="D61" s="101">
        <v>407</v>
      </c>
      <c r="E61" s="101">
        <v>438</v>
      </c>
      <c r="F61" s="31">
        <f t="shared" ref="F61:F68" si="9">SUM(D61:E61)</f>
        <v>845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289</v>
      </c>
      <c r="D62" s="101">
        <v>305</v>
      </c>
      <c r="E62" s="101">
        <v>342</v>
      </c>
      <c r="F62" s="31">
        <f t="shared" si="9"/>
        <v>647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8"/>
        <v>98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76</v>
      </c>
      <c r="E63" s="101">
        <v>85</v>
      </c>
      <c r="F63" s="31">
        <f t="shared" si="9"/>
        <v>161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172</v>
      </c>
      <c r="D64" s="101">
        <v>175</v>
      </c>
      <c r="E64" s="101">
        <v>200</v>
      </c>
      <c r="F64" s="31">
        <f t="shared" si="9"/>
        <v>375</v>
      </c>
      <c r="G64" s="72"/>
      <c r="H64" s="37" t="s">
        <v>167</v>
      </c>
      <c r="I64" s="101">
        <v>52</v>
      </c>
      <c r="J64" s="101">
        <v>59</v>
      </c>
      <c r="K64" s="101">
        <v>65</v>
      </c>
      <c r="L64" s="61">
        <f t="shared" si="8"/>
        <v>124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97</v>
      </c>
      <c r="E65" s="101">
        <v>107</v>
      </c>
      <c r="F65" s="31">
        <f t="shared" si="9"/>
        <v>204</v>
      </c>
      <c r="G65" s="72"/>
      <c r="H65" s="37" t="s">
        <v>165</v>
      </c>
      <c r="I65" s="101">
        <v>75</v>
      </c>
      <c r="J65" s="101">
        <v>91</v>
      </c>
      <c r="K65" s="101">
        <v>79</v>
      </c>
      <c r="L65" s="61">
        <f t="shared" si="8"/>
        <v>170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107</v>
      </c>
      <c r="E66" s="101">
        <v>115</v>
      </c>
      <c r="F66" s="31">
        <f t="shared" si="9"/>
        <v>222</v>
      </c>
      <c r="G66" s="72"/>
      <c r="H66" s="26" t="s">
        <v>163</v>
      </c>
      <c r="I66" s="25">
        <f>SUM(I60:I65)</f>
        <v>284</v>
      </c>
      <c r="J66" s="25">
        <f>SUM(J60:J65)</f>
        <v>315</v>
      </c>
      <c r="K66" s="25">
        <f>SUM(K60:K65)</f>
        <v>327</v>
      </c>
      <c r="L66" s="60">
        <f>SUM(L60:L65)</f>
        <v>642</v>
      </c>
    </row>
    <row r="67" spans="1:12" ht="14.25" customHeight="1" x14ac:dyDescent="0.15">
      <c r="A67" s="107"/>
      <c r="B67" s="37" t="s">
        <v>162</v>
      </c>
      <c r="C67" s="101">
        <v>280</v>
      </c>
      <c r="D67" s="101">
        <v>359</v>
      </c>
      <c r="E67" s="101">
        <v>349</v>
      </c>
      <c r="F67" s="31">
        <f t="shared" si="9"/>
        <v>708</v>
      </c>
      <c r="G67" s="127" t="s">
        <v>161</v>
      </c>
      <c r="H67" s="122"/>
      <c r="I67" s="55">
        <f>SUM(C69+C82+C93+C110+C114+I66)</f>
        <v>6429</v>
      </c>
      <c r="J67" s="55">
        <f>SUM(D69+D82+D93+D110+D114+J66)</f>
        <v>7109</v>
      </c>
      <c r="K67" s="55">
        <f>SUM(E69+E82+E93+E110+E114+K66)</f>
        <v>7545</v>
      </c>
      <c r="L67" s="54">
        <f>SUM(F69+F82+F93+F110+F114+L66)</f>
        <v>14654</v>
      </c>
    </row>
    <row r="68" spans="1:12" ht="14.25" customHeight="1" x14ac:dyDescent="0.15">
      <c r="A68" s="107"/>
      <c r="B68" s="37" t="s">
        <v>160</v>
      </c>
      <c r="C68" s="101">
        <v>118</v>
      </c>
      <c r="D68" s="101">
        <v>151</v>
      </c>
      <c r="E68" s="101">
        <v>145</v>
      </c>
      <c r="F68" s="31">
        <f t="shared" si="9"/>
        <v>296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1460</v>
      </c>
      <c r="D69" s="25">
        <f>SUM(D61:D68)</f>
        <v>1677</v>
      </c>
      <c r="E69" s="25">
        <f>SUM(E61:E68)</f>
        <v>1781</v>
      </c>
      <c r="F69" s="24">
        <f>SUM(F61:F68)</f>
        <v>3458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290</v>
      </c>
      <c r="D71" s="101">
        <v>283</v>
      </c>
      <c r="E71" s="101">
        <v>307</v>
      </c>
      <c r="F71" s="31">
        <f t="shared" si="10"/>
        <v>590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147</v>
      </c>
      <c r="D72" s="101">
        <v>155</v>
      </c>
      <c r="E72" s="101">
        <v>166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63</v>
      </c>
      <c r="E73" s="101">
        <v>58</v>
      </c>
      <c r="F73" s="31">
        <f t="shared" si="10"/>
        <v>121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79</v>
      </c>
      <c r="D74" s="101">
        <v>63</v>
      </c>
      <c r="E74" s="101">
        <v>79</v>
      </c>
      <c r="F74" s="31">
        <f t="shared" si="10"/>
        <v>142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404</v>
      </c>
      <c r="D75" s="101">
        <v>437</v>
      </c>
      <c r="E75" s="101">
        <v>445</v>
      </c>
      <c r="F75" s="31">
        <f t="shared" si="10"/>
        <v>882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195</v>
      </c>
      <c r="D76" s="101">
        <v>224</v>
      </c>
      <c r="E76" s="101">
        <v>230</v>
      </c>
      <c r="F76" s="31">
        <f t="shared" si="10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61</v>
      </c>
      <c r="D77" s="101">
        <v>58</v>
      </c>
      <c r="E77" s="101">
        <v>61</v>
      </c>
      <c r="F77" s="31">
        <f t="shared" si="10"/>
        <v>119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62</v>
      </c>
      <c r="D78" s="101">
        <v>53</v>
      </c>
      <c r="E78" s="101">
        <v>63</v>
      </c>
      <c r="F78" s="31">
        <f t="shared" si="10"/>
        <v>116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162</v>
      </c>
      <c r="D79" s="101">
        <v>186</v>
      </c>
      <c r="E79" s="101">
        <v>185</v>
      </c>
      <c r="F79" s="31">
        <f t="shared" si="10"/>
        <v>371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163</v>
      </c>
      <c r="E80" s="101">
        <v>147</v>
      </c>
      <c r="F80" s="31">
        <f t="shared" si="10"/>
        <v>310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1659</v>
      </c>
      <c r="D82" s="25">
        <f>SUM(D70:D81)</f>
        <v>1755</v>
      </c>
      <c r="E82" s="25">
        <f>SUM(E70:E81)</f>
        <v>1807</v>
      </c>
      <c r="F82" s="25">
        <f>SUM(F70:F81)</f>
        <v>3562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374</v>
      </c>
      <c r="D83" s="101">
        <v>397</v>
      </c>
      <c r="E83" s="101">
        <v>423</v>
      </c>
      <c r="F83" s="31">
        <f t="shared" ref="F83:F92" si="11">SUM(D83:E83)</f>
        <v>820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334</v>
      </c>
      <c r="D84" s="101">
        <v>351</v>
      </c>
      <c r="E84" s="101">
        <v>396</v>
      </c>
      <c r="F84" s="31">
        <f t="shared" si="11"/>
        <v>747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127</v>
      </c>
      <c r="D85" s="101">
        <v>120</v>
      </c>
      <c r="E85" s="101">
        <v>139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102</v>
      </c>
      <c r="D86" s="101">
        <v>96</v>
      </c>
      <c r="E86" s="101">
        <v>126</v>
      </c>
      <c r="F86" s="31">
        <f t="shared" si="11"/>
        <v>222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78</v>
      </c>
      <c r="E87" s="101">
        <v>74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147</v>
      </c>
      <c r="D88" s="101">
        <v>174</v>
      </c>
      <c r="E88" s="101">
        <v>186</v>
      </c>
      <c r="F88" s="31">
        <f t="shared" si="11"/>
        <v>360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144</v>
      </c>
      <c r="E89" s="101">
        <v>155</v>
      </c>
      <c r="F89" s="31">
        <f t="shared" si="11"/>
        <v>299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142</v>
      </c>
      <c r="E90" s="101">
        <v>134</v>
      </c>
      <c r="F90" s="31">
        <f t="shared" si="11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237</v>
      </c>
      <c r="D92" s="101">
        <v>255</v>
      </c>
      <c r="E92" s="101">
        <v>306</v>
      </c>
      <c r="F92" s="31">
        <f t="shared" si="11"/>
        <v>561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1685</v>
      </c>
      <c r="D93" s="25">
        <f>SUM(D83:D92)</f>
        <v>1818</v>
      </c>
      <c r="E93" s="25">
        <f>SUM(E83:E92)</f>
        <v>2011</v>
      </c>
      <c r="F93" s="24">
        <f>SUM(F83:F92)</f>
        <v>3829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39</v>
      </c>
      <c r="D97" s="101">
        <v>43</v>
      </c>
      <c r="E97" s="101">
        <v>44</v>
      </c>
      <c r="F97" s="31">
        <f t="shared" si="12"/>
        <v>87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116</v>
      </c>
      <c r="D98" s="101">
        <v>141</v>
      </c>
      <c r="E98" s="101">
        <v>147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57</v>
      </c>
      <c r="D100" s="101">
        <v>73</v>
      </c>
      <c r="E100" s="101">
        <v>74</v>
      </c>
      <c r="F100" s="31">
        <f t="shared" si="12"/>
        <v>147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92</v>
      </c>
      <c r="E101" s="101">
        <v>113</v>
      </c>
      <c r="F101" s="31">
        <f t="shared" si="12"/>
        <v>205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169</v>
      </c>
      <c r="D102" s="101">
        <v>189</v>
      </c>
      <c r="E102" s="101">
        <v>195</v>
      </c>
      <c r="F102" s="31">
        <f t="shared" si="12"/>
        <v>384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196</v>
      </c>
      <c r="E103" s="101">
        <v>192</v>
      </c>
      <c r="F103" s="31">
        <f t="shared" si="12"/>
        <v>388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73</v>
      </c>
      <c r="D104" s="101">
        <v>60</v>
      </c>
      <c r="E104" s="101">
        <v>75</v>
      </c>
      <c r="F104" s="31">
        <f t="shared" si="12"/>
        <v>135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63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104</v>
      </c>
      <c r="D107" s="101">
        <v>118</v>
      </c>
      <c r="E107" s="101">
        <v>122</v>
      </c>
      <c r="F107" s="31">
        <f t="shared" si="12"/>
        <v>240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81</v>
      </c>
      <c r="E108" s="101">
        <v>94</v>
      </c>
      <c r="F108" s="31">
        <f t="shared" si="12"/>
        <v>175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93</v>
      </c>
      <c r="E109" s="101">
        <v>92</v>
      </c>
      <c r="F109" s="31">
        <f t="shared" si="12"/>
        <v>185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1162</v>
      </c>
      <c r="D110" s="25">
        <f>SUM(D94:D109)</f>
        <v>1331</v>
      </c>
      <c r="E110" s="25">
        <f>SUM(E94:E109)</f>
        <v>1405</v>
      </c>
      <c r="F110" s="24">
        <f>SUM(F94:F109)</f>
        <v>2736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66</v>
      </c>
      <c r="F111" s="31">
        <f>SUM(D111:E111)</f>
        <v>131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44</v>
      </c>
      <c r="D113" s="101">
        <v>54</v>
      </c>
      <c r="E113" s="101">
        <v>55</v>
      </c>
      <c r="F113" s="31">
        <f>SUM(D113:E113)</f>
        <v>109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179</v>
      </c>
      <c r="D114" s="25">
        <f>SUM(D111:D113)</f>
        <v>213</v>
      </c>
      <c r="E114" s="25">
        <f>SUM(E111:E113)</f>
        <v>214</v>
      </c>
      <c r="F114" s="24">
        <f>SUM(F111:F113)</f>
        <v>427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224</v>
      </c>
      <c r="K116" s="104">
        <v>229</v>
      </c>
      <c r="L116" s="62">
        <f t="shared" ref="L116:L124" si="13">SUM(J116:K116)</f>
        <v>453</v>
      </c>
    </row>
    <row r="117" spans="1:12" ht="14.25" customHeight="1" x14ac:dyDescent="0.15">
      <c r="A117" s="107" t="s">
        <v>107</v>
      </c>
      <c r="B117" s="37" t="s">
        <v>106</v>
      </c>
      <c r="C117" s="101">
        <v>179</v>
      </c>
      <c r="D117" s="101">
        <v>176</v>
      </c>
      <c r="E117" s="101">
        <v>201</v>
      </c>
      <c r="F117" s="31">
        <f t="shared" ref="F117:F138" si="14">SUM(D117:E117)</f>
        <v>377</v>
      </c>
      <c r="G117" s="57"/>
      <c r="H117" s="37" t="s">
        <v>105</v>
      </c>
      <c r="I117" s="101">
        <v>143</v>
      </c>
      <c r="J117" s="101">
        <v>173</v>
      </c>
      <c r="K117" s="101">
        <v>159</v>
      </c>
      <c r="L117" s="61">
        <f t="shared" si="13"/>
        <v>332</v>
      </c>
    </row>
    <row r="118" spans="1:12" ht="14.25" customHeight="1" x14ac:dyDescent="0.15">
      <c r="A118" s="107"/>
      <c r="B118" s="37" t="s">
        <v>104</v>
      </c>
      <c r="C118" s="101">
        <v>259</v>
      </c>
      <c r="D118" s="101">
        <v>220</v>
      </c>
      <c r="E118" s="101">
        <v>207</v>
      </c>
      <c r="F118" s="31">
        <f t="shared" si="14"/>
        <v>427</v>
      </c>
      <c r="G118" s="57"/>
      <c r="H118" s="37" t="s">
        <v>103</v>
      </c>
      <c r="I118" s="101">
        <v>133</v>
      </c>
      <c r="J118" s="101">
        <v>160</v>
      </c>
      <c r="K118" s="101">
        <v>186</v>
      </c>
      <c r="L118" s="61">
        <f t="shared" si="13"/>
        <v>346</v>
      </c>
    </row>
    <row r="119" spans="1:12" ht="14.25" customHeight="1" x14ac:dyDescent="0.15">
      <c r="A119" s="107"/>
      <c r="B119" s="37" t="s">
        <v>102</v>
      </c>
      <c r="C119" s="101">
        <v>137</v>
      </c>
      <c r="D119" s="101">
        <v>113</v>
      </c>
      <c r="E119" s="101">
        <v>110</v>
      </c>
      <c r="F119" s="31">
        <f t="shared" si="14"/>
        <v>223</v>
      </c>
      <c r="G119" s="57"/>
      <c r="H119" s="37" t="s">
        <v>101</v>
      </c>
      <c r="I119" s="101">
        <v>44</v>
      </c>
      <c r="J119" s="101">
        <v>44</v>
      </c>
      <c r="K119" s="101">
        <v>53</v>
      </c>
      <c r="L119" s="61">
        <f t="shared" si="13"/>
        <v>97</v>
      </c>
    </row>
    <row r="120" spans="1:12" ht="14.25" customHeight="1" x14ac:dyDescent="0.15">
      <c r="A120" s="107"/>
      <c r="B120" s="37" t="s">
        <v>100</v>
      </c>
      <c r="C120" s="101">
        <v>98</v>
      </c>
      <c r="D120" s="101">
        <v>81</v>
      </c>
      <c r="E120" s="101">
        <v>93</v>
      </c>
      <c r="F120" s="31">
        <f t="shared" si="14"/>
        <v>174</v>
      </c>
      <c r="G120" s="57"/>
      <c r="H120" s="37" t="s">
        <v>99</v>
      </c>
      <c r="I120" s="101">
        <v>137</v>
      </c>
      <c r="J120" s="101">
        <v>136</v>
      </c>
      <c r="K120" s="101">
        <v>152</v>
      </c>
      <c r="L120" s="61">
        <f t="shared" si="13"/>
        <v>288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46</v>
      </c>
      <c r="E121" s="101">
        <v>55</v>
      </c>
      <c r="F121" s="31">
        <f t="shared" si="14"/>
        <v>101</v>
      </c>
      <c r="G121" s="57"/>
      <c r="H121" s="37" t="s">
        <v>97</v>
      </c>
      <c r="I121" s="101">
        <v>151</v>
      </c>
      <c r="J121" s="101">
        <v>153</v>
      </c>
      <c r="K121" s="105">
        <v>146</v>
      </c>
      <c r="L121" s="61">
        <f t="shared" si="13"/>
        <v>299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175</v>
      </c>
      <c r="K122" s="101">
        <v>185</v>
      </c>
      <c r="L122" s="61">
        <f t="shared" si="13"/>
        <v>360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124</v>
      </c>
      <c r="E124" s="101">
        <v>137</v>
      </c>
      <c r="F124" s="31">
        <f t="shared" si="14"/>
        <v>261</v>
      </c>
      <c r="G124" s="57"/>
      <c r="H124" s="37" t="s">
        <v>91</v>
      </c>
      <c r="I124" s="101">
        <v>225</v>
      </c>
      <c r="J124" s="101">
        <v>226</v>
      </c>
      <c r="K124" s="101">
        <v>242</v>
      </c>
      <c r="L124" s="61">
        <f t="shared" si="13"/>
        <v>468</v>
      </c>
    </row>
    <row r="125" spans="1:12" ht="14.25" customHeight="1" x14ac:dyDescent="0.15">
      <c r="A125" s="107"/>
      <c r="B125" s="37" t="s">
        <v>90</v>
      </c>
      <c r="C125" s="101">
        <v>45</v>
      </c>
      <c r="D125" s="101">
        <v>30</v>
      </c>
      <c r="E125" s="101">
        <v>40</v>
      </c>
      <c r="F125" s="31">
        <f t="shared" si="14"/>
        <v>70</v>
      </c>
      <c r="G125" s="57"/>
      <c r="H125" s="26" t="s">
        <v>89</v>
      </c>
      <c r="I125" s="25">
        <f>SUM(I116:I124)</f>
        <v>1237</v>
      </c>
      <c r="J125" s="25">
        <f>SUM(J116:J124)</f>
        <v>1337</v>
      </c>
      <c r="K125" s="25">
        <f>SUM(K116:K124)</f>
        <v>1394</v>
      </c>
      <c r="L125" s="60">
        <f>SUM(L116:L124)</f>
        <v>2731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46</v>
      </c>
      <c r="E126" s="101">
        <v>58</v>
      </c>
      <c r="F126" s="31">
        <f t="shared" si="14"/>
        <v>104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30</v>
      </c>
      <c r="L126" s="58">
        <f t="shared" ref="L126:L139" si="15">SUM(J126:K126)</f>
        <v>67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28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56</v>
      </c>
      <c r="E128" s="101">
        <v>70</v>
      </c>
      <c r="F128" s="31">
        <f t="shared" si="14"/>
        <v>126</v>
      </c>
      <c r="G128" s="57"/>
      <c r="H128" s="59" t="s">
        <v>82</v>
      </c>
      <c r="I128" s="101">
        <v>40</v>
      </c>
      <c r="J128" s="101">
        <v>52</v>
      </c>
      <c r="K128" s="101">
        <v>52</v>
      </c>
      <c r="L128" s="58">
        <f t="shared" si="15"/>
        <v>104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50</v>
      </c>
      <c r="E129" s="101">
        <v>66</v>
      </c>
      <c r="F129" s="31">
        <f t="shared" si="14"/>
        <v>116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58</v>
      </c>
      <c r="D130" s="101">
        <v>49</v>
      </c>
      <c r="E130" s="101">
        <v>57</v>
      </c>
      <c r="F130" s="31">
        <f t="shared" si="14"/>
        <v>106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97</v>
      </c>
      <c r="E131" s="101">
        <v>101</v>
      </c>
      <c r="F131" s="31">
        <f t="shared" si="14"/>
        <v>198</v>
      </c>
      <c r="G131" s="57"/>
      <c r="H131" s="59" t="s">
        <v>76</v>
      </c>
      <c r="I131" s="101">
        <v>13</v>
      </c>
      <c r="J131" s="101">
        <v>12</v>
      </c>
      <c r="K131" s="101">
        <v>11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130</v>
      </c>
      <c r="E132" s="101">
        <v>136</v>
      </c>
      <c r="F132" s="31">
        <f t="shared" si="14"/>
        <v>266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126</v>
      </c>
      <c r="D133" s="101">
        <v>110</v>
      </c>
      <c r="E133" s="101">
        <v>124</v>
      </c>
      <c r="F133" s="31">
        <f t="shared" si="14"/>
        <v>234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92</v>
      </c>
      <c r="E134" s="101">
        <v>112</v>
      </c>
      <c r="F134" s="31">
        <f t="shared" si="14"/>
        <v>204</v>
      </c>
      <c r="G134" s="57"/>
      <c r="H134" s="59" t="s">
        <v>70</v>
      </c>
      <c r="I134" s="101">
        <v>20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190</v>
      </c>
      <c r="D135" s="101">
        <v>180</v>
      </c>
      <c r="E135" s="101">
        <v>186</v>
      </c>
      <c r="F135" s="31">
        <f t="shared" si="14"/>
        <v>366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33</v>
      </c>
      <c r="E136" s="101">
        <v>37</v>
      </c>
      <c r="F136" s="31">
        <f t="shared" si="14"/>
        <v>70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146</v>
      </c>
      <c r="E137" s="101">
        <v>177</v>
      </c>
      <c r="F137" s="31">
        <f t="shared" si="14"/>
        <v>323</v>
      </c>
      <c r="G137" s="57"/>
      <c r="H137" s="59" t="s">
        <v>64</v>
      </c>
      <c r="I137" s="101">
        <v>24</v>
      </c>
      <c r="J137" s="101">
        <v>18</v>
      </c>
      <c r="K137" s="101">
        <v>23</v>
      </c>
      <c r="L137" s="58">
        <f t="shared" si="15"/>
        <v>41</v>
      </c>
    </row>
    <row r="138" spans="1:12" ht="14.25" customHeight="1" x14ac:dyDescent="0.15">
      <c r="A138" s="107"/>
      <c r="B138" s="108" t="s">
        <v>63</v>
      </c>
      <c r="C138" s="101">
        <v>143</v>
      </c>
      <c r="D138" s="101">
        <v>202</v>
      </c>
      <c r="E138" s="101">
        <v>202</v>
      </c>
      <c r="F138" s="31">
        <f t="shared" si="14"/>
        <v>404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2366</v>
      </c>
      <c r="D139" s="25">
        <f>SUM(D117:D138)</f>
        <v>2084</v>
      </c>
      <c r="E139" s="25">
        <f>SUM(E117:E138)</f>
        <v>2281</v>
      </c>
      <c r="F139" s="24">
        <f>SUM(F117:F138)</f>
        <v>4365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140</v>
      </c>
      <c r="D140" s="101">
        <v>160</v>
      </c>
      <c r="E140" s="101">
        <v>159</v>
      </c>
      <c r="F140" s="31">
        <f t="shared" ref="F140:F156" si="16">SUM(D140:E140)</f>
        <v>319</v>
      </c>
      <c r="G140" s="57"/>
      <c r="H140" s="26" t="s">
        <v>57</v>
      </c>
      <c r="I140" s="25">
        <f>SUM(I126:I139)</f>
        <v>248</v>
      </c>
      <c r="J140" s="25">
        <f>SUM(J126:J139)</f>
        <v>247</v>
      </c>
      <c r="K140" s="25">
        <f>SUM(K126:K139)</f>
        <v>254</v>
      </c>
      <c r="L140" s="60">
        <f>SUM(L126:L139)</f>
        <v>501</v>
      </c>
    </row>
    <row r="141" spans="1:12" ht="14.25" customHeight="1" x14ac:dyDescent="0.15">
      <c r="A141" s="107"/>
      <c r="B141" s="37" t="s">
        <v>56</v>
      </c>
      <c r="C141" s="101">
        <v>165</v>
      </c>
      <c r="D141" s="101">
        <v>167</v>
      </c>
      <c r="E141" s="101">
        <v>205</v>
      </c>
      <c r="F141" s="31">
        <f t="shared" si="16"/>
        <v>372</v>
      </c>
      <c r="G141" s="57" t="s">
        <v>55</v>
      </c>
      <c r="H141" s="59" t="s">
        <v>54</v>
      </c>
      <c r="I141" s="13">
        <v>43</v>
      </c>
      <c r="J141" s="13">
        <v>53</v>
      </c>
      <c r="K141" s="13">
        <v>44</v>
      </c>
      <c r="L141" s="58">
        <f>SUM(J141:K141)</f>
        <v>97</v>
      </c>
    </row>
    <row r="142" spans="1:12" ht="14.25" customHeight="1" x14ac:dyDescent="0.15">
      <c r="A142" s="107"/>
      <c r="B142" s="37" t="s">
        <v>53</v>
      </c>
      <c r="C142" s="101">
        <v>156</v>
      </c>
      <c r="D142" s="101">
        <v>170</v>
      </c>
      <c r="E142" s="101">
        <v>188</v>
      </c>
      <c r="F142" s="31">
        <f t="shared" si="16"/>
        <v>358</v>
      </c>
      <c r="G142" s="57"/>
      <c r="H142" s="59" t="s">
        <v>52</v>
      </c>
      <c r="I142" s="13">
        <v>40</v>
      </c>
      <c r="J142" s="13">
        <v>39</v>
      </c>
      <c r="K142" s="13">
        <v>36</v>
      </c>
      <c r="L142" s="58">
        <f>SUM(J142:K142)</f>
        <v>75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83</v>
      </c>
      <c r="F143" s="31">
        <f t="shared" si="16"/>
        <v>149</v>
      </c>
      <c r="G143" s="57"/>
      <c r="H143" s="59" t="s">
        <v>50</v>
      </c>
      <c r="I143" s="13">
        <v>51</v>
      </c>
      <c r="J143" s="13">
        <v>44</v>
      </c>
      <c r="K143" s="13">
        <v>38</v>
      </c>
      <c r="L143" s="58">
        <f>SUM(J143:K143)</f>
        <v>82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128</v>
      </c>
      <c r="E145" s="101">
        <v>157</v>
      </c>
      <c r="F145" s="31">
        <f t="shared" si="16"/>
        <v>285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30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194</v>
      </c>
      <c r="J146" s="25">
        <f>SUM(J141:J145)</f>
        <v>192</v>
      </c>
      <c r="K146" s="25">
        <f>SUM(K141:K145)</f>
        <v>170</v>
      </c>
      <c r="L146" s="56">
        <f>SUM(L141:L145)</f>
        <v>362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46</v>
      </c>
      <c r="E147" s="101">
        <v>54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6885</v>
      </c>
      <c r="J147" s="55">
        <f>SUM(D139+D157+D164+D167+J125+J140+J146)</f>
        <v>6987</v>
      </c>
      <c r="K147" s="55">
        <f>SUM(E139+E157+E164+E167+K125+K140+K146)</f>
        <v>7456</v>
      </c>
      <c r="L147" s="54">
        <f>SUM(F139+F157+F164+F167+L125+L140+L146)</f>
        <v>14443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128</v>
      </c>
      <c r="E148" s="101">
        <v>145</v>
      </c>
      <c r="F148" s="31">
        <f t="shared" si="16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77</v>
      </c>
      <c r="E149" s="101">
        <v>84</v>
      </c>
      <c r="F149" s="31">
        <f t="shared" si="16"/>
        <v>161</v>
      </c>
      <c r="G149" s="128" t="s">
        <v>39</v>
      </c>
      <c r="H149" s="129"/>
      <c r="I149" s="132">
        <f>SUM(C30+I39+I67+I147)</f>
        <v>19968</v>
      </c>
      <c r="J149" s="132">
        <f>SUM(D30+J39+J67+J147)</f>
        <v>21079</v>
      </c>
      <c r="K149" s="132">
        <f>SUM(E30+K39+K67+K147)</f>
        <v>22653</v>
      </c>
      <c r="L149" s="134">
        <f>SUM(J149:K149)</f>
        <v>43732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155</v>
      </c>
      <c r="E150" s="101">
        <v>169</v>
      </c>
      <c r="F150" s="31">
        <f t="shared" si="16"/>
        <v>324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30</v>
      </c>
      <c r="D151" s="101">
        <v>31</v>
      </c>
      <c r="E151" s="101">
        <v>37</v>
      </c>
      <c r="F151" s="31">
        <f t="shared" si="16"/>
        <v>68</v>
      </c>
      <c r="G151" s="136" t="s">
        <v>36</v>
      </c>
      <c r="H151" s="137"/>
      <c r="I151" s="138">
        <f>I149-'R6.11月末'!I149</f>
        <v>14</v>
      </c>
      <c r="J151" s="138">
        <f>J149-'R6.11月末'!J149</f>
        <v>-40</v>
      </c>
      <c r="K151" s="138">
        <f>K149-'R6.11月末'!K149</f>
        <v>-6</v>
      </c>
      <c r="L151" s="140">
        <f>L149-'R6.11月末'!L149</f>
        <v>-46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49.6</v>
      </c>
      <c r="K153" s="13">
        <v>53.3</v>
      </c>
      <c r="L153" s="51">
        <v>51.5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54" t="s">
        <v>31</v>
      </c>
      <c r="H154" s="155"/>
      <c r="I154" s="50"/>
      <c r="J154" s="50">
        <v>46</v>
      </c>
      <c r="K154" s="50">
        <v>53</v>
      </c>
      <c r="L154" s="48">
        <f t="shared" ref="L154:L159" si="17">SUM(J154:K154)</f>
        <v>99</v>
      </c>
    </row>
    <row r="155" spans="1:12" ht="14.25" customHeight="1" x14ac:dyDescent="0.15">
      <c r="A155" s="107"/>
      <c r="B155" s="37" t="s">
        <v>30</v>
      </c>
      <c r="C155" s="101">
        <v>237</v>
      </c>
      <c r="D155" s="101">
        <v>246</v>
      </c>
      <c r="E155" s="101">
        <v>258</v>
      </c>
      <c r="F155" s="31">
        <f t="shared" si="16"/>
        <v>504</v>
      </c>
      <c r="G155" s="154" t="s">
        <v>29</v>
      </c>
      <c r="H155" s="155"/>
      <c r="I155" s="50"/>
      <c r="J155" s="50">
        <v>40</v>
      </c>
      <c r="K155" s="50">
        <v>39</v>
      </c>
      <c r="L155" s="48">
        <f t="shared" si="17"/>
        <v>79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4</v>
      </c>
      <c r="K156" s="50">
        <v>9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1507</v>
      </c>
      <c r="D157" s="25">
        <f>SUM(D140:D156)</f>
        <v>1633</v>
      </c>
      <c r="E157" s="25">
        <f>SUM(E140:E156)</f>
        <v>1804</v>
      </c>
      <c r="F157" s="24">
        <f>SUM(F140:F156)</f>
        <v>3437</v>
      </c>
      <c r="G157" s="154" t="s">
        <v>25</v>
      </c>
      <c r="H157" s="155"/>
      <c r="I157" s="50"/>
      <c r="J157" s="50">
        <v>50</v>
      </c>
      <c r="K157" s="50">
        <v>29</v>
      </c>
      <c r="L157" s="48">
        <f t="shared" si="17"/>
        <v>79</v>
      </c>
    </row>
    <row r="158" spans="1:12" ht="14.25" customHeight="1" x14ac:dyDescent="0.15">
      <c r="A158" s="107" t="s">
        <v>24</v>
      </c>
      <c r="B158" s="37" t="s">
        <v>23</v>
      </c>
      <c r="C158" s="101">
        <v>132</v>
      </c>
      <c r="D158" s="101">
        <v>146</v>
      </c>
      <c r="E158" s="101">
        <v>152</v>
      </c>
      <c r="F158" s="31">
        <f t="shared" ref="F158:F163" si="18">SUM(D158:E158)</f>
        <v>298</v>
      </c>
      <c r="G158" s="154" t="s">
        <v>22</v>
      </c>
      <c r="H158" s="155"/>
      <c r="I158" s="50"/>
      <c r="J158" s="50">
        <v>2</v>
      </c>
      <c r="K158" s="50">
        <v>0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237</v>
      </c>
      <c r="E159" s="101">
        <v>247</v>
      </c>
      <c r="F159" s="31">
        <f t="shared" si="18"/>
        <v>484</v>
      </c>
      <c r="G159" s="142" t="s">
        <v>20</v>
      </c>
      <c r="H159" s="143"/>
      <c r="I159" s="49"/>
      <c r="J159" s="49">
        <v>2</v>
      </c>
      <c r="K159" s="49">
        <v>0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66</v>
      </c>
      <c r="F160" s="31">
        <f t="shared" si="18"/>
        <v>129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53</v>
      </c>
      <c r="D161" s="101">
        <v>70</v>
      </c>
      <c r="E161" s="101">
        <v>77</v>
      </c>
      <c r="F161" s="31">
        <f t="shared" si="18"/>
        <v>147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229</v>
      </c>
      <c r="D162" s="101">
        <v>279</v>
      </c>
      <c r="E162" s="101">
        <v>277</v>
      </c>
      <c r="F162" s="31">
        <f t="shared" si="18"/>
        <v>556</v>
      </c>
      <c r="G162" s="42" t="s">
        <v>14</v>
      </c>
      <c r="H162" s="41" t="s">
        <v>11</v>
      </c>
      <c r="I162" s="40">
        <f>SUM(L162/L149)</f>
        <v>0.43183481203695234</v>
      </c>
      <c r="J162" s="39">
        <v>8400</v>
      </c>
      <c r="K162" s="39">
        <v>10485</v>
      </c>
      <c r="L162" s="38">
        <f t="shared" ref="L162:L167" si="19">SUM(J162:K162)</f>
        <v>18885</v>
      </c>
    </row>
    <row r="163" spans="1:12" ht="14.25" customHeight="1" x14ac:dyDescent="0.15">
      <c r="A163" s="107"/>
      <c r="B163" s="37" t="s">
        <v>13</v>
      </c>
      <c r="C163" s="101">
        <v>32</v>
      </c>
      <c r="D163" s="101">
        <v>39</v>
      </c>
      <c r="E163" s="101">
        <v>41</v>
      </c>
      <c r="F163" s="31">
        <f t="shared" si="18"/>
        <v>80</v>
      </c>
      <c r="G163" s="147" t="s">
        <v>12</v>
      </c>
      <c r="H163" s="36" t="s">
        <v>11</v>
      </c>
      <c r="I163" s="35">
        <f>SUM(L163/L149)</f>
        <v>0.36554468124028172</v>
      </c>
      <c r="J163" s="34">
        <v>6990</v>
      </c>
      <c r="K163" s="34">
        <v>8996</v>
      </c>
      <c r="L163" s="33">
        <f t="shared" si="19"/>
        <v>15986</v>
      </c>
    </row>
    <row r="164" spans="1:12" ht="14.25" customHeight="1" x14ac:dyDescent="0.15">
      <c r="A164" s="107"/>
      <c r="B164" s="26" t="s">
        <v>10</v>
      </c>
      <c r="C164" s="25">
        <f>SUM(C158:C163)</f>
        <v>708</v>
      </c>
      <c r="D164" s="25">
        <f>SUM(D158:D163)</f>
        <v>834</v>
      </c>
      <c r="E164" s="25">
        <f>SUM(E158:E163)</f>
        <v>860</v>
      </c>
      <c r="F164" s="24">
        <f>SUM(F158:F163)</f>
        <v>1694</v>
      </c>
      <c r="G164" s="148"/>
      <c r="H164" s="30" t="s">
        <v>9</v>
      </c>
      <c r="I164" s="29">
        <f>L164/F30</f>
        <v>0.30882617292827613</v>
      </c>
      <c r="J164" s="28">
        <v>763</v>
      </c>
      <c r="K164" s="28">
        <v>955</v>
      </c>
      <c r="L164" s="27">
        <f t="shared" si="19"/>
        <v>1718</v>
      </c>
    </row>
    <row r="165" spans="1:12" ht="14.25" customHeight="1" x14ac:dyDescent="0.15">
      <c r="A165" s="107" t="s">
        <v>8</v>
      </c>
      <c r="B165" s="108" t="s">
        <v>7</v>
      </c>
      <c r="C165" s="101">
        <v>322</v>
      </c>
      <c r="D165" s="101">
        <v>319</v>
      </c>
      <c r="E165" s="101">
        <v>345</v>
      </c>
      <c r="F165" s="31">
        <f>SUM(D165:E165)</f>
        <v>664</v>
      </c>
      <c r="G165" s="148"/>
      <c r="H165" s="30" t="s">
        <v>6</v>
      </c>
      <c r="I165" s="29">
        <f>L165/L39</f>
        <v>0.40861992945326281</v>
      </c>
      <c r="J165" s="28">
        <v>1606</v>
      </c>
      <c r="K165" s="28">
        <v>2101</v>
      </c>
      <c r="L165" s="27">
        <f t="shared" si="19"/>
        <v>3707</v>
      </c>
    </row>
    <row r="166" spans="1:12" ht="14.25" customHeight="1" x14ac:dyDescent="0.15">
      <c r="A166" s="107"/>
      <c r="B166" s="108" t="s">
        <v>5</v>
      </c>
      <c r="C166" s="101">
        <v>303</v>
      </c>
      <c r="D166" s="101">
        <v>341</v>
      </c>
      <c r="E166" s="101">
        <v>348</v>
      </c>
      <c r="F166" s="31">
        <f>SUM(D166:E166)</f>
        <v>689</v>
      </c>
      <c r="G166" s="148"/>
      <c r="H166" s="30" t="s">
        <v>4</v>
      </c>
      <c r="I166" s="29">
        <f>L166/L67</f>
        <v>0.32857922751467178</v>
      </c>
      <c r="J166" s="28">
        <v>2112</v>
      </c>
      <c r="K166" s="28">
        <v>2703</v>
      </c>
      <c r="L166" s="27">
        <f t="shared" si="19"/>
        <v>4815</v>
      </c>
    </row>
    <row r="167" spans="1:12" ht="14.25" customHeight="1" x14ac:dyDescent="0.15">
      <c r="A167" s="107"/>
      <c r="B167" s="26" t="s">
        <v>3</v>
      </c>
      <c r="C167" s="25">
        <f>SUM(C165:C166)</f>
        <v>625</v>
      </c>
      <c r="D167" s="25">
        <f>SUM(D165:D166)</f>
        <v>660</v>
      </c>
      <c r="E167" s="25">
        <f>SUM(E165:E166)</f>
        <v>693</v>
      </c>
      <c r="F167" s="24">
        <f>SUM(F165:F166)</f>
        <v>1353</v>
      </c>
      <c r="G167" s="149"/>
      <c r="H167" s="23" t="s">
        <v>2</v>
      </c>
      <c r="I167" s="22">
        <f>L167/L147</f>
        <v>0.39783978397839787</v>
      </c>
      <c r="J167" s="21">
        <v>2509</v>
      </c>
      <c r="K167" s="21">
        <v>3237</v>
      </c>
      <c r="L167" s="20">
        <f t="shared" si="19"/>
        <v>5746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720</v>
      </c>
      <c r="J169" s="11">
        <v>293</v>
      </c>
      <c r="K169" s="11">
        <v>464</v>
      </c>
      <c r="L169" s="10">
        <f>SUM(J169:K169)</f>
        <v>757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topLeftCell="C148" zoomScaleNormal="100" workbookViewId="0">
      <selection activeCell="I170" sqref="I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366</v>
      </c>
      <c r="D5" s="99">
        <v>430</v>
      </c>
      <c r="E5" s="99">
        <v>391</v>
      </c>
      <c r="F5" s="31">
        <f t="shared" ref="F5:F21" si="1">SUM(D5:E5)</f>
        <v>821</v>
      </c>
      <c r="G5" s="57"/>
      <c r="H5" s="37" t="s">
        <v>258</v>
      </c>
      <c r="I5" s="101">
        <v>189</v>
      </c>
      <c r="J5" s="101">
        <v>189</v>
      </c>
      <c r="K5" s="101">
        <v>223</v>
      </c>
      <c r="L5" s="58">
        <f t="shared" si="0"/>
        <v>412</v>
      </c>
    </row>
    <row r="6" spans="1:12" ht="14.25" customHeight="1" x14ac:dyDescent="0.15">
      <c r="A6" s="107"/>
      <c r="B6" s="37" t="s">
        <v>257</v>
      </c>
      <c r="C6" s="100">
        <v>205</v>
      </c>
      <c r="D6" s="100">
        <v>188</v>
      </c>
      <c r="E6" s="100">
        <v>199</v>
      </c>
      <c r="F6" s="31">
        <f t="shared" si="1"/>
        <v>387</v>
      </c>
      <c r="G6" s="57"/>
      <c r="H6" s="37" t="s">
        <v>256</v>
      </c>
      <c r="I6" s="101">
        <v>115</v>
      </c>
      <c r="J6" s="101">
        <v>120</v>
      </c>
      <c r="K6" s="101">
        <v>150</v>
      </c>
      <c r="L6" s="58">
        <f t="shared" si="0"/>
        <v>270</v>
      </c>
    </row>
    <row r="7" spans="1:12" ht="14.25" customHeight="1" x14ac:dyDescent="0.15">
      <c r="A7" s="107"/>
      <c r="B7" s="37" t="s">
        <v>255</v>
      </c>
      <c r="C7" s="100">
        <v>125</v>
      </c>
      <c r="D7" s="100">
        <v>131</v>
      </c>
      <c r="E7" s="100">
        <v>148</v>
      </c>
      <c r="F7" s="31">
        <f t="shared" si="1"/>
        <v>279</v>
      </c>
      <c r="G7" s="57"/>
      <c r="H7" s="37" t="s">
        <v>254</v>
      </c>
      <c r="I7" s="101">
        <v>83</v>
      </c>
      <c r="J7" s="101">
        <v>96</v>
      </c>
      <c r="K7" s="101">
        <v>92</v>
      </c>
      <c r="L7" s="58">
        <f t="shared" si="0"/>
        <v>188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159</v>
      </c>
      <c r="E8" s="100">
        <v>174</v>
      </c>
      <c r="F8" s="31">
        <f t="shared" si="1"/>
        <v>333</v>
      </c>
      <c r="G8" s="57"/>
      <c r="H8" s="37" t="s">
        <v>219</v>
      </c>
      <c r="I8" s="101">
        <v>56</v>
      </c>
      <c r="J8" s="101">
        <v>62</v>
      </c>
      <c r="K8" s="101">
        <v>69</v>
      </c>
      <c r="L8" s="58">
        <f t="shared" si="0"/>
        <v>131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62</v>
      </c>
      <c r="E9" s="100">
        <v>78</v>
      </c>
      <c r="F9" s="31">
        <f t="shared" si="1"/>
        <v>140</v>
      </c>
      <c r="G9" s="57"/>
      <c r="H9" s="37" t="s">
        <v>251</v>
      </c>
      <c r="I9" s="101">
        <v>70</v>
      </c>
      <c r="J9" s="101">
        <v>70</v>
      </c>
      <c r="K9" s="101">
        <v>77</v>
      </c>
      <c r="L9" s="58">
        <f t="shared" si="0"/>
        <v>147</v>
      </c>
    </row>
    <row r="10" spans="1:12" ht="14.25" customHeight="1" x14ac:dyDescent="0.15">
      <c r="A10" s="107"/>
      <c r="B10" s="37" t="s">
        <v>250</v>
      </c>
      <c r="C10" s="100">
        <v>309</v>
      </c>
      <c r="D10" s="100">
        <v>338</v>
      </c>
      <c r="E10" s="100">
        <v>371</v>
      </c>
      <c r="F10" s="31">
        <f t="shared" si="1"/>
        <v>709</v>
      </c>
      <c r="G10" s="82"/>
      <c r="H10" s="26" t="s">
        <v>249</v>
      </c>
      <c r="I10" s="25">
        <f>SUM(I4:I9)</f>
        <v>542</v>
      </c>
      <c r="J10" s="25">
        <f>SUM(J4:J9)</f>
        <v>562</v>
      </c>
      <c r="K10" s="25">
        <f>SUM(K4:K9)</f>
        <v>643</v>
      </c>
      <c r="L10" s="60">
        <f>SUM(L4:L9)</f>
        <v>1205</v>
      </c>
    </row>
    <row r="11" spans="1:12" ht="14.25" customHeight="1" x14ac:dyDescent="0.15">
      <c r="A11" s="107"/>
      <c r="B11" s="37" t="s">
        <v>248</v>
      </c>
      <c r="C11" s="100">
        <v>79</v>
      </c>
      <c r="D11" s="100">
        <v>99</v>
      </c>
      <c r="E11" s="100">
        <v>102</v>
      </c>
      <c r="F11" s="31">
        <f t="shared" si="1"/>
        <v>201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59</v>
      </c>
      <c r="L11" s="58">
        <f t="shared" ref="L11:L22" si="2">SUM(J11:K11)</f>
        <v>106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151</v>
      </c>
      <c r="E12" s="100">
        <v>173</v>
      </c>
      <c r="F12" s="31">
        <f t="shared" si="1"/>
        <v>324</v>
      </c>
      <c r="G12" s="57"/>
      <c r="H12" s="37" t="s">
        <v>204</v>
      </c>
      <c r="I12" s="101">
        <v>27</v>
      </c>
      <c r="J12" s="101">
        <v>18</v>
      </c>
      <c r="K12" s="101">
        <v>32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170</v>
      </c>
      <c r="D13" s="100">
        <v>207</v>
      </c>
      <c r="E13" s="100">
        <v>206</v>
      </c>
      <c r="F13" s="31">
        <f t="shared" si="1"/>
        <v>413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44</v>
      </c>
      <c r="E14" s="100">
        <v>41</v>
      </c>
      <c r="F14" s="31">
        <f t="shared" si="1"/>
        <v>85</v>
      </c>
      <c r="G14" s="57"/>
      <c r="H14" s="37" t="s">
        <v>241</v>
      </c>
      <c r="I14" s="101">
        <v>132</v>
      </c>
      <c r="J14" s="101">
        <v>107</v>
      </c>
      <c r="K14" s="101">
        <v>121</v>
      </c>
      <c r="L14" s="58">
        <f t="shared" si="2"/>
        <v>228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34</v>
      </c>
      <c r="E15" s="100">
        <v>38</v>
      </c>
      <c r="F15" s="31">
        <f t="shared" si="1"/>
        <v>72</v>
      </c>
      <c r="G15" s="57"/>
      <c r="H15" s="37" t="s">
        <v>239</v>
      </c>
      <c r="I15" s="101">
        <v>28</v>
      </c>
      <c r="J15" s="101">
        <v>35</v>
      </c>
      <c r="K15" s="101">
        <v>38</v>
      </c>
      <c r="L15" s="58">
        <f t="shared" si="2"/>
        <v>73</v>
      </c>
    </row>
    <row r="16" spans="1:12" ht="14.25" customHeight="1" x14ac:dyDescent="0.15">
      <c r="A16" s="107"/>
      <c r="B16" s="109" t="s">
        <v>274</v>
      </c>
      <c r="C16" s="100">
        <v>10</v>
      </c>
      <c r="D16" s="100">
        <v>5</v>
      </c>
      <c r="E16" s="100">
        <v>5</v>
      </c>
      <c r="F16" s="31">
        <f t="shared" si="1"/>
        <v>10</v>
      </c>
      <c r="G16" s="57"/>
      <c r="H16" s="37" t="s">
        <v>238</v>
      </c>
      <c r="I16" s="101">
        <v>73</v>
      </c>
      <c r="J16" s="101">
        <v>63</v>
      </c>
      <c r="K16" s="101">
        <v>73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58</v>
      </c>
      <c r="E17" s="100">
        <v>62</v>
      </c>
      <c r="F17" s="31">
        <f>SUM(D17:E17)</f>
        <v>120</v>
      </c>
      <c r="G17" s="57"/>
      <c r="H17" s="37" t="s">
        <v>236</v>
      </c>
      <c r="I17" s="101">
        <v>95</v>
      </c>
      <c r="J17" s="101">
        <v>79</v>
      </c>
      <c r="K17" s="101">
        <v>93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98</v>
      </c>
      <c r="F18" s="31">
        <f t="shared" si="1"/>
        <v>204</v>
      </c>
      <c r="G18" s="57"/>
      <c r="H18" s="37" t="s">
        <v>234</v>
      </c>
      <c r="I18" s="101">
        <v>53</v>
      </c>
      <c r="J18" s="101">
        <v>53</v>
      </c>
      <c r="K18" s="101">
        <v>70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13</v>
      </c>
      <c r="F20" s="31">
        <f t="shared" si="1"/>
        <v>21</v>
      </c>
      <c r="G20" s="57"/>
      <c r="H20" s="37" t="s">
        <v>232</v>
      </c>
      <c r="I20" s="101">
        <v>53</v>
      </c>
      <c r="J20" s="101">
        <v>42</v>
      </c>
      <c r="K20" s="101">
        <v>56</v>
      </c>
      <c r="L20" s="58">
        <f t="shared" si="2"/>
        <v>98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38</v>
      </c>
      <c r="J21" s="101">
        <v>37</v>
      </c>
      <c r="K21" s="101">
        <v>47</v>
      </c>
      <c r="L21" s="58">
        <f t="shared" si="2"/>
        <v>84</v>
      </c>
    </row>
    <row r="22" spans="1:12" ht="14.25" customHeight="1" x14ac:dyDescent="0.15">
      <c r="A22" s="78"/>
      <c r="B22" s="26" t="s">
        <v>230</v>
      </c>
      <c r="C22" s="25">
        <f>SUM(C5:C21)</f>
        <v>1864</v>
      </c>
      <c r="D22" s="25">
        <f>SUM(D5:D21)</f>
        <v>2055</v>
      </c>
      <c r="E22" s="25">
        <f>SUM(E5:E21)</f>
        <v>2143</v>
      </c>
      <c r="F22" s="25">
        <f>SUM(F5:F21)</f>
        <v>4198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147</v>
      </c>
      <c r="D23" s="101">
        <v>142</v>
      </c>
      <c r="E23" s="101">
        <v>175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617</v>
      </c>
      <c r="J23" s="25">
        <f>SUM(J11:J22)</f>
        <v>543</v>
      </c>
      <c r="K23" s="25">
        <f>SUM(K11:K22)</f>
        <v>655</v>
      </c>
      <c r="L23" s="60">
        <f>SUM(L11:L22)</f>
        <v>1198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80</v>
      </c>
      <c r="E24" s="101">
        <v>73</v>
      </c>
      <c r="F24" s="31">
        <f t="shared" si="3"/>
        <v>153</v>
      </c>
      <c r="G24" s="57" t="s">
        <v>224</v>
      </c>
      <c r="H24" s="37" t="s">
        <v>223</v>
      </c>
      <c r="I24" s="101">
        <v>30</v>
      </c>
      <c r="J24" s="101">
        <v>26</v>
      </c>
      <c r="K24" s="101">
        <v>33</v>
      </c>
      <c r="L24" s="58">
        <f t="shared" ref="L24:L29" si="4">SUM(J24:K24)</f>
        <v>59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216</v>
      </c>
      <c r="E25" s="101">
        <v>251</v>
      </c>
      <c r="F25" s="31">
        <f t="shared" si="3"/>
        <v>467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75</v>
      </c>
      <c r="D26" s="101">
        <v>83</v>
      </c>
      <c r="E26" s="101">
        <v>96</v>
      </c>
      <c r="F26" s="31">
        <f t="shared" si="3"/>
        <v>179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62</v>
      </c>
      <c r="E27" s="101">
        <v>68</v>
      </c>
      <c r="F27" s="31">
        <f t="shared" si="3"/>
        <v>130</v>
      </c>
      <c r="G27" s="57"/>
      <c r="H27" s="37" t="s">
        <v>217</v>
      </c>
      <c r="I27" s="101">
        <v>44</v>
      </c>
      <c r="J27" s="101">
        <v>36</v>
      </c>
      <c r="K27" s="101">
        <v>43</v>
      </c>
      <c r="L27" s="58">
        <f t="shared" si="4"/>
        <v>79</v>
      </c>
    </row>
    <row r="28" spans="1:12" ht="14.25" customHeight="1" x14ac:dyDescent="0.15">
      <c r="A28" s="107"/>
      <c r="B28" s="37" t="s">
        <v>216</v>
      </c>
      <c r="C28" s="101">
        <v>53</v>
      </c>
      <c r="D28" s="101">
        <v>41</v>
      </c>
      <c r="E28" s="101">
        <v>76</v>
      </c>
      <c r="F28" s="31">
        <f t="shared" si="3"/>
        <v>117</v>
      </c>
      <c r="G28" s="57"/>
      <c r="H28" s="37" t="s">
        <v>215</v>
      </c>
      <c r="I28" s="101">
        <v>8</v>
      </c>
      <c r="J28" s="101">
        <v>15</v>
      </c>
      <c r="K28" s="101">
        <v>13</v>
      </c>
      <c r="L28" s="58">
        <f t="shared" si="4"/>
        <v>28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624</v>
      </c>
      <c r="E29" s="25">
        <f>SUM(E23:E28)</f>
        <v>739</v>
      </c>
      <c r="F29" s="25">
        <f>SUM(F23:F28)</f>
        <v>1363</v>
      </c>
      <c r="G29" s="57"/>
      <c r="H29" s="37" t="s">
        <v>214</v>
      </c>
      <c r="I29" s="101">
        <v>34</v>
      </c>
      <c r="J29" s="101">
        <v>32</v>
      </c>
      <c r="K29" s="101">
        <v>32</v>
      </c>
      <c r="L29" s="58">
        <f t="shared" si="4"/>
        <v>64</v>
      </c>
    </row>
    <row r="30" spans="1:12" ht="14.25" customHeight="1" x14ac:dyDescent="0.15">
      <c r="A30" s="121" t="s">
        <v>213</v>
      </c>
      <c r="B30" s="122"/>
      <c r="C30" s="55">
        <f>SUM(C22+C29)</f>
        <v>2460</v>
      </c>
      <c r="D30" s="55">
        <f>SUM(D22+D29)</f>
        <v>2679</v>
      </c>
      <c r="E30" s="55">
        <f>SUM(E22+E29)</f>
        <v>2882</v>
      </c>
      <c r="F30" s="55">
        <f>SUM(F22+F29)</f>
        <v>5561</v>
      </c>
      <c r="G30" s="57"/>
      <c r="H30" s="26" t="s">
        <v>212</v>
      </c>
      <c r="I30" s="25">
        <f>SUM(I24:I29)</f>
        <v>172</v>
      </c>
      <c r="J30" s="25">
        <f>SUM(J24:J29)</f>
        <v>165</v>
      </c>
      <c r="K30" s="25">
        <f>SUM(K24:K29)</f>
        <v>186</v>
      </c>
      <c r="L30" s="56">
        <f>SUM(L24:L29)</f>
        <v>351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27</v>
      </c>
      <c r="J32" s="101">
        <v>46</v>
      </c>
      <c r="K32" s="101">
        <v>50</v>
      </c>
      <c r="L32" s="58">
        <f t="shared" si="5"/>
        <v>96</v>
      </c>
    </row>
    <row r="33" spans="1:12" ht="14.25" customHeight="1" x14ac:dyDescent="0.15">
      <c r="A33" s="107" t="s">
        <v>208</v>
      </c>
      <c r="B33" s="37" t="s">
        <v>207</v>
      </c>
      <c r="C33" s="100">
        <v>415</v>
      </c>
      <c r="D33" s="101">
        <v>443</v>
      </c>
      <c r="E33" s="101">
        <v>459</v>
      </c>
      <c r="F33" s="31">
        <f t="shared" ref="F33:F45" si="6">SUM(D33:E33)</f>
        <v>902</v>
      </c>
      <c r="G33" s="57"/>
      <c r="H33" s="37" t="s">
        <v>206</v>
      </c>
      <c r="I33" s="101">
        <v>70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141</v>
      </c>
      <c r="D34" s="101">
        <v>166</v>
      </c>
      <c r="E34" s="101">
        <v>167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78</v>
      </c>
      <c r="D35" s="101">
        <v>80</v>
      </c>
      <c r="E35" s="101">
        <v>96</v>
      </c>
      <c r="F35" s="31">
        <f t="shared" si="6"/>
        <v>176</v>
      </c>
      <c r="G35" s="57"/>
      <c r="H35" s="37" t="s">
        <v>202</v>
      </c>
      <c r="I35" s="101">
        <v>96</v>
      </c>
      <c r="J35" s="101">
        <v>77</v>
      </c>
      <c r="K35" s="101">
        <v>100</v>
      </c>
      <c r="L35" s="58">
        <f t="shared" si="5"/>
        <v>177</v>
      </c>
    </row>
    <row r="36" spans="1:12" ht="14.25" customHeight="1" x14ac:dyDescent="0.15">
      <c r="A36" s="107"/>
      <c r="B36" s="37" t="s">
        <v>201</v>
      </c>
      <c r="C36" s="101">
        <v>211</v>
      </c>
      <c r="D36" s="101">
        <v>210</v>
      </c>
      <c r="E36" s="101">
        <v>236</v>
      </c>
      <c r="F36" s="31">
        <f t="shared" si="6"/>
        <v>446</v>
      </c>
      <c r="G36" s="83"/>
      <c r="H36" s="84" t="s">
        <v>200</v>
      </c>
      <c r="I36" s="101">
        <v>55</v>
      </c>
      <c r="J36" s="101">
        <v>51</v>
      </c>
      <c r="K36" s="101">
        <v>69</v>
      </c>
      <c r="L36" s="58">
        <f t="shared" si="5"/>
        <v>120</v>
      </c>
    </row>
    <row r="37" spans="1:12" ht="14.25" customHeight="1" x14ac:dyDescent="0.15">
      <c r="A37" s="107"/>
      <c r="B37" s="37" t="s">
        <v>199</v>
      </c>
      <c r="C37" s="101">
        <v>15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123</v>
      </c>
      <c r="J37" s="101">
        <v>138</v>
      </c>
      <c r="K37" s="101">
        <v>141</v>
      </c>
      <c r="L37" s="58">
        <f t="shared" si="5"/>
        <v>279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107</v>
      </c>
      <c r="F38" s="31">
        <f t="shared" si="6"/>
        <v>202</v>
      </c>
      <c r="G38" s="82"/>
      <c r="H38" s="26" t="s">
        <v>163</v>
      </c>
      <c r="I38" s="25">
        <f>SUM(I31:I37)</f>
        <v>457</v>
      </c>
      <c r="J38" s="25">
        <f>SUM(J31:J37)</f>
        <v>483</v>
      </c>
      <c r="K38" s="25">
        <f>SUM(K31:K37)</f>
        <v>539</v>
      </c>
      <c r="L38" s="60">
        <f>SUM(L31:L37)</f>
        <v>1022</v>
      </c>
    </row>
    <row r="39" spans="1:12" ht="14.25" customHeight="1" x14ac:dyDescent="0.15">
      <c r="A39" s="107"/>
      <c r="B39" s="37" t="s">
        <v>196</v>
      </c>
      <c r="C39" s="101">
        <v>47</v>
      </c>
      <c r="D39" s="101">
        <v>54</v>
      </c>
      <c r="E39" s="101">
        <v>54</v>
      </c>
      <c r="F39" s="31">
        <f t="shared" si="6"/>
        <v>108</v>
      </c>
      <c r="G39" s="111" t="s">
        <v>195</v>
      </c>
      <c r="H39" s="112"/>
      <c r="I39" s="55">
        <f>SUM(C46+C54+I10+I23+I30+I38)</f>
        <v>4182</v>
      </c>
      <c r="J39" s="55">
        <f>SUM(D46+D54+J10+J23+J30+J38)</f>
        <v>4287</v>
      </c>
      <c r="K39" s="55">
        <f>SUM(E46+E54+K10+K23+K30+K38)</f>
        <v>4739</v>
      </c>
      <c r="L39" s="54">
        <f>SUM(F46+F54+L10+L23+L30+L38)</f>
        <v>9026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138</v>
      </c>
      <c r="E40" s="101">
        <v>155</v>
      </c>
      <c r="F40" s="31">
        <f t="shared" si="6"/>
        <v>293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67</v>
      </c>
      <c r="D41" s="101">
        <v>76</v>
      </c>
      <c r="E41" s="101">
        <v>86</v>
      </c>
      <c r="F41" s="31">
        <f t="shared" si="6"/>
        <v>162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114</v>
      </c>
      <c r="E42" s="101">
        <v>135</v>
      </c>
      <c r="F42" s="31">
        <f t="shared" si="6"/>
        <v>249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184</v>
      </c>
      <c r="E44" s="101">
        <v>211</v>
      </c>
      <c r="F44" s="31">
        <f t="shared" si="6"/>
        <v>395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160</v>
      </c>
      <c r="D45" s="101">
        <v>157</v>
      </c>
      <c r="E45" s="101">
        <v>186</v>
      </c>
      <c r="F45" s="31">
        <f t="shared" si="6"/>
        <v>343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1637</v>
      </c>
      <c r="D46" s="25">
        <f>SUM(D33:D45)</f>
        <v>1746</v>
      </c>
      <c r="E46" s="25">
        <f>SUM(E33:E45)</f>
        <v>1927</v>
      </c>
      <c r="F46" s="25">
        <f>SUM(F33:F45)</f>
        <v>3673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112</v>
      </c>
      <c r="E47" s="101">
        <v>102</v>
      </c>
      <c r="F47" s="31">
        <f t="shared" ref="F47:F53" si="7">SUM(D47:E47)</f>
        <v>214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35</v>
      </c>
      <c r="E48" s="101">
        <v>36</v>
      </c>
      <c r="F48" s="31">
        <f t="shared" si="7"/>
        <v>71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105</v>
      </c>
      <c r="D49" s="101">
        <v>98</v>
      </c>
      <c r="E49" s="101">
        <v>105</v>
      </c>
      <c r="F49" s="31">
        <f t="shared" si="7"/>
        <v>203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296</v>
      </c>
      <c r="E50" s="101">
        <v>295</v>
      </c>
      <c r="F50" s="31">
        <f t="shared" si="7"/>
        <v>591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130</v>
      </c>
      <c r="D51" s="101">
        <v>146</v>
      </c>
      <c r="E51" s="101">
        <v>152</v>
      </c>
      <c r="F51" s="31">
        <f t="shared" si="7"/>
        <v>298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74</v>
      </c>
      <c r="D52" s="101">
        <v>81</v>
      </c>
      <c r="E52" s="101">
        <v>79</v>
      </c>
      <c r="F52" s="31">
        <f t="shared" si="7"/>
        <v>160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20</v>
      </c>
      <c r="F53" s="31">
        <f t="shared" si="7"/>
        <v>40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757</v>
      </c>
      <c r="D54" s="25">
        <f>SUM(D47:D53)</f>
        <v>788</v>
      </c>
      <c r="E54" s="25">
        <f>SUM(E47:E53)</f>
        <v>789</v>
      </c>
      <c r="F54" s="25">
        <f>SUM(F47:F53)</f>
        <v>1577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49</v>
      </c>
      <c r="K60" s="104">
        <v>47</v>
      </c>
      <c r="L60" s="62">
        <f t="shared" ref="L60:L65" si="8">SUM(J60:K60)</f>
        <v>96</v>
      </c>
    </row>
    <row r="61" spans="1:12" ht="14.25" customHeight="1" x14ac:dyDescent="0.15">
      <c r="A61" s="107" t="s">
        <v>175</v>
      </c>
      <c r="B61" s="37" t="s">
        <v>174</v>
      </c>
      <c r="C61" s="103">
        <v>352</v>
      </c>
      <c r="D61" s="101">
        <v>408</v>
      </c>
      <c r="E61" s="101">
        <v>436</v>
      </c>
      <c r="F61" s="31">
        <f t="shared" ref="F61:F68" si="9">SUM(D61:E61)</f>
        <v>844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289</v>
      </c>
      <c r="D62" s="101">
        <v>303</v>
      </c>
      <c r="E62" s="101">
        <v>342</v>
      </c>
      <c r="F62" s="31">
        <f t="shared" si="9"/>
        <v>645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8"/>
        <v>98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76</v>
      </c>
      <c r="E63" s="101">
        <v>85</v>
      </c>
      <c r="F63" s="31">
        <f t="shared" si="9"/>
        <v>161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170</v>
      </c>
      <c r="D64" s="101">
        <v>174</v>
      </c>
      <c r="E64" s="101">
        <v>198</v>
      </c>
      <c r="F64" s="31">
        <f t="shared" si="9"/>
        <v>372</v>
      </c>
      <c r="G64" s="72"/>
      <c r="H64" s="37" t="s">
        <v>167</v>
      </c>
      <c r="I64" s="101">
        <v>52</v>
      </c>
      <c r="J64" s="101">
        <v>59</v>
      </c>
      <c r="K64" s="101">
        <v>65</v>
      </c>
      <c r="L64" s="61">
        <f t="shared" si="8"/>
        <v>124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97</v>
      </c>
      <c r="E65" s="101">
        <v>107</v>
      </c>
      <c r="F65" s="31">
        <f t="shared" si="9"/>
        <v>204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101</v>
      </c>
      <c r="D66" s="101">
        <v>107</v>
      </c>
      <c r="E66" s="101">
        <v>115</v>
      </c>
      <c r="F66" s="31">
        <f t="shared" si="9"/>
        <v>222</v>
      </c>
      <c r="G66" s="72"/>
      <c r="H66" s="26" t="s">
        <v>163</v>
      </c>
      <c r="I66" s="25">
        <f>SUM(I60:I65)</f>
        <v>285</v>
      </c>
      <c r="J66" s="25">
        <f>SUM(J60:J65)</f>
        <v>315</v>
      </c>
      <c r="K66" s="25">
        <f>SUM(K60:K65)</f>
        <v>328</v>
      </c>
      <c r="L66" s="60">
        <f>SUM(L60:L65)</f>
        <v>643</v>
      </c>
    </row>
    <row r="67" spans="1:12" ht="14.25" customHeight="1" x14ac:dyDescent="0.15">
      <c r="A67" s="107"/>
      <c r="B67" s="37" t="s">
        <v>162</v>
      </c>
      <c r="C67" s="101">
        <v>280</v>
      </c>
      <c r="D67" s="101">
        <v>359</v>
      </c>
      <c r="E67" s="101">
        <v>349</v>
      </c>
      <c r="F67" s="31">
        <f t="shared" si="9"/>
        <v>708</v>
      </c>
      <c r="G67" s="127" t="s">
        <v>161</v>
      </c>
      <c r="H67" s="122"/>
      <c r="I67" s="55">
        <f>SUM(C69+C82+C93+C110+C114+I66)</f>
        <v>6432</v>
      </c>
      <c r="J67" s="55">
        <f>SUM(D69+D82+D93+D110+D114+J66)</f>
        <v>7099</v>
      </c>
      <c r="K67" s="55">
        <f>SUM(E69+E82+E93+E110+E114+K66)</f>
        <v>7542</v>
      </c>
      <c r="L67" s="54">
        <f>SUM(F69+F82+F93+F110+F114+L66)</f>
        <v>14641</v>
      </c>
    </row>
    <row r="68" spans="1:12" ht="14.25" customHeight="1" x14ac:dyDescent="0.15">
      <c r="A68" s="107"/>
      <c r="B68" s="37" t="s">
        <v>160</v>
      </c>
      <c r="C68" s="101">
        <v>117</v>
      </c>
      <c r="D68" s="101">
        <v>151</v>
      </c>
      <c r="E68" s="101">
        <v>141</v>
      </c>
      <c r="F68" s="31">
        <f t="shared" si="9"/>
        <v>292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1458</v>
      </c>
      <c r="D69" s="25">
        <f>SUM(D61:D68)</f>
        <v>1675</v>
      </c>
      <c r="E69" s="25">
        <f>SUM(E61:E68)</f>
        <v>1773</v>
      </c>
      <c r="F69" s="24">
        <f>SUM(F61:F68)</f>
        <v>3448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295</v>
      </c>
      <c r="D71" s="101">
        <v>282</v>
      </c>
      <c r="E71" s="101">
        <v>312</v>
      </c>
      <c r="F71" s="31">
        <f t="shared" si="10"/>
        <v>594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149</v>
      </c>
      <c r="D72" s="101">
        <v>156</v>
      </c>
      <c r="E72" s="101">
        <v>168</v>
      </c>
      <c r="F72" s="31">
        <f t="shared" si="10"/>
        <v>324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63</v>
      </c>
      <c r="E73" s="101">
        <v>58</v>
      </c>
      <c r="F73" s="31">
        <f t="shared" si="10"/>
        <v>121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79</v>
      </c>
      <c r="D74" s="101">
        <v>62</v>
      </c>
      <c r="E74" s="101">
        <v>80</v>
      </c>
      <c r="F74" s="31">
        <f t="shared" si="10"/>
        <v>142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403</v>
      </c>
      <c r="D75" s="101">
        <v>438</v>
      </c>
      <c r="E75" s="101">
        <v>444</v>
      </c>
      <c r="F75" s="31">
        <f t="shared" si="10"/>
        <v>882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195</v>
      </c>
      <c r="D76" s="101">
        <v>224</v>
      </c>
      <c r="E76" s="101">
        <v>230</v>
      </c>
      <c r="F76" s="31">
        <f t="shared" si="10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58</v>
      </c>
      <c r="E77" s="101">
        <v>60</v>
      </c>
      <c r="F77" s="31">
        <f t="shared" si="10"/>
        <v>118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52</v>
      </c>
      <c r="E78" s="101">
        <v>63</v>
      </c>
      <c r="F78" s="31">
        <f t="shared" si="10"/>
        <v>115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162</v>
      </c>
      <c r="D79" s="101">
        <v>185</v>
      </c>
      <c r="E79" s="101">
        <v>186</v>
      </c>
      <c r="F79" s="31">
        <f t="shared" si="10"/>
        <v>371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145</v>
      </c>
      <c r="D80" s="101">
        <v>162</v>
      </c>
      <c r="E80" s="101">
        <v>147</v>
      </c>
      <c r="F80" s="31">
        <f t="shared" si="10"/>
        <v>309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1662</v>
      </c>
      <c r="D82" s="25">
        <f>SUM(D70:D81)</f>
        <v>1751</v>
      </c>
      <c r="E82" s="25">
        <f>SUM(E70:E81)</f>
        <v>1814</v>
      </c>
      <c r="F82" s="25">
        <f>SUM(F70:F81)</f>
        <v>3565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376</v>
      </c>
      <c r="D83" s="101">
        <v>397</v>
      </c>
      <c r="E83" s="101">
        <v>425</v>
      </c>
      <c r="F83" s="31">
        <f t="shared" ref="F83:F92" si="11">SUM(D83:E83)</f>
        <v>822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335</v>
      </c>
      <c r="D84" s="101">
        <v>350</v>
      </c>
      <c r="E84" s="101">
        <v>395</v>
      </c>
      <c r="F84" s="31">
        <f t="shared" si="11"/>
        <v>745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127</v>
      </c>
      <c r="D85" s="101">
        <v>118</v>
      </c>
      <c r="E85" s="101">
        <v>140</v>
      </c>
      <c r="F85" s="31">
        <f t="shared" si="11"/>
        <v>258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104</v>
      </c>
      <c r="D86" s="101">
        <v>98</v>
      </c>
      <c r="E86" s="101">
        <v>126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77</v>
      </c>
      <c r="E87" s="101">
        <v>74</v>
      </c>
      <c r="F87" s="31">
        <f t="shared" si="11"/>
        <v>151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146</v>
      </c>
      <c r="D88" s="101">
        <v>173</v>
      </c>
      <c r="E88" s="101">
        <v>186</v>
      </c>
      <c r="F88" s="31">
        <f t="shared" si="11"/>
        <v>359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145</v>
      </c>
      <c r="E89" s="101">
        <v>155</v>
      </c>
      <c r="F89" s="31">
        <f t="shared" si="11"/>
        <v>300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142</v>
      </c>
      <c r="E90" s="101">
        <v>134</v>
      </c>
      <c r="F90" s="31">
        <f t="shared" si="11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236</v>
      </c>
      <c r="D92" s="101">
        <v>253</v>
      </c>
      <c r="E92" s="101">
        <v>304</v>
      </c>
      <c r="F92" s="31">
        <f t="shared" si="11"/>
        <v>557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1688</v>
      </c>
      <c r="D93" s="25">
        <f>SUM(D83:D92)</f>
        <v>1814</v>
      </c>
      <c r="E93" s="25">
        <f>SUM(E83:E92)</f>
        <v>2011</v>
      </c>
      <c r="F93" s="24">
        <f>SUM(F83:F92)</f>
        <v>3825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48</v>
      </c>
      <c r="E94" s="101">
        <v>48</v>
      </c>
      <c r="F94" s="31">
        <f t="shared" ref="F94:F109" si="12">SUM(D94:E94)</f>
        <v>96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39</v>
      </c>
      <c r="D97" s="101">
        <v>43</v>
      </c>
      <c r="E97" s="101">
        <v>44</v>
      </c>
      <c r="F97" s="31">
        <f t="shared" si="12"/>
        <v>87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115</v>
      </c>
      <c r="D98" s="101">
        <v>140</v>
      </c>
      <c r="E98" s="101">
        <v>146</v>
      </c>
      <c r="F98" s="31">
        <f t="shared" si="12"/>
        <v>286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58</v>
      </c>
      <c r="D100" s="101">
        <v>74</v>
      </c>
      <c r="E100" s="101">
        <v>76</v>
      </c>
      <c r="F100" s="31">
        <f t="shared" si="12"/>
        <v>150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91</v>
      </c>
      <c r="E101" s="101">
        <v>113</v>
      </c>
      <c r="F101" s="31">
        <f t="shared" si="12"/>
        <v>204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167</v>
      </c>
      <c r="D102" s="101">
        <v>186</v>
      </c>
      <c r="E102" s="101">
        <v>193</v>
      </c>
      <c r="F102" s="31">
        <f t="shared" si="12"/>
        <v>379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197</v>
      </c>
      <c r="E103" s="101">
        <v>192</v>
      </c>
      <c r="F103" s="31">
        <f t="shared" si="12"/>
        <v>389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74</v>
      </c>
      <c r="D104" s="101">
        <v>62</v>
      </c>
      <c r="E104" s="101">
        <v>74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63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2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102</v>
      </c>
      <c r="D107" s="101">
        <v>117</v>
      </c>
      <c r="E107" s="101">
        <v>121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81</v>
      </c>
      <c r="E108" s="101">
        <v>93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92</v>
      </c>
      <c r="E109" s="101">
        <v>92</v>
      </c>
      <c r="F109" s="31">
        <f t="shared" si="12"/>
        <v>184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1160</v>
      </c>
      <c r="D110" s="25">
        <f>SUM(D94:D109)</f>
        <v>1331</v>
      </c>
      <c r="E110" s="25">
        <f>SUM(E94:E109)</f>
        <v>1402</v>
      </c>
      <c r="F110" s="24">
        <f>SUM(F94:F109)</f>
        <v>2733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65</v>
      </c>
      <c r="E111" s="101">
        <v>66</v>
      </c>
      <c r="F111" s="31">
        <f>SUM(D111:E111)</f>
        <v>131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44</v>
      </c>
      <c r="D113" s="101">
        <v>54</v>
      </c>
      <c r="E113" s="101">
        <v>55</v>
      </c>
      <c r="F113" s="31">
        <f>SUM(D113:E113)</f>
        <v>109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179</v>
      </c>
      <c r="D114" s="25">
        <f>SUM(D111:D113)</f>
        <v>213</v>
      </c>
      <c r="E114" s="25">
        <f>SUM(E111:E113)</f>
        <v>214</v>
      </c>
      <c r="F114" s="24">
        <f>SUM(F111:F113)</f>
        <v>427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224</v>
      </c>
      <c r="K116" s="104">
        <v>229</v>
      </c>
      <c r="L116" s="62">
        <f t="shared" ref="L116:L124" si="13">SUM(J116:K116)</f>
        <v>453</v>
      </c>
    </row>
    <row r="117" spans="1:12" ht="14.25" customHeight="1" x14ac:dyDescent="0.15">
      <c r="A117" s="107" t="s">
        <v>107</v>
      </c>
      <c r="B117" s="37" t="s">
        <v>106</v>
      </c>
      <c r="C117" s="101">
        <v>179</v>
      </c>
      <c r="D117" s="101">
        <v>176</v>
      </c>
      <c r="E117" s="101">
        <v>201</v>
      </c>
      <c r="F117" s="31">
        <f t="shared" ref="F117:F138" si="14">SUM(D117:E117)</f>
        <v>377</v>
      </c>
      <c r="G117" s="57"/>
      <c r="H117" s="37" t="s">
        <v>105</v>
      </c>
      <c r="I117" s="101">
        <v>144</v>
      </c>
      <c r="J117" s="101">
        <v>172</v>
      </c>
      <c r="K117" s="101">
        <v>158</v>
      </c>
      <c r="L117" s="61">
        <f t="shared" si="13"/>
        <v>330</v>
      </c>
    </row>
    <row r="118" spans="1:12" ht="14.25" customHeight="1" x14ac:dyDescent="0.15">
      <c r="A118" s="107"/>
      <c r="B118" s="37" t="s">
        <v>104</v>
      </c>
      <c r="C118" s="101">
        <v>258</v>
      </c>
      <c r="D118" s="101">
        <v>218</v>
      </c>
      <c r="E118" s="101">
        <v>209</v>
      </c>
      <c r="F118" s="31">
        <f t="shared" si="14"/>
        <v>427</v>
      </c>
      <c r="G118" s="57"/>
      <c r="H118" s="37" t="s">
        <v>103</v>
      </c>
      <c r="I118" s="101">
        <v>132</v>
      </c>
      <c r="J118" s="101">
        <v>159</v>
      </c>
      <c r="K118" s="101">
        <v>184</v>
      </c>
      <c r="L118" s="61">
        <f t="shared" si="13"/>
        <v>343</v>
      </c>
    </row>
    <row r="119" spans="1:12" ht="14.25" customHeight="1" x14ac:dyDescent="0.15">
      <c r="A119" s="107"/>
      <c r="B119" s="37" t="s">
        <v>102</v>
      </c>
      <c r="C119" s="101">
        <v>139</v>
      </c>
      <c r="D119" s="101">
        <v>113</v>
      </c>
      <c r="E119" s="101">
        <v>112</v>
      </c>
      <c r="F119" s="31">
        <f t="shared" si="14"/>
        <v>225</v>
      </c>
      <c r="G119" s="57"/>
      <c r="H119" s="37" t="s">
        <v>101</v>
      </c>
      <c r="I119" s="101">
        <v>44</v>
      </c>
      <c r="J119" s="101">
        <v>44</v>
      </c>
      <c r="K119" s="101">
        <v>53</v>
      </c>
      <c r="L119" s="61">
        <f t="shared" si="13"/>
        <v>97</v>
      </c>
    </row>
    <row r="120" spans="1:12" ht="14.25" customHeight="1" x14ac:dyDescent="0.15">
      <c r="A120" s="107"/>
      <c r="B120" s="37" t="s">
        <v>100</v>
      </c>
      <c r="C120" s="101">
        <v>98</v>
      </c>
      <c r="D120" s="101">
        <v>81</v>
      </c>
      <c r="E120" s="101">
        <v>92</v>
      </c>
      <c r="F120" s="31">
        <f t="shared" si="14"/>
        <v>173</v>
      </c>
      <c r="G120" s="57"/>
      <c r="H120" s="37" t="s">
        <v>99</v>
      </c>
      <c r="I120" s="101">
        <v>136</v>
      </c>
      <c r="J120" s="101">
        <v>134</v>
      </c>
      <c r="K120" s="101">
        <v>153</v>
      </c>
      <c r="L120" s="61">
        <f t="shared" si="13"/>
        <v>287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46</v>
      </c>
      <c r="E121" s="101">
        <v>55</v>
      </c>
      <c r="F121" s="31">
        <f t="shared" si="14"/>
        <v>101</v>
      </c>
      <c r="G121" s="57"/>
      <c r="H121" s="37" t="s">
        <v>97</v>
      </c>
      <c r="I121" s="101">
        <v>152</v>
      </c>
      <c r="J121" s="101">
        <v>153</v>
      </c>
      <c r="K121" s="105">
        <v>147</v>
      </c>
      <c r="L121" s="61">
        <f t="shared" si="13"/>
        <v>300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178</v>
      </c>
      <c r="J122" s="101">
        <v>173</v>
      </c>
      <c r="K122" s="101">
        <v>183</v>
      </c>
      <c r="L122" s="61">
        <f t="shared" si="13"/>
        <v>356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123</v>
      </c>
      <c r="E124" s="101">
        <v>137</v>
      </c>
      <c r="F124" s="31">
        <f t="shared" si="14"/>
        <v>260</v>
      </c>
      <c r="G124" s="57"/>
      <c r="H124" s="37" t="s">
        <v>91</v>
      </c>
      <c r="I124" s="101">
        <v>223</v>
      </c>
      <c r="J124" s="101">
        <v>222</v>
      </c>
      <c r="K124" s="101">
        <v>241</v>
      </c>
      <c r="L124" s="61">
        <f t="shared" si="13"/>
        <v>463</v>
      </c>
    </row>
    <row r="125" spans="1:12" ht="14.25" customHeight="1" x14ac:dyDescent="0.15">
      <c r="A125" s="107"/>
      <c r="B125" s="37" t="s">
        <v>90</v>
      </c>
      <c r="C125" s="101">
        <v>45</v>
      </c>
      <c r="D125" s="101">
        <v>30</v>
      </c>
      <c r="E125" s="101">
        <v>40</v>
      </c>
      <c r="F125" s="31">
        <f t="shared" si="14"/>
        <v>70</v>
      </c>
      <c r="G125" s="57"/>
      <c r="H125" s="26" t="s">
        <v>89</v>
      </c>
      <c r="I125" s="25">
        <f>SUM(I116:I124)</f>
        <v>1234</v>
      </c>
      <c r="J125" s="25">
        <f>SUM(J116:J124)</f>
        <v>1327</v>
      </c>
      <c r="K125" s="25">
        <f>SUM(K116:K124)</f>
        <v>1390</v>
      </c>
      <c r="L125" s="60">
        <f>SUM(L116:L124)</f>
        <v>2717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46</v>
      </c>
      <c r="E126" s="101">
        <v>58</v>
      </c>
      <c r="F126" s="31">
        <f t="shared" si="14"/>
        <v>104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30</v>
      </c>
      <c r="L126" s="58">
        <f t="shared" ref="L126:L139" si="15">SUM(J126:K126)</f>
        <v>67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28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60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39</v>
      </c>
      <c r="J128" s="101">
        <v>50</v>
      </c>
      <c r="K128" s="101">
        <v>52</v>
      </c>
      <c r="L128" s="58">
        <f t="shared" si="15"/>
        <v>102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50</v>
      </c>
      <c r="E129" s="101">
        <v>66</v>
      </c>
      <c r="F129" s="31">
        <f t="shared" si="14"/>
        <v>116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58</v>
      </c>
      <c r="D130" s="101">
        <v>49</v>
      </c>
      <c r="E130" s="101">
        <v>57</v>
      </c>
      <c r="F130" s="31">
        <f t="shared" si="14"/>
        <v>106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97</v>
      </c>
      <c r="E131" s="101">
        <v>101</v>
      </c>
      <c r="F131" s="31">
        <f t="shared" si="14"/>
        <v>198</v>
      </c>
      <c r="G131" s="57"/>
      <c r="H131" s="59" t="s">
        <v>76</v>
      </c>
      <c r="I131" s="101">
        <v>13</v>
      </c>
      <c r="J131" s="101">
        <v>12</v>
      </c>
      <c r="K131" s="101">
        <v>11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129</v>
      </c>
      <c r="E132" s="101">
        <v>134</v>
      </c>
      <c r="F132" s="31">
        <f t="shared" si="14"/>
        <v>263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126</v>
      </c>
      <c r="D133" s="101">
        <v>110</v>
      </c>
      <c r="E133" s="101">
        <v>123</v>
      </c>
      <c r="F133" s="31">
        <f t="shared" si="14"/>
        <v>233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92</v>
      </c>
      <c r="E134" s="101">
        <v>112</v>
      </c>
      <c r="F134" s="31">
        <f t="shared" si="14"/>
        <v>204</v>
      </c>
      <c r="G134" s="57"/>
      <c r="H134" s="59" t="s">
        <v>70</v>
      </c>
      <c r="I134" s="101">
        <v>19</v>
      </c>
      <c r="J134" s="101">
        <v>16</v>
      </c>
      <c r="K134" s="101">
        <v>20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181</v>
      </c>
      <c r="E135" s="101">
        <v>186</v>
      </c>
      <c r="F135" s="31">
        <f t="shared" si="14"/>
        <v>367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33</v>
      </c>
      <c r="E136" s="101">
        <v>37</v>
      </c>
      <c r="F136" s="31">
        <f t="shared" si="14"/>
        <v>70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144</v>
      </c>
      <c r="E137" s="101">
        <v>177</v>
      </c>
      <c r="F137" s="31">
        <f t="shared" si="14"/>
        <v>321</v>
      </c>
      <c r="G137" s="57"/>
      <c r="H137" s="59" t="s">
        <v>64</v>
      </c>
      <c r="I137" s="101">
        <v>25</v>
      </c>
      <c r="J137" s="101">
        <v>19</v>
      </c>
      <c r="K137" s="101">
        <v>24</v>
      </c>
      <c r="L137" s="58">
        <f t="shared" si="15"/>
        <v>43</v>
      </c>
    </row>
    <row r="138" spans="1:12" ht="14.25" customHeight="1" x14ac:dyDescent="0.15">
      <c r="A138" s="107"/>
      <c r="B138" s="108" t="s">
        <v>63</v>
      </c>
      <c r="C138" s="101">
        <v>145</v>
      </c>
      <c r="D138" s="101">
        <v>204</v>
      </c>
      <c r="E138" s="101">
        <v>202</v>
      </c>
      <c r="F138" s="31">
        <f t="shared" si="14"/>
        <v>406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2365</v>
      </c>
      <c r="D139" s="25">
        <f>SUM(D117:D138)</f>
        <v>2081</v>
      </c>
      <c r="E139" s="25">
        <f>SUM(E117:E138)</f>
        <v>2279</v>
      </c>
      <c r="F139" s="24">
        <f>SUM(F117:F138)</f>
        <v>4360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139</v>
      </c>
      <c r="D140" s="101">
        <v>159</v>
      </c>
      <c r="E140" s="101">
        <v>158</v>
      </c>
      <c r="F140" s="31">
        <f t="shared" ref="F140:F156" si="16">SUM(D140:E140)</f>
        <v>317</v>
      </c>
      <c r="G140" s="57"/>
      <c r="H140" s="26" t="s">
        <v>57</v>
      </c>
      <c r="I140" s="25">
        <f>SUM(I126:I139)</f>
        <v>247</v>
      </c>
      <c r="J140" s="25">
        <f>SUM(J126:J139)</f>
        <v>246</v>
      </c>
      <c r="K140" s="25">
        <f>SUM(K126:K139)</f>
        <v>254</v>
      </c>
      <c r="L140" s="60">
        <f>SUM(L126:L139)</f>
        <v>500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164</v>
      </c>
      <c r="E141" s="101">
        <v>202</v>
      </c>
      <c r="F141" s="31">
        <f t="shared" si="16"/>
        <v>366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07"/>
      <c r="B142" s="37" t="s">
        <v>53</v>
      </c>
      <c r="C142" s="101">
        <v>153</v>
      </c>
      <c r="D142" s="101">
        <v>169</v>
      </c>
      <c r="E142" s="101">
        <v>186</v>
      </c>
      <c r="F142" s="31">
        <f t="shared" si="16"/>
        <v>355</v>
      </c>
      <c r="G142" s="57"/>
      <c r="H142" s="59" t="s">
        <v>52</v>
      </c>
      <c r="I142" s="13">
        <v>40</v>
      </c>
      <c r="J142" s="13">
        <v>39</v>
      </c>
      <c r="K142" s="13">
        <v>35</v>
      </c>
      <c r="L142" s="58">
        <f>SUM(J142:K142)</f>
        <v>74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65</v>
      </c>
      <c r="E143" s="101">
        <v>82</v>
      </c>
      <c r="F143" s="31">
        <f t="shared" si="16"/>
        <v>147</v>
      </c>
      <c r="G143" s="57"/>
      <c r="H143" s="59" t="s">
        <v>50</v>
      </c>
      <c r="I143" s="13">
        <v>51</v>
      </c>
      <c r="J143" s="13">
        <v>44</v>
      </c>
      <c r="K143" s="13">
        <v>38</v>
      </c>
      <c r="L143" s="58">
        <f>SUM(J143:K143)</f>
        <v>82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129</v>
      </c>
      <c r="E145" s="101">
        <v>156</v>
      </c>
      <c r="F145" s="31">
        <f t="shared" si="16"/>
        <v>285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30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193</v>
      </c>
      <c r="J146" s="25">
        <f>SUM(J141:J145)</f>
        <v>191</v>
      </c>
      <c r="K146" s="25">
        <f>SUM(K141:K145)</f>
        <v>169</v>
      </c>
      <c r="L146" s="56">
        <f>SUM(L141:L145)</f>
        <v>360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46</v>
      </c>
      <c r="E147" s="101">
        <v>54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6874</v>
      </c>
      <c r="J147" s="55">
        <f>SUM(D139+D157+D164+D167+J125+J140+J146)</f>
        <v>6965</v>
      </c>
      <c r="K147" s="55">
        <f>SUM(E139+E157+E164+E167+K125+K140+K146)</f>
        <v>7444</v>
      </c>
      <c r="L147" s="54">
        <f>SUM(F139+F157+F164+F167+L125+L140+L146)</f>
        <v>14409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128</v>
      </c>
      <c r="E148" s="101">
        <v>145</v>
      </c>
      <c r="F148" s="31">
        <f t="shared" si="16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77</v>
      </c>
      <c r="E149" s="101">
        <v>84</v>
      </c>
      <c r="F149" s="31">
        <f t="shared" si="16"/>
        <v>161</v>
      </c>
      <c r="G149" s="128" t="s">
        <v>39</v>
      </c>
      <c r="H149" s="129"/>
      <c r="I149" s="132">
        <f>SUM(C30+I39+I67+I147)</f>
        <v>19948</v>
      </c>
      <c r="J149" s="132">
        <f>SUM(D30+J39+J67+J147)</f>
        <v>21030</v>
      </c>
      <c r="K149" s="132">
        <f>SUM(E30+K39+K67+K147)</f>
        <v>22607</v>
      </c>
      <c r="L149" s="134">
        <f>SUM(J149:K149)</f>
        <v>43637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155</v>
      </c>
      <c r="E150" s="101">
        <v>170</v>
      </c>
      <c r="F150" s="31">
        <f t="shared" si="16"/>
        <v>325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30</v>
      </c>
      <c r="D151" s="101">
        <v>31</v>
      </c>
      <c r="E151" s="101">
        <v>37</v>
      </c>
      <c r="F151" s="31">
        <f t="shared" si="16"/>
        <v>68</v>
      </c>
      <c r="G151" s="136" t="s">
        <v>36</v>
      </c>
      <c r="H151" s="137"/>
      <c r="I151" s="138">
        <f>I149-'R6.12月末'!I149</f>
        <v>-20</v>
      </c>
      <c r="J151" s="138">
        <f>J149-'R6.12月末'!J149</f>
        <v>-49</v>
      </c>
      <c r="K151" s="138">
        <f>K149-'R6.12月末'!K149</f>
        <v>-46</v>
      </c>
      <c r="L151" s="140">
        <f>L149-'R6.12月末'!L149</f>
        <v>-95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92</v>
      </c>
      <c r="E153" s="101">
        <v>83</v>
      </c>
      <c r="F153" s="31">
        <f t="shared" si="16"/>
        <v>175</v>
      </c>
      <c r="G153" s="152" t="s">
        <v>33</v>
      </c>
      <c r="H153" s="153"/>
      <c r="I153" s="13"/>
      <c r="J153" s="13">
        <v>49.6</v>
      </c>
      <c r="K153" s="13">
        <v>53.4</v>
      </c>
      <c r="L153" s="51">
        <v>51.6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54" t="s">
        <v>31</v>
      </c>
      <c r="H154" s="155"/>
      <c r="I154" s="50"/>
      <c r="J154" s="50">
        <v>47</v>
      </c>
      <c r="K154" s="50">
        <v>52</v>
      </c>
      <c r="L154" s="48">
        <f t="shared" ref="L154:L159" si="17">SUM(J154:K154)</f>
        <v>99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246</v>
      </c>
      <c r="E155" s="101">
        <v>258</v>
      </c>
      <c r="F155" s="31">
        <f t="shared" si="16"/>
        <v>504</v>
      </c>
      <c r="G155" s="154" t="s">
        <v>29</v>
      </c>
      <c r="H155" s="155"/>
      <c r="I155" s="50"/>
      <c r="J155" s="50">
        <v>51</v>
      </c>
      <c r="K155" s="50">
        <v>56</v>
      </c>
      <c r="L155" s="48">
        <f t="shared" si="17"/>
        <v>107</v>
      </c>
    </row>
    <row r="156" spans="1:12" ht="14.25" customHeight="1" x14ac:dyDescent="0.15">
      <c r="A156" s="107"/>
      <c r="B156" s="37" t="s">
        <v>28</v>
      </c>
      <c r="C156" s="101">
        <v>33</v>
      </c>
      <c r="D156" s="101">
        <v>28</v>
      </c>
      <c r="E156" s="101">
        <v>35</v>
      </c>
      <c r="F156" s="31">
        <f t="shared" si="16"/>
        <v>63</v>
      </c>
      <c r="G156" s="154" t="s">
        <v>27</v>
      </c>
      <c r="H156" s="155"/>
      <c r="I156" s="50"/>
      <c r="J156" s="50">
        <v>6</v>
      </c>
      <c r="K156" s="50">
        <v>1</v>
      </c>
      <c r="L156" s="48">
        <f t="shared" si="17"/>
        <v>7</v>
      </c>
    </row>
    <row r="157" spans="1:12" ht="14.25" customHeight="1" x14ac:dyDescent="0.15">
      <c r="A157" s="107"/>
      <c r="B157" s="26" t="s">
        <v>26</v>
      </c>
      <c r="C157" s="25">
        <f>SUM(C140:C156)</f>
        <v>1504</v>
      </c>
      <c r="D157" s="25">
        <f>SUM(D140:D156)</f>
        <v>1628</v>
      </c>
      <c r="E157" s="25">
        <f>SUM(E140:E156)</f>
        <v>1797</v>
      </c>
      <c r="F157" s="24">
        <f>SUM(F140:F156)</f>
        <v>3425</v>
      </c>
      <c r="G157" s="154" t="s">
        <v>25</v>
      </c>
      <c r="H157" s="155"/>
      <c r="I157" s="50"/>
      <c r="J157" s="50">
        <v>48</v>
      </c>
      <c r="K157" s="50">
        <v>42</v>
      </c>
      <c r="L157" s="48">
        <f t="shared" si="17"/>
        <v>90</v>
      </c>
    </row>
    <row r="158" spans="1:12" ht="14.25" customHeight="1" x14ac:dyDescent="0.15">
      <c r="A158" s="107" t="s">
        <v>24</v>
      </c>
      <c r="B158" s="37" t="s">
        <v>23</v>
      </c>
      <c r="C158" s="101">
        <v>132</v>
      </c>
      <c r="D158" s="101">
        <v>145</v>
      </c>
      <c r="E158" s="101">
        <v>152</v>
      </c>
      <c r="F158" s="31">
        <f t="shared" ref="F158:F163" si="18">SUM(D158:E158)</f>
        <v>297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236</v>
      </c>
      <c r="E159" s="101">
        <v>249</v>
      </c>
      <c r="F159" s="31">
        <f t="shared" si="18"/>
        <v>485</v>
      </c>
      <c r="G159" s="142" t="s">
        <v>20</v>
      </c>
      <c r="H159" s="143"/>
      <c r="I159" s="49"/>
      <c r="J159" s="49">
        <v>3</v>
      </c>
      <c r="K159" s="49">
        <v>1</v>
      </c>
      <c r="L159" s="48">
        <f t="shared" si="17"/>
        <v>4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66</v>
      </c>
      <c r="F160" s="31">
        <f t="shared" si="18"/>
        <v>129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8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231</v>
      </c>
      <c r="D162" s="101">
        <v>282</v>
      </c>
      <c r="E162" s="101">
        <v>280</v>
      </c>
      <c r="F162" s="31">
        <f t="shared" si="18"/>
        <v>562</v>
      </c>
      <c r="G162" s="42" t="s">
        <v>14</v>
      </c>
      <c r="H162" s="41" t="s">
        <v>11</v>
      </c>
      <c r="I162" s="40">
        <f>SUM(L162/L149)</f>
        <v>0.43259160803904945</v>
      </c>
      <c r="J162" s="39">
        <v>8385</v>
      </c>
      <c r="K162" s="39">
        <v>10492</v>
      </c>
      <c r="L162" s="38">
        <f t="shared" ref="L162:L167" si="19">SUM(J162:K162)</f>
        <v>18877</v>
      </c>
    </row>
    <row r="163" spans="1:12" ht="14.25" customHeight="1" x14ac:dyDescent="0.15">
      <c r="A163" s="107"/>
      <c r="B163" s="37" t="s">
        <v>13</v>
      </c>
      <c r="C163" s="101">
        <v>31</v>
      </c>
      <c r="D163" s="101">
        <v>38</v>
      </c>
      <c r="E163" s="101">
        <v>41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0.36595091321584894</v>
      </c>
      <c r="J163" s="34">
        <v>6978</v>
      </c>
      <c r="K163" s="34">
        <v>8991</v>
      </c>
      <c r="L163" s="33">
        <f t="shared" si="19"/>
        <v>15969</v>
      </c>
    </row>
    <row r="164" spans="1:12" ht="14.25" customHeight="1" x14ac:dyDescent="0.15">
      <c r="A164" s="107"/>
      <c r="B164" s="26" t="s">
        <v>10</v>
      </c>
      <c r="C164" s="25">
        <f>SUM(C158:C163)</f>
        <v>710</v>
      </c>
      <c r="D164" s="25">
        <f>SUM(D158:D163)</f>
        <v>835</v>
      </c>
      <c r="E164" s="25">
        <f>SUM(E158:E163)</f>
        <v>865</v>
      </c>
      <c r="F164" s="24">
        <f>SUM(F158:F163)</f>
        <v>1700</v>
      </c>
      <c r="G164" s="148"/>
      <c r="H164" s="30" t="s">
        <v>9</v>
      </c>
      <c r="I164" s="29">
        <f>L164/F30</f>
        <v>0.30947671282143502</v>
      </c>
      <c r="J164" s="28">
        <v>759</v>
      </c>
      <c r="K164" s="28">
        <v>962</v>
      </c>
      <c r="L164" s="27">
        <f t="shared" si="19"/>
        <v>1721</v>
      </c>
    </row>
    <row r="165" spans="1:12" ht="14.25" customHeight="1" x14ac:dyDescent="0.15">
      <c r="A165" s="107" t="s">
        <v>8</v>
      </c>
      <c r="B165" s="108" t="s">
        <v>7</v>
      </c>
      <c r="C165" s="101">
        <v>321</v>
      </c>
      <c r="D165" s="101">
        <v>317</v>
      </c>
      <c r="E165" s="101">
        <v>344</v>
      </c>
      <c r="F165" s="31">
        <f>SUM(D165:E165)</f>
        <v>661</v>
      </c>
      <c r="G165" s="148"/>
      <c r="H165" s="30" t="s">
        <v>6</v>
      </c>
      <c r="I165" s="29">
        <f>L165/L39</f>
        <v>0.40881896742743185</v>
      </c>
      <c r="J165" s="28">
        <v>1596</v>
      </c>
      <c r="K165" s="28">
        <v>2094</v>
      </c>
      <c r="L165" s="27">
        <f t="shared" si="19"/>
        <v>3690</v>
      </c>
    </row>
    <row r="166" spans="1:12" ht="14.25" customHeight="1" x14ac:dyDescent="0.15">
      <c r="A166" s="107"/>
      <c r="B166" s="108" t="s">
        <v>5</v>
      </c>
      <c r="C166" s="101">
        <v>300</v>
      </c>
      <c r="D166" s="101">
        <v>340</v>
      </c>
      <c r="E166" s="101">
        <v>346</v>
      </c>
      <c r="F166" s="31">
        <f>SUM(D166:E166)</f>
        <v>686</v>
      </c>
      <c r="G166" s="148"/>
      <c r="H166" s="30" t="s">
        <v>4</v>
      </c>
      <c r="I166" s="29">
        <f>L166/L67</f>
        <v>0.32887097875828153</v>
      </c>
      <c r="J166" s="28">
        <v>2115</v>
      </c>
      <c r="K166" s="28">
        <v>2700</v>
      </c>
      <c r="L166" s="27">
        <f t="shared" si="19"/>
        <v>4815</v>
      </c>
    </row>
    <row r="167" spans="1:12" ht="14.25" customHeight="1" x14ac:dyDescent="0.15">
      <c r="A167" s="107"/>
      <c r="B167" s="26" t="s">
        <v>3</v>
      </c>
      <c r="C167" s="25">
        <f>SUM(C165:C166)</f>
        <v>621</v>
      </c>
      <c r="D167" s="25">
        <f>SUM(D165:D166)</f>
        <v>657</v>
      </c>
      <c r="E167" s="25">
        <f>SUM(E165:E166)</f>
        <v>690</v>
      </c>
      <c r="F167" s="24">
        <f>SUM(F165:F166)</f>
        <v>1347</v>
      </c>
      <c r="G167" s="149"/>
      <c r="H167" s="23" t="s">
        <v>2</v>
      </c>
      <c r="I167" s="22">
        <f>L167/L147</f>
        <v>0.39857033798320496</v>
      </c>
      <c r="J167" s="21">
        <v>2508</v>
      </c>
      <c r="K167" s="21">
        <v>3235</v>
      </c>
      <c r="L167" s="20">
        <f t="shared" si="19"/>
        <v>5743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720</v>
      </c>
      <c r="J169" s="11">
        <v>294</v>
      </c>
      <c r="K169" s="11">
        <v>463</v>
      </c>
      <c r="L169" s="10">
        <f>SUM(J169:K169)</f>
        <v>757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topLeftCell="A142" zoomScaleNormal="100" workbookViewId="0">
      <selection activeCell="L149" sqref="L149:L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25</v>
      </c>
      <c r="K4" s="102">
        <v>32</v>
      </c>
      <c r="L4" s="58">
        <f t="shared" ref="L4:L9" si="0">SUM(J4:K4)</f>
        <v>57</v>
      </c>
    </row>
    <row r="5" spans="1:12" ht="14.25" customHeight="1" x14ac:dyDescent="0.15">
      <c r="A5" s="71" t="s">
        <v>260</v>
      </c>
      <c r="B5" s="70" t="s">
        <v>259</v>
      </c>
      <c r="C5" s="99">
        <v>367</v>
      </c>
      <c r="D5" s="99">
        <v>428</v>
      </c>
      <c r="E5" s="99">
        <v>392</v>
      </c>
      <c r="F5" s="31">
        <f t="shared" ref="F5:F21" si="1">SUM(D5:E5)</f>
        <v>820</v>
      </c>
      <c r="G5" s="57"/>
      <c r="H5" s="37" t="s">
        <v>258</v>
      </c>
      <c r="I5" s="101">
        <v>189</v>
      </c>
      <c r="J5" s="101">
        <v>189</v>
      </c>
      <c r="K5" s="101">
        <v>223</v>
      </c>
      <c r="L5" s="58">
        <f t="shared" si="0"/>
        <v>412</v>
      </c>
    </row>
    <row r="6" spans="1:12" ht="14.25" customHeight="1" x14ac:dyDescent="0.15">
      <c r="A6" s="107"/>
      <c r="B6" s="37" t="s">
        <v>257</v>
      </c>
      <c r="C6" s="100">
        <v>202</v>
      </c>
      <c r="D6" s="100">
        <v>188</v>
      </c>
      <c r="E6" s="100">
        <v>197</v>
      </c>
      <c r="F6" s="31">
        <f t="shared" si="1"/>
        <v>385</v>
      </c>
      <c r="G6" s="57"/>
      <c r="H6" s="37" t="s">
        <v>256</v>
      </c>
      <c r="I6" s="101">
        <v>114</v>
      </c>
      <c r="J6" s="101">
        <v>117</v>
      </c>
      <c r="K6" s="101">
        <v>150</v>
      </c>
      <c r="L6" s="58">
        <f t="shared" si="0"/>
        <v>267</v>
      </c>
    </row>
    <row r="7" spans="1:12" ht="14.25" customHeight="1" x14ac:dyDescent="0.15">
      <c r="A7" s="107"/>
      <c r="B7" s="37" t="s">
        <v>255</v>
      </c>
      <c r="C7" s="100">
        <v>125</v>
      </c>
      <c r="D7" s="100">
        <v>134</v>
      </c>
      <c r="E7" s="100">
        <v>147</v>
      </c>
      <c r="F7" s="31">
        <f t="shared" si="1"/>
        <v>281</v>
      </c>
      <c r="G7" s="57"/>
      <c r="H7" s="37" t="s">
        <v>254</v>
      </c>
      <c r="I7" s="101">
        <v>82</v>
      </c>
      <c r="J7" s="101">
        <v>97</v>
      </c>
      <c r="K7" s="101">
        <v>92</v>
      </c>
      <c r="L7" s="58">
        <f t="shared" si="0"/>
        <v>189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158</v>
      </c>
      <c r="E8" s="100">
        <v>174</v>
      </c>
      <c r="F8" s="31">
        <f t="shared" si="1"/>
        <v>332</v>
      </c>
      <c r="G8" s="57"/>
      <c r="H8" s="37" t="s">
        <v>219</v>
      </c>
      <c r="I8" s="101">
        <v>55</v>
      </c>
      <c r="J8" s="101">
        <v>60</v>
      </c>
      <c r="K8" s="101">
        <v>69</v>
      </c>
      <c r="L8" s="58">
        <f t="shared" si="0"/>
        <v>129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62</v>
      </c>
      <c r="E9" s="100">
        <v>78</v>
      </c>
      <c r="F9" s="31">
        <f t="shared" si="1"/>
        <v>140</v>
      </c>
      <c r="G9" s="57"/>
      <c r="H9" s="37" t="s">
        <v>251</v>
      </c>
      <c r="I9" s="101">
        <v>70</v>
      </c>
      <c r="J9" s="101">
        <v>70</v>
      </c>
      <c r="K9" s="101">
        <v>77</v>
      </c>
      <c r="L9" s="58">
        <f t="shared" si="0"/>
        <v>147</v>
      </c>
    </row>
    <row r="10" spans="1:12" ht="14.25" customHeight="1" x14ac:dyDescent="0.15">
      <c r="A10" s="107"/>
      <c r="B10" s="37" t="s">
        <v>250</v>
      </c>
      <c r="C10" s="100">
        <v>311</v>
      </c>
      <c r="D10" s="100">
        <v>339</v>
      </c>
      <c r="E10" s="100">
        <v>374</v>
      </c>
      <c r="F10" s="31">
        <f t="shared" si="1"/>
        <v>713</v>
      </c>
      <c r="G10" s="82"/>
      <c r="H10" s="26" t="s">
        <v>249</v>
      </c>
      <c r="I10" s="25">
        <f>SUM(I4:I9)</f>
        <v>539</v>
      </c>
      <c r="J10" s="25">
        <f>SUM(J4:J9)</f>
        <v>558</v>
      </c>
      <c r="K10" s="25">
        <f>SUM(K4:K9)</f>
        <v>643</v>
      </c>
      <c r="L10" s="60">
        <f>SUM(L4:L9)</f>
        <v>1201</v>
      </c>
    </row>
    <row r="11" spans="1:12" ht="14.25" customHeight="1" x14ac:dyDescent="0.15">
      <c r="A11" s="107"/>
      <c r="B11" s="37" t="s">
        <v>248</v>
      </c>
      <c r="C11" s="100">
        <v>80</v>
      </c>
      <c r="D11" s="100">
        <v>99</v>
      </c>
      <c r="E11" s="100">
        <v>104</v>
      </c>
      <c r="F11" s="31">
        <f t="shared" si="1"/>
        <v>203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59</v>
      </c>
      <c r="L11" s="58">
        <f t="shared" ref="L11:L22" si="2">SUM(J11:K11)</f>
        <v>106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151</v>
      </c>
      <c r="E12" s="100">
        <v>173</v>
      </c>
      <c r="F12" s="31">
        <f t="shared" si="1"/>
        <v>324</v>
      </c>
      <c r="G12" s="57"/>
      <c r="H12" s="37" t="s">
        <v>204</v>
      </c>
      <c r="I12" s="101">
        <v>28</v>
      </c>
      <c r="J12" s="101">
        <v>18</v>
      </c>
      <c r="K12" s="101">
        <v>32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171</v>
      </c>
      <c r="D13" s="100">
        <v>207</v>
      </c>
      <c r="E13" s="100">
        <v>207</v>
      </c>
      <c r="F13" s="31">
        <f t="shared" si="1"/>
        <v>414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41</v>
      </c>
      <c r="F14" s="31">
        <f t="shared" si="1"/>
        <v>86</v>
      </c>
      <c r="G14" s="57"/>
      <c r="H14" s="37" t="s">
        <v>241</v>
      </c>
      <c r="I14" s="101">
        <v>130</v>
      </c>
      <c r="J14" s="101">
        <v>107</v>
      </c>
      <c r="K14" s="101">
        <v>119</v>
      </c>
      <c r="L14" s="58">
        <f t="shared" si="2"/>
        <v>226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34</v>
      </c>
      <c r="E15" s="100">
        <v>38</v>
      </c>
      <c r="F15" s="31">
        <f t="shared" si="1"/>
        <v>72</v>
      </c>
      <c r="G15" s="57"/>
      <c r="H15" s="37" t="s">
        <v>239</v>
      </c>
      <c r="I15" s="101">
        <v>28</v>
      </c>
      <c r="J15" s="101">
        <v>35</v>
      </c>
      <c r="K15" s="101">
        <v>38</v>
      </c>
      <c r="L15" s="58">
        <f t="shared" si="2"/>
        <v>73</v>
      </c>
    </row>
    <row r="16" spans="1:12" ht="14.25" customHeight="1" x14ac:dyDescent="0.15">
      <c r="A16" s="107"/>
      <c r="B16" s="109" t="s">
        <v>274</v>
      </c>
      <c r="C16" s="100">
        <v>10</v>
      </c>
      <c r="D16" s="100">
        <v>5</v>
      </c>
      <c r="E16" s="100">
        <v>5</v>
      </c>
      <c r="F16" s="31">
        <f t="shared" si="1"/>
        <v>10</v>
      </c>
      <c r="G16" s="57"/>
      <c r="H16" s="37" t="s">
        <v>238</v>
      </c>
      <c r="I16" s="101">
        <v>73</v>
      </c>
      <c r="J16" s="101">
        <v>63</v>
      </c>
      <c r="K16" s="101">
        <v>73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58</v>
      </c>
      <c r="E17" s="100">
        <v>63</v>
      </c>
      <c r="F17" s="31">
        <f>SUM(D17:E17)</f>
        <v>121</v>
      </c>
      <c r="G17" s="57"/>
      <c r="H17" s="37" t="s">
        <v>236</v>
      </c>
      <c r="I17" s="101">
        <v>95</v>
      </c>
      <c r="J17" s="101">
        <v>78</v>
      </c>
      <c r="K17" s="101">
        <v>93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106</v>
      </c>
      <c r="E18" s="100">
        <v>97</v>
      </c>
      <c r="F18" s="31">
        <f t="shared" si="1"/>
        <v>203</v>
      </c>
      <c r="G18" s="57"/>
      <c r="H18" s="37" t="s">
        <v>234</v>
      </c>
      <c r="I18" s="101">
        <v>53</v>
      </c>
      <c r="J18" s="101">
        <v>53</v>
      </c>
      <c r="K18" s="101">
        <v>70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07"/>
      <c r="B20" s="108" t="s">
        <v>276</v>
      </c>
      <c r="C20" s="100">
        <v>12</v>
      </c>
      <c r="D20" s="100">
        <v>7</v>
      </c>
      <c r="E20" s="100">
        <v>13</v>
      </c>
      <c r="F20" s="31">
        <f t="shared" si="1"/>
        <v>20</v>
      </c>
      <c r="G20" s="57"/>
      <c r="H20" s="37" t="s">
        <v>232</v>
      </c>
      <c r="I20" s="101">
        <v>53</v>
      </c>
      <c r="J20" s="101">
        <v>43</v>
      </c>
      <c r="K20" s="101">
        <v>56</v>
      </c>
      <c r="L20" s="58">
        <f t="shared" si="2"/>
        <v>99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39</v>
      </c>
      <c r="J21" s="101">
        <v>37</v>
      </c>
      <c r="K21" s="101">
        <v>46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1864</v>
      </c>
      <c r="D22" s="25">
        <f>SUM(D5:D21)</f>
        <v>2056</v>
      </c>
      <c r="E22" s="25">
        <f>SUM(E5:E21)</f>
        <v>2147</v>
      </c>
      <c r="F22" s="25">
        <f>SUM(F5:F21)</f>
        <v>4203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148</v>
      </c>
      <c r="D23" s="101">
        <v>143</v>
      </c>
      <c r="E23" s="101">
        <v>175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617</v>
      </c>
      <c r="J23" s="25">
        <f>SUM(J11:J22)</f>
        <v>543</v>
      </c>
      <c r="K23" s="25">
        <f>SUM(K11:K22)</f>
        <v>652</v>
      </c>
      <c r="L23" s="60">
        <f>SUM(L11:L22)</f>
        <v>1195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80</v>
      </c>
      <c r="E24" s="101">
        <v>73</v>
      </c>
      <c r="F24" s="31">
        <f t="shared" si="3"/>
        <v>153</v>
      </c>
      <c r="G24" s="57" t="s">
        <v>224</v>
      </c>
      <c r="H24" s="37" t="s">
        <v>223</v>
      </c>
      <c r="I24" s="101">
        <v>31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217</v>
      </c>
      <c r="E25" s="101">
        <v>252</v>
      </c>
      <c r="F25" s="31">
        <f t="shared" si="3"/>
        <v>469</v>
      </c>
      <c r="G25" s="57"/>
      <c r="H25" s="37" t="s">
        <v>221</v>
      </c>
      <c r="I25" s="101">
        <v>16</v>
      </c>
      <c r="J25" s="101">
        <v>20</v>
      </c>
      <c r="K25" s="101">
        <v>23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75</v>
      </c>
      <c r="D26" s="101">
        <v>84</v>
      </c>
      <c r="E26" s="101">
        <v>96</v>
      </c>
      <c r="F26" s="31">
        <f t="shared" si="3"/>
        <v>180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62</v>
      </c>
      <c r="E27" s="101">
        <v>66</v>
      </c>
      <c r="F27" s="31">
        <f t="shared" si="3"/>
        <v>128</v>
      </c>
      <c r="G27" s="57"/>
      <c r="H27" s="37" t="s">
        <v>217</v>
      </c>
      <c r="I27" s="101">
        <v>44</v>
      </c>
      <c r="J27" s="101">
        <v>36</v>
      </c>
      <c r="K27" s="101">
        <v>43</v>
      </c>
      <c r="L27" s="58">
        <f t="shared" si="4"/>
        <v>79</v>
      </c>
    </row>
    <row r="28" spans="1:12" ht="14.25" customHeight="1" x14ac:dyDescent="0.15">
      <c r="A28" s="107"/>
      <c r="B28" s="37" t="s">
        <v>216</v>
      </c>
      <c r="C28" s="101">
        <v>52</v>
      </c>
      <c r="D28" s="101">
        <v>39</v>
      </c>
      <c r="E28" s="101">
        <v>75</v>
      </c>
      <c r="F28" s="31">
        <f t="shared" si="3"/>
        <v>114</v>
      </c>
      <c r="G28" s="57"/>
      <c r="H28" s="37" t="s">
        <v>215</v>
      </c>
      <c r="I28" s="101">
        <v>8</v>
      </c>
      <c r="J28" s="101">
        <v>15</v>
      </c>
      <c r="K28" s="101">
        <v>13</v>
      </c>
      <c r="L28" s="58">
        <f t="shared" si="4"/>
        <v>28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625</v>
      </c>
      <c r="E29" s="25">
        <f>SUM(E23:E28)</f>
        <v>737</v>
      </c>
      <c r="F29" s="25">
        <f>SUM(F23:F28)</f>
        <v>1362</v>
      </c>
      <c r="G29" s="57"/>
      <c r="H29" s="37" t="s">
        <v>214</v>
      </c>
      <c r="I29" s="101">
        <v>34</v>
      </c>
      <c r="J29" s="101">
        <v>32</v>
      </c>
      <c r="K29" s="101">
        <v>33</v>
      </c>
      <c r="L29" s="58">
        <f t="shared" si="4"/>
        <v>65</v>
      </c>
    </row>
    <row r="30" spans="1:12" ht="14.25" customHeight="1" x14ac:dyDescent="0.15">
      <c r="A30" s="121" t="s">
        <v>213</v>
      </c>
      <c r="B30" s="122"/>
      <c r="C30" s="55">
        <f>SUM(C22+C29)</f>
        <v>2460</v>
      </c>
      <c r="D30" s="55">
        <f>SUM(D22+D29)</f>
        <v>2681</v>
      </c>
      <c r="E30" s="55">
        <f>SUM(E22+E29)</f>
        <v>2884</v>
      </c>
      <c r="F30" s="55">
        <f>SUM(F22+F29)</f>
        <v>5565</v>
      </c>
      <c r="G30" s="57"/>
      <c r="H30" s="26" t="s">
        <v>212</v>
      </c>
      <c r="I30" s="25">
        <f>SUM(I24:I29)</f>
        <v>173</v>
      </c>
      <c r="J30" s="25">
        <f>SUM(J24:J29)</f>
        <v>166</v>
      </c>
      <c r="K30" s="25">
        <f>SUM(K24:K29)</f>
        <v>187</v>
      </c>
      <c r="L30" s="56">
        <f>SUM(L24:L29)</f>
        <v>353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27</v>
      </c>
      <c r="J32" s="101">
        <v>46</v>
      </c>
      <c r="K32" s="101">
        <v>50</v>
      </c>
      <c r="L32" s="58">
        <f t="shared" si="5"/>
        <v>96</v>
      </c>
    </row>
    <row r="33" spans="1:12" ht="14.25" customHeight="1" x14ac:dyDescent="0.15">
      <c r="A33" s="107" t="s">
        <v>208</v>
      </c>
      <c r="B33" s="37" t="s">
        <v>207</v>
      </c>
      <c r="C33" s="100">
        <v>413</v>
      </c>
      <c r="D33" s="101">
        <v>439</v>
      </c>
      <c r="E33" s="101">
        <v>457</v>
      </c>
      <c r="F33" s="31">
        <f t="shared" ref="F33:F45" si="6">SUM(D33:E33)</f>
        <v>896</v>
      </c>
      <c r="G33" s="57"/>
      <c r="H33" s="37" t="s">
        <v>206</v>
      </c>
      <c r="I33" s="101">
        <v>65</v>
      </c>
      <c r="J33" s="101">
        <v>65</v>
      </c>
      <c r="K33" s="101">
        <v>74</v>
      </c>
      <c r="L33" s="58">
        <f t="shared" si="5"/>
        <v>139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167</v>
      </c>
      <c r="E34" s="101">
        <v>168</v>
      </c>
      <c r="F34" s="31">
        <f t="shared" si="6"/>
        <v>335</v>
      </c>
      <c r="G34" s="57"/>
      <c r="H34" s="37" t="s">
        <v>204</v>
      </c>
      <c r="I34" s="101">
        <v>46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79</v>
      </c>
      <c r="D35" s="101">
        <v>83</v>
      </c>
      <c r="E35" s="101">
        <v>97</v>
      </c>
      <c r="F35" s="31">
        <f t="shared" si="6"/>
        <v>180</v>
      </c>
      <c r="G35" s="57"/>
      <c r="H35" s="37" t="s">
        <v>202</v>
      </c>
      <c r="I35" s="101">
        <v>94</v>
      </c>
      <c r="J35" s="101">
        <v>74</v>
      </c>
      <c r="K35" s="101">
        <v>100</v>
      </c>
      <c r="L35" s="58">
        <f t="shared" si="5"/>
        <v>174</v>
      </c>
    </row>
    <row r="36" spans="1:12" ht="14.25" customHeight="1" x14ac:dyDescent="0.15">
      <c r="A36" s="107"/>
      <c r="B36" s="37" t="s">
        <v>201</v>
      </c>
      <c r="C36" s="101">
        <v>211</v>
      </c>
      <c r="D36" s="101">
        <v>210</v>
      </c>
      <c r="E36" s="101">
        <v>236</v>
      </c>
      <c r="F36" s="31">
        <f t="shared" si="6"/>
        <v>446</v>
      </c>
      <c r="G36" s="83"/>
      <c r="H36" s="84" t="s">
        <v>200</v>
      </c>
      <c r="I36" s="101">
        <v>55</v>
      </c>
      <c r="J36" s="101">
        <v>51</v>
      </c>
      <c r="K36" s="101">
        <v>69</v>
      </c>
      <c r="L36" s="58">
        <f t="shared" si="5"/>
        <v>120</v>
      </c>
    </row>
    <row r="37" spans="1:12" ht="14.25" customHeight="1" x14ac:dyDescent="0.15">
      <c r="A37" s="107"/>
      <c r="B37" s="37" t="s">
        <v>199</v>
      </c>
      <c r="C37" s="101">
        <v>15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123</v>
      </c>
      <c r="J37" s="101">
        <v>139</v>
      </c>
      <c r="K37" s="101">
        <v>139</v>
      </c>
      <c r="L37" s="58">
        <f t="shared" si="5"/>
        <v>278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92</v>
      </c>
      <c r="E38" s="101">
        <v>103</v>
      </c>
      <c r="F38" s="31">
        <f t="shared" si="6"/>
        <v>195</v>
      </c>
      <c r="G38" s="82"/>
      <c r="H38" s="26" t="s">
        <v>163</v>
      </c>
      <c r="I38" s="25">
        <f>SUM(I31:I37)</f>
        <v>450</v>
      </c>
      <c r="J38" s="25">
        <f>SUM(J31:J37)</f>
        <v>477</v>
      </c>
      <c r="K38" s="25">
        <f>SUM(K31:K37)</f>
        <v>535</v>
      </c>
      <c r="L38" s="60">
        <f>SUM(L31:L37)</f>
        <v>1012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56</v>
      </c>
      <c r="E39" s="101">
        <v>55</v>
      </c>
      <c r="F39" s="31">
        <f t="shared" si="6"/>
        <v>111</v>
      </c>
      <c r="G39" s="111" t="s">
        <v>195</v>
      </c>
      <c r="H39" s="112"/>
      <c r="I39" s="55">
        <f>SUM(C46+C54+I10+I23+I30+I38)</f>
        <v>4172</v>
      </c>
      <c r="J39" s="55">
        <f>SUM(D46+D54+J10+J23+J30+J38)</f>
        <v>4270</v>
      </c>
      <c r="K39" s="55">
        <f>SUM(E46+E54+K10+K23+K30+K38)</f>
        <v>4723</v>
      </c>
      <c r="L39" s="54">
        <f>SUM(F46+F54+L10+L23+L30+L38)</f>
        <v>8993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137</v>
      </c>
      <c r="E40" s="101">
        <v>154</v>
      </c>
      <c r="F40" s="31">
        <f t="shared" si="6"/>
        <v>291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67</v>
      </c>
      <c r="D41" s="101">
        <v>76</v>
      </c>
      <c r="E41" s="101">
        <v>86</v>
      </c>
      <c r="F41" s="31">
        <f t="shared" si="6"/>
        <v>162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114</v>
      </c>
      <c r="E42" s="101">
        <v>136</v>
      </c>
      <c r="F42" s="31">
        <f t="shared" si="6"/>
        <v>250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183</v>
      </c>
      <c r="E44" s="101">
        <v>211</v>
      </c>
      <c r="F44" s="31">
        <f t="shared" si="6"/>
        <v>394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160</v>
      </c>
      <c r="D45" s="101">
        <v>157</v>
      </c>
      <c r="E45" s="101">
        <v>185</v>
      </c>
      <c r="F45" s="31">
        <f t="shared" si="6"/>
        <v>342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1638</v>
      </c>
      <c r="D46" s="25">
        <f t="shared" ref="D46:E46" si="7">SUM(D33:D45)</f>
        <v>1743</v>
      </c>
      <c r="E46" s="25">
        <f t="shared" si="7"/>
        <v>1923</v>
      </c>
      <c r="F46" s="25">
        <f>SUM(F33:F45)</f>
        <v>3666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112</v>
      </c>
      <c r="E47" s="101">
        <v>102</v>
      </c>
      <c r="F47" s="31">
        <f t="shared" ref="F47:F53" si="8">SUM(D47:E47)</f>
        <v>214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34</v>
      </c>
      <c r="E48" s="101">
        <v>36</v>
      </c>
      <c r="F48" s="31">
        <f t="shared" si="8"/>
        <v>70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105</v>
      </c>
      <c r="D49" s="101">
        <v>97</v>
      </c>
      <c r="E49" s="101">
        <v>104</v>
      </c>
      <c r="F49" s="31">
        <f t="shared" si="8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295</v>
      </c>
      <c r="E50" s="101">
        <v>294</v>
      </c>
      <c r="F50" s="31">
        <f t="shared" si="8"/>
        <v>589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129</v>
      </c>
      <c r="D51" s="101">
        <v>144</v>
      </c>
      <c r="E51" s="101">
        <v>149</v>
      </c>
      <c r="F51" s="31">
        <f t="shared" si="8"/>
        <v>293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74</v>
      </c>
      <c r="D52" s="101">
        <v>81</v>
      </c>
      <c r="E52" s="101">
        <v>78</v>
      </c>
      <c r="F52" s="31">
        <f t="shared" si="8"/>
        <v>159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20</v>
      </c>
      <c r="F53" s="31">
        <f t="shared" si="8"/>
        <v>40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755</v>
      </c>
      <c r="D54" s="25">
        <f>SUM(D47:D53)</f>
        <v>783</v>
      </c>
      <c r="E54" s="25">
        <f>SUM(E47:E53)</f>
        <v>783</v>
      </c>
      <c r="F54" s="25">
        <f>SUM(F47:F53)</f>
        <v>1566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49</v>
      </c>
      <c r="K60" s="104">
        <v>47</v>
      </c>
      <c r="L60" s="62">
        <f t="shared" ref="L60:L65" si="9">SUM(J60:K60)</f>
        <v>96</v>
      </c>
    </row>
    <row r="61" spans="1:12" ht="14.25" customHeight="1" x14ac:dyDescent="0.15">
      <c r="A61" s="107" t="s">
        <v>175</v>
      </c>
      <c r="B61" s="37" t="s">
        <v>174</v>
      </c>
      <c r="C61" s="103">
        <v>356</v>
      </c>
      <c r="D61" s="101">
        <v>411</v>
      </c>
      <c r="E61" s="101">
        <v>437</v>
      </c>
      <c r="F61" s="31">
        <f t="shared" ref="F61:F68" si="10">SUM(D61:E61)</f>
        <v>848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9"/>
        <v>103</v>
      </c>
    </row>
    <row r="62" spans="1:12" ht="14.25" customHeight="1" x14ac:dyDescent="0.15">
      <c r="A62" s="107"/>
      <c r="B62" s="37" t="s">
        <v>172</v>
      </c>
      <c r="C62" s="101">
        <v>286</v>
      </c>
      <c r="D62" s="101">
        <v>299</v>
      </c>
      <c r="E62" s="101">
        <v>340</v>
      </c>
      <c r="F62" s="31">
        <f t="shared" si="10"/>
        <v>639</v>
      </c>
      <c r="G62" s="72"/>
      <c r="H62" s="37" t="s">
        <v>171</v>
      </c>
      <c r="I62" s="101">
        <v>40</v>
      </c>
      <c r="J62" s="101">
        <v>47</v>
      </c>
      <c r="K62" s="101">
        <v>51</v>
      </c>
      <c r="L62" s="61">
        <f t="shared" si="9"/>
        <v>98</v>
      </c>
    </row>
    <row r="63" spans="1:12" ht="14.25" customHeight="1" x14ac:dyDescent="0.15">
      <c r="A63" s="107"/>
      <c r="B63" s="37" t="s">
        <v>170</v>
      </c>
      <c r="C63" s="101">
        <v>66</v>
      </c>
      <c r="D63" s="101">
        <v>76</v>
      </c>
      <c r="E63" s="101">
        <v>85</v>
      </c>
      <c r="F63" s="31">
        <f t="shared" si="10"/>
        <v>161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9"/>
        <v>51</v>
      </c>
    </row>
    <row r="64" spans="1:12" ht="14.25" customHeight="1" x14ac:dyDescent="0.15">
      <c r="A64" s="107"/>
      <c r="B64" s="37" t="s">
        <v>168</v>
      </c>
      <c r="C64" s="101">
        <v>169</v>
      </c>
      <c r="D64" s="101">
        <v>174</v>
      </c>
      <c r="E64" s="101">
        <v>194</v>
      </c>
      <c r="F64" s="31">
        <f t="shared" si="10"/>
        <v>368</v>
      </c>
      <c r="G64" s="72"/>
      <c r="H64" s="37" t="s">
        <v>167</v>
      </c>
      <c r="I64" s="101">
        <v>51</v>
      </c>
      <c r="J64" s="101">
        <v>58</v>
      </c>
      <c r="K64" s="101">
        <v>65</v>
      </c>
      <c r="L64" s="61">
        <f t="shared" si="9"/>
        <v>123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97</v>
      </c>
      <c r="E65" s="101">
        <v>105</v>
      </c>
      <c r="F65" s="31">
        <f t="shared" si="10"/>
        <v>202</v>
      </c>
      <c r="G65" s="72"/>
      <c r="H65" s="37" t="s">
        <v>165</v>
      </c>
      <c r="I65" s="101">
        <v>76</v>
      </c>
      <c r="J65" s="101">
        <v>91</v>
      </c>
      <c r="K65" s="101">
        <v>80</v>
      </c>
      <c r="L65" s="61">
        <f t="shared" si="9"/>
        <v>171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107</v>
      </c>
      <c r="E66" s="101">
        <v>116</v>
      </c>
      <c r="F66" s="31">
        <f t="shared" si="10"/>
        <v>223</v>
      </c>
      <c r="G66" s="72"/>
      <c r="H66" s="26" t="s">
        <v>163</v>
      </c>
      <c r="I66" s="25">
        <f>SUM(I60:I65)</f>
        <v>284</v>
      </c>
      <c r="J66" s="25">
        <f>SUM(J60:J65)</f>
        <v>314</v>
      </c>
      <c r="K66" s="25">
        <f>SUM(K60:K65)</f>
        <v>328</v>
      </c>
      <c r="L66" s="60">
        <f>SUM(L60:L65)</f>
        <v>642</v>
      </c>
    </row>
    <row r="67" spans="1:12" ht="14.25" customHeight="1" x14ac:dyDescent="0.15">
      <c r="A67" s="107"/>
      <c r="B67" s="37" t="s">
        <v>162</v>
      </c>
      <c r="C67" s="101">
        <v>280</v>
      </c>
      <c r="D67" s="101">
        <v>358</v>
      </c>
      <c r="E67" s="101">
        <v>347</v>
      </c>
      <c r="F67" s="31">
        <f t="shared" si="10"/>
        <v>705</v>
      </c>
      <c r="G67" s="127" t="s">
        <v>161</v>
      </c>
      <c r="H67" s="122"/>
      <c r="I67" s="55">
        <f>SUM(C69+C82+C93+C110+C114+I66)</f>
        <v>6440</v>
      </c>
      <c r="J67" s="55">
        <f>SUM(D69+D82+D93+D110+D114+J66)</f>
        <v>7093</v>
      </c>
      <c r="K67" s="55">
        <f>SUM(E69+E82+E93+E110+E114+K66)</f>
        <v>7536</v>
      </c>
      <c r="L67" s="54">
        <f>SUM(F69+F82+F93+F110+F114+L66)</f>
        <v>14629</v>
      </c>
    </row>
    <row r="68" spans="1:12" ht="14.25" customHeight="1" x14ac:dyDescent="0.15">
      <c r="A68" s="107"/>
      <c r="B68" s="37" t="s">
        <v>160</v>
      </c>
      <c r="C68" s="101">
        <v>115</v>
      </c>
      <c r="D68" s="101">
        <v>151</v>
      </c>
      <c r="E68" s="101">
        <v>139</v>
      </c>
      <c r="F68" s="31">
        <f t="shared" si="10"/>
        <v>290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1458</v>
      </c>
      <c r="D69" s="25">
        <f>SUM(D61:D68)</f>
        <v>1673</v>
      </c>
      <c r="E69" s="25">
        <f>SUM(E61:E68)</f>
        <v>1763</v>
      </c>
      <c r="F69" s="24">
        <f>SUM(F61:F68)</f>
        <v>3436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45</v>
      </c>
      <c r="E70" s="101">
        <v>46</v>
      </c>
      <c r="F70" s="31">
        <f t="shared" ref="F70:F81" si="11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293</v>
      </c>
      <c r="D71" s="101">
        <v>280</v>
      </c>
      <c r="E71" s="101">
        <v>313</v>
      </c>
      <c r="F71" s="31">
        <f t="shared" si="11"/>
        <v>593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149</v>
      </c>
      <c r="D72" s="101">
        <v>157</v>
      </c>
      <c r="E72" s="101">
        <v>169</v>
      </c>
      <c r="F72" s="31">
        <f t="shared" si="11"/>
        <v>326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62</v>
      </c>
      <c r="E73" s="101">
        <v>58</v>
      </c>
      <c r="F73" s="31">
        <f t="shared" si="11"/>
        <v>120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78</v>
      </c>
      <c r="D74" s="101">
        <v>62</v>
      </c>
      <c r="E74" s="101">
        <v>77</v>
      </c>
      <c r="F74" s="31">
        <f t="shared" si="11"/>
        <v>139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404</v>
      </c>
      <c r="D75" s="101">
        <v>434</v>
      </c>
      <c r="E75" s="101">
        <v>445</v>
      </c>
      <c r="F75" s="31">
        <f t="shared" si="11"/>
        <v>879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195</v>
      </c>
      <c r="D76" s="101">
        <v>224</v>
      </c>
      <c r="E76" s="101">
        <v>230</v>
      </c>
      <c r="F76" s="31">
        <f t="shared" si="11"/>
        <v>454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59</v>
      </c>
      <c r="E77" s="101">
        <v>61</v>
      </c>
      <c r="F77" s="31">
        <f t="shared" si="11"/>
        <v>120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62</v>
      </c>
      <c r="D78" s="101">
        <v>53</v>
      </c>
      <c r="E78" s="101">
        <v>64</v>
      </c>
      <c r="F78" s="31">
        <f t="shared" si="11"/>
        <v>117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163</v>
      </c>
      <c r="D79" s="101">
        <v>186</v>
      </c>
      <c r="E79" s="101">
        <v>188</v>
      </c>
      <c r="F79" s="31">
        <f t="shared" si="11"/>
        <v>374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144</v>
      </c>
      <c r="D80" s="101">
        <v>161</v>
      </c>
      <c r="E80" s="101">
        <v>146</v>
      </c>
      <c r="F80" s="31">
        <f t="shared" si="11"/>
        <v>307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1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1661</v>
      </c>
      <c r="D82" s="25">
        <f>SUM(D70:D81)</f>
        <v>1746</v>
      </c>
      <c r="E82" s="25">
        <f>SUM(E70:E81)</f>
        <v>1817</v>
      </c>
      <c r="F82" s="25">
        <f>SUM(F70:F81)</f>
        <v>3563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378</v>
      </c>
      <c r="D83" s="101">
        <v>397</v>
      </c>
      <c r="E83" s="101">
        <v>423</v>
      </c>
      <c r="F83" s="31">
        <f t="shared" ref="F83:F92" si="12">SUM(D83:E83)</f>
        <v>820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339</v>
      </c>
      <c r="D84" s="101">
        <v>354</v>
      </c>
      <c r="E84" s="101">
        <v>396</v>
      </c>
      <c r="F84" s="31">
        <f t="shared" si="12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127</v>
      </c>
      <c r="D85" s="101">
        <v>118</v>
      </c>
      <c r="E85" s="101">
        <v>140</v>
      </c>
      <c r="F85" s="31">
        <f t="shared" si="12"/>
        <v>258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104</v>
      </c>
      <c r="D86" s="101">
        <v>99</v>
      </c>
      <c r="E86" s="101">
        <v>125</v>
      </c>
      <c r="F86" s="31">
        <f t="shared" si="12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75</v>
      </c>
      <c r="E87" s="101">
        <v>76</v>
      </c>
      <c r="F87" s="31">
        <f t="shared" si="12"/>
        <v>151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147</v>
      </c>
      <c r="D88" s="101">
        <v>173</v>
      </c>
      <c r="E88" s="101">
        <v>186</v>
      </c>
      <c r="F88" s="31">
        <f t="shared" si="12"/>
        <v>359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130</v>
      </c>
      <c r="D89" s="101">
        <v>146</v>
      </c>
      <c r="E89" s="101">
        <v>158</v>
      </c>
      <c r="F89" s="31">
        <f t="shared" si="12"/>
        <v>304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142</v>
      </c>
      <c r="E90" s="101">
        <v>133</v>
      </c>
      <c r="F90" s="31">
        <f t="shared" si="12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62</v>
      </c>
      <c r="E91" s="101">
        <v>72</v>
      </c>
      <c r="F91" s="31">
        <f t="shared" si="12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236</v>
      </c>
      <c r="D92" s="101">
        <v>252</v>
      </c>
      <c r="E92" s="101">
        <v>305</v>
      </c>
      <c r="F92" s="31">
        <f t="shared" si="12"/>
        <v>557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1697</v>
      </c>
      <c r="D93" s="25">
        <f>SUM(D83:D92)</f>
        <v>1818</v>
      </c>
      <c r="E93" s="25">
        <f>SUM(E83:E92)</f>
        <v>2014</v>
      </c>
      <c r="F93" s="24">
        <f>SUM(F83:F92)</f>
        <v>3832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40</v>
      </c>
      <c r="D94" s="101">
        <v>49</v>
      </c>
      <c r="E94" s="101">
        <v>48</v>
      </c>
      <c r="F94" s="31">
        <f t="shared" ref="F94:F109" si="13">SUM(D94:E94)</f>
        <v>97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3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3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39</v>
      </c>
      <c r="D97" s="101">
        <v>43</v>
      </c>
      <c r="E97" s="101">
        <v>44</v>
      </c>
      <c r="F97" s="31">
        <f t="shared" si="13"/>
        <v>87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115</v>
      </c>
      <c r="D98" s="101">
        <v>140</v>
      </c>
      <c r="E98" s="101">
        <v>146</v>
      </c>
      <c r="F98" s="31">
        <f t="shared" si="13"/>
        <v>286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3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59</v>
      </c>
      <c r="D100" s="101">
        <v>77</v>
      </c>
      <c r="E100" s="101">
        <v>78</v>
      </c>
      <c r="F100" s="31">
        <f t="shared" si="13"/>
        <v>155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91</v>
      </c>
      <c r="D101" s="101">
        <v>88</v>
      </c>
      <c r="E101" s="101">
        <v>111</v>
      </c>
      <c r="F101" s="31">
        <f t="shared" si="13"/>
        <v>199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165</v>
      </c>
      <c r="D102" s="101">
        <v>184</v>
      </c>
      <c r="E102" s="101">
        <v>190</v>
      </c>
      <c r="F102" s="31">
        <f t="shared" si="13"/>
        <v>374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198</v>
      </c>
      <c r="E103" s="101">
        <v>192</v>
      </c>
      <c r="F103" s="31">
        <f t="shared" si="13"/>
        <v>390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73</v>
      </c>
      <c r="D104" s="101">
        <v>61</v>
      </c>
      <c r="E104" s="101">
        <v>74</v>
      </c>
      <c r="F104" s="31">
        <f t="shared" si="13"/>
        <v>135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61</v>
      </c>
      <c r="E105" s="101">
        <v>64</v>
      </c>
      <c r="F105" s="31">
        <f t="shared" si="13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51</v>
      </c>
      <c r="F106" s="31">
        <f t="shared" si="13"/>
        <v>99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118</v>
      </c>
      <c r="E107" s="101">
        <v>121</v>
      </c>
      <c r="F107" s="31">
        <f t="shared" si="13"/>
        <v>239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81</v>
      </c>
      <c r="E108" s="101">
        <v>93</v>
      </c>
      <c r="F108" s="31">
        <f t="shared" si="13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92</v>
      </c>
      <c r="E109" s="101">
        <v>92</v>
      </c>
      <c r="F109" s="31">
        <f t="shared" si="13"/>
        <v>184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1161</v>
      </c>
      <c r="D110" s="25">
        <f>SUM(D94:D109)</f>
        <v>1331</v>
      </c>
      <c r="E110" s="25">
        <f>SUM(E94:E109)</f>
        <v>1400</v>
      </c>
      <c r="F110" s="24">
        <f>SUM(F94:F109)</f>
        <v>2731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64</v>
      </c>
      <c r="E111" s="101">
        <v>66</v>
      </c>
      <c r="F111" s="31">
        <f>SUM(D111:E111)</f>
        <v>130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44</v>
      </c>
      <c r="D113" s="101">
        <v>53</v>
      </c>
      <c r="E113" s="101">
        <v>55</v>
      </c>
      <c r="F113" s="31">
        <f>SUM(D113:E113)</f>
        <v>108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179</v>
      </c>
      <c r="D114" s="25">
        <f>SUM(D111:D113)</f>
        <v>211</v>
      </c>
      <c r="E114" s="25">
        <f>SUM(E111:E113)</f>
        <v>214</v>
      </c>
      <c r="F114" s="24">
        <f>SUM(F111:F113)</f>
        <v>425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182</v>
      </c>
      <c r="J116" s="104">
        <v>223</v>
      </c>
      <c r="K116" s="104">
        <v>229</v>
      </c>
      <c r="L116" s="62">
        <f t="shared" ref="L116:L124" si="14">SUM(J116:K116)</f>
        <v>452</v>
      </c>
    </row>
    <row r="117" spans="1:12" ht="14.25" customHeight="1" x14ac:dyDescent="0.15">
      <c r="A117" s="107" t="s">
        <v>107</v>
      </c>
      <c r="B117" s="37" t="s">
        <v>106</v>
      </c>
      <c r="C117" s="101">
        <v>177</v>
      </c>
      <c r="D117" s="101">
        <v>174</v>
      </c>
      <c r="E117" s="101">
        <v>199</v>
      </c>
      <c r="F117" s="31">
        <f t="shared" ref="F117:F138" si="15">SUM(D117:E117)</f>
        <v>373</v>
      </c>
      <c r="G117" s="57"/>
      <c r="H117" s="37" t="s">
        <v>105</v>
      </c>
      <c r="I117" s="101">
        <v>143</v>
      </c>
      <c r="J117" s="101">
        <v>171</v>
      </c>
      <c r="K117" s="101">
        <v>160</v>
      </c>
      <c r="L117" s="61">
        <f t="shared" si="14"/>
        <v>331</v>
      </c>
    </row>
    <row r="118" spans="1:12" ht="14.25" customHeight="1" x14ac:dyDescent="0.15">
      <c r="A118" s="107"/>
      <c r="B118" s="37" t="s">
        <v>104</v>
      </c>
      <c r="C118" s="101">
        <v>258</v>
      </c>
      <c r="D118" s="101">
        <v>216</v>
      </c>
      <c r="E118" s="101">
        <v>211</v>
      </c>
      <c r="F118" s="31">
        <f t="shared" si="15"/>
        <v>427</v>
      </c>
      <c r="G118" s="57"/>
      <c r="H118" s="37" t="s">
        <v>103</v>
      </c>
      <c r="I118" s="101">
        <v>131</v>
      </c>
      <c r="J118" s="101">
        <v>157</v>
      </c>
      <c r="K118" s="101">
        <v>184</v>
      </c>
      <c r="L118" s="61">
        <f t="shared" si="14"/>
        <v>341</v>
      </c>
    </row>
    <row r="119" spans="1:12" ht="14.25" customHeight="1" x14ac:dyDescent="0.15">
      <c r="A119" s="107"/>
      <c r="B119" s="37" t="s">
        <v>102</v>
      </c>
      <c r="C119" s="101">
        <v>138</v>
      </c>
      <c r="D119" s="101">
        <v>112</v>
      </c>
      <c r="E119" s="101">
        <v>111</v>
      </c>
      <c r="F119" s="31">
        <f t="shared" si="15"/>
        <v>223</v>
      </c>
      <c r="G119" s="57"/>
      <c r="H119" s="37" t="s">
        <v>101</v>
      </c>
      <c r="I119" s="101">
        <v>44</v>
      </c>
      <c r="J119" s="101">
        <v>44</v>
      </c>
      <c r="K119" s="101">
        <v>52</v>
      </c>
      <c r="L119" s="61">
        <f t="shared" si="14"/>
        <v>96</v>
      </c>
    </row>
    <row r="120" spans="1:12" ht="14.25" customHeight="1" x14ac:dyDescent="0.15">
      <c r="A120" s="107"/>
      <c r="B120" s="37" t="s">
        <v>100</v>
      </c>
      <c r="C120" s="101">
        <v>99</v>
      </c>
      <c r="D120" s="101">
        <v>81</v>
      </c>
      <c r="E120" s="101">
        <v>92</v>
      </c>
      <c r="F120" s="31">
        <f t="shared" si="15"/>
        <v>173</v>
      </c>
      <c r="G120" s="57"/>
      <c r="H120" s="37" t="s">
        <v>99</v>
      </c>
      <c r="I120" s="101">
        <v>135</v>
      </c>
      <c r="J120" s="101">
        <v>133</v>
      </c>
      <c r="K120" s="101">
        <v>153</v>
      </c>
      <c r="L120" s="61">
        <f t="shared" si="14"/>
        <v>286</v>
      </c>
    </row>
    <row r="121" spans="1:12" ht="14.25" customHeight="1" x14ac:dyDescent="0.15">
      <c r="A121" s="107"/>
      <c r="B121" s="37" t="s">
        <v>98</v>
      </c>
      <c r="C121" s="101">
        <v>54</v>
      </c>
      <c r="D121" s="101">
        <v>46</v>
      </c>
      <c r="E121" s="101">
        <v>55</v>
      </c>
      <c r="F121" s="31">
        <f t="shared" si="15"/>
        <v>101</v>
      </c>
      <c r="G121" s="57"/>
      <c r="H121" s="37" t="s">
        <v>97</v>
      </c>
      <c r="I121" s="101">
        <v>152</v>
      </c>
      <c r="J121" s="101">
        <v>153</v>
      </c>
      <c r="K121" s="105">
        <v>147</v>
      </c>
      <c r="L121" s="61">
        <f t="shared" si="14"/>
        <v>300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5"/>
        <v>53</v>
      </c>
      <c r="G122" s="57"/>
      <c r="H122" s="37" t="s">
        <v>95</v>
      </c>
      <c r="I122" s="101">
        <v>178</v>
      </c>
      <c r="J122" s="101">
        <v>172</v>
      </c>
      <c r="K122" s="101">
        <v>183</v>
      </c>
      <c r="L122" s="61">
        <f t="shared" si="14"/>
        <v>355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5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4"/>
        <v>88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125</v>
      </c>
      <c r="E124" s="101">
        <v>137</v>
      </c>
      <c r="F124" s="31">
        <f t="shared" si="15"/>
        <v>262</v>
      </c>
      <c r="G124" s="57"/>
      <c r="H124" s="37" t="s">
        <v>91</v>
      </c>
      <c r="I124" s="101">
        <v>222</v>
      </c>
      <c r="J124" s="101">
        <v>222</v>
      </c>
      <c r="K124" s="101">
        <v>240</v>
      </c>
      <c r="L124" s="61">
        <f t="shared" si="14"/>
        <v>462</v>
      </c>
    </row>
    <row r="125" spans="1:12" ht="14.25" customHeight="1" x14ac:dyDescent="0.15">
      <c r="A125" s="107"/>
      <c r="B125" s="37" t="s">
        <v>90</v>
      </c>
      <c r="C125" s="101">
        <v>45</v>
      </c>
      <c r="D125" s="101">
        <v>30</v>
      </c>
      <c r="E125" s="101">
        <v>40</v>
      </c>
      <c r="F125" s="31">
        <f t="shared" si="15"/>
        <v>70</v>
      </c>
      <c r="G125" s="57"/>
      <c r="H125" s="26" t="s">
        <v>89</v>
      </c>
      <c r="I125" s="25">
        <f>SUM(I116:I124)</f>
        <v>1229</v>
      </c>
      <c r="J125" s="25">
        <f>SUM(J116:J124)</f>
        <v>1321</v>
      </c>
      <c r="K125" s="25">
        <f>SUM(K116:K124)</f>
        <v>1390</v>
      </c>
      <c r="L125" s="60">
        <f>SUM(L116:L124)</f>
        <v>2711</v>
      </c>
    </row>
    <row r="126" spans="1:12" ht="14.25" customHeight="1" x14ac:dyDescent="0.15">
      <c r="A126" s="107"/>
      <c r="B126" s="37" t="s">
        <v>88</v>
      </c>
      <c r="C126" s="101">
        <v>63</v>
      </c>
      <c r="D126" s="101">
        <v>46</v>
      </c>
      <c r="E126" s="101">
        <v>58</v>
      </c>
      <c r="F126" s="31">
        <f t="shared" si="15"/>
        <v>104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30</v>
      </c>
      <c r="L126" s="58">
        <f t="shared" ref="L126:L139" si="16">SUM(J126:K126)</f>
        <v>67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33</v>
      </c>
      <c r="E127" s="101">
        <v>28</v>
      </c>
      <c r="F127" s="31">
        <f t="shared" si="15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6"/>
        <v>15</v>
      </c>
    </row>
    <row r="128" spans="1:12" ht="14.25" customHeight="1" x14ac:dyDescent="0.15">
      <c r="A128" s="107"/>
      <c r="B128" s="37" t="s">
        <v>83</v>
      </c>
      <c r="C128" s="101">
        <v>60</v>
      </c>
      <c r="D128" s="101">
        <v>56</v>
      </c>
      <c r="E128" s="101">
        <v>68</v>
      </c>
      <c r="F128" s="31">
        <f t="shared" si="15"/>
        <v>124</v>
      </c>
      <c r="G128" s="57"/>
      <c r="H128" s="59" t="s">
        <v>82</v>
      </c>
      <c r="I128" s="101">
        <v>39</v>
      </c>
      <c r="J128" s="101">
        <v>50</v>
      </c>
      <c r="K128" s="101">
        <v>52</v>
      </c>
      <c r="L128" s="58">
        <f t="shared" si="16"/>
        <v>102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50</v>
      </c>
      <c r="E129" s="101">
        <v>65</v>
      </c>
      <c r="F129" s="31">
        <f t="shared" si="15"/>
        <v>115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6"/>
        <v>39</v>
      </c>
    </row>
    <row r="130" spans="1:12" ht="14.25" customHeight="1" x14ac:dyDescent="0.15">
      <c r="A130" s="107"/>
      <c r="B130" s="37" t="s">
        <v>79</v>
      </c>
      <c r="C130" s="101">
        <v>58</v>
      </c>
      <c r="D130" s="101">
        <v>48</v>
      </c>
      <c r="E130" s="101">
        <v>57</v>
      </c>
      <c r="F130" s="31">
        <f t="shared" si="15"/>
        <v>105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6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97</v>
      </c>
      <c r="E131" s="101">
        <v>100</v>
      </c>
      <c r="F131" s="31">
        <f t="shared" si="15"/>
        <v>197</v>
      </c>
      <c r="G131" s="57"/>
      <c r="H131" s="59" t="s">
        <v>76</v>
      </c>
      <c r="I131" s="101">
        <v>13</v>
      </c>
      <c r="J131" s="101">
        <v>12</v>
      </c>
      <c r="K131" s="101">
        <v>11</v>
      </c>
      <c r="L131" s="58">
        <f t="shared" si="16"/>
        <v>23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129</v>
      </c>
      <c r="E132" s="101">
        <v>134</v>
      </c>
      <c r="F132" s="31">
        <f t="shared" si="15"/>
        <v>263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6"/>
        <v>39</v>
      </c>
    </row>
    <row r="133" spans="1:12" ht="14.25" customHeight="1" x14ac:dyDescent="0.15">
      <c r="A133" s="107"/>
      <c r="B133" s="37" t="s">
        <v>73</v>
      </c>
      <c r="C133" s="101">
        <v>127</v>
      </c>
      <c r="D133" s="101">
        <v>111</v>
      </c>
      <c r="E133" s="101">
        <v>123</v>
      </c>
      <c r="F133" s="31">
        <f t="shared" si="15"/>
        <v>234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6"/>
        <v>23</v>
      </c>
    </row>
    <row r="134" spans="1:12" ht="14.25" customHeight="1" x14ac:dyDescent="0.15">
      <c r="A134" s="107"/>
      <c r="B134" s="37" t="s">
        <v>71</v>
      </c>
      <c r="C134" s="101">
        <v>104</v>
      </c>
      <c r="D134" s="101">
        <v>93</v>
      </c>
      <c r="E134" s="101">
        <v>111</v>
      </c>
      <c r="F134" s="31">
        <f t="shared" si="15"/>
        <v>204</v>
      </c>
      <c r="G134" s="57"/>
      <c r="H134" s="59" t="s">
        <v>70</v>
      </c>
      <c r="I134" s="101">
        <v>19</v>
      </c>
      <c r="J134" s="101">
        <v>16</v>
      </c>
      <c r="K134" s="101">
        <v>21</v>
      </c>
      <c r="L134" s="58">
        <f t="shared" si="16"/>
        <v>37</v>
      </c>
    </row>
    <row r="135" spans="1:12" ht="14.25" customHeight="1" x14ac:dyDescent="0.15">
      <c r="A135" s="107"/>
      <c r="B135" s="37" t="s">
        <v>69</v>
      </c>
      <c r="C135" s="101">
        <v>189</v>
      </c>
      <c r="D135" s="101">
        <v>176</v>
      </c>
      <c r="E135" s="101">
        <v>184</v>
      </c>
      <c r="F135" s="31">
        <f t="shared" si="15"/>
        <v>360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6"/>
        <v>39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33</v>
      </c>
      <c r="E136" s="101">
        <v>37</v>
      </c>
      <c r="F136" s="31">
        <f t="shared" si="15"/>
        <v>70</v>
      </c>
      <c r="G136" s="57"/>
      <c r="H136" s="59" t="s">
        <v>66</v>
      </c>
      <c r="I136" s="101">
        <v>10</v>
      </c>
      <c r="J136" s="101">
        <v>10</v>
      </c>
      <c r="K136" s="101">
        <v>9</v>
      </c>
      <c r="L136" s="58">
        <f t="shared" si="16"/>
        <v>19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145</v>
      </c>
      <c r="E137" s="101">
        <v>177</v>
      </c>
      <c r="F137" s="31">
        <f t="shared" si="15"/>
        <v>322</v>
      </c>
      <c r="G137" s="57"/>
      <c r="H137" s="59" t="s">
        <v>64</v>
      </c>
      <c r="I137" s="101">
        <v>24</v>
      </c>
      <c r="J137" s="101">
        <v>19</v>
      </c>
      <c r="K137" s="101">
        <v>23</v>
      </c>
      <c r="L137" s="58">
        <f t="shared" si="16"/>
        <v>42</v>
      </c>
    </row>
    <row r="138" spans="1:12" ht="14.25" customHeight="1" x14ac:dyDescent="0.15">
      <c r="A138" s="107"/>
      <c r="B138" s="108" t="s">
        <v>63</v>
      </c>
      <c r="C138" s="101">
        <v>145</v>
      </c>
      <c r="D138" s="101">
        <v>205</v>
      </c>
      <c r="E138" s="101">
        <v>204</v>
      </c>
      <c r="F138" s="31">
        <f t="shared" si="15"/>
        <v>409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6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2363</v>
      </c>
      <c r="D139" s="25">
        <f>SUM(D117:D138)</f>
        <v>2076</v>
      </c>
      <c r="E139" s="25">
        <f>SUM(E117:E138)</f>
        <v>2275</v>
      </c>
      <c r="F139" s="24">
        <f>SUM(F117:F138)</f>
        <v>4351</v>
      </c>
      <c r="G139" s="57"/>
      <c r="H139" s="59" t="s">
        <v>60</v>
      </c>
      <c r="I139" s="101">
        <v>7</v>
      </c>
      <c r="J139" s="101">
        <v>7</v>
      </c>
      <c r="K139" s="101">
        <v>9</v>
      </c>
      <c r="L139" s="58">
        <f t="shared" si="16"/>
        <v>16</v>
      </c>
    </row>
    <row r="140" spans="1:12" ht="14.25" customHeight="1" x14ac:dyDescent="0.15">
      <c r="A140" s="107" t="s">
        <v>59</v>
      </c>
      <c r="B140" s="37" t="s">
        <v>58</v>
      </c>
      <c r="C140" s="101">
        <v>139</v>
      </c>
      <c r="D140" s="101">
        <v>159</v>
      </c>
      <c r="E140" s="101">
        <v>158</v>
      </c>
      <c r="F140" s="31">
        <f t="shared" ref="F140:F156" si="17">SUM(D140:E140)</f>
        <v>317</v>
      </c>
      <c r="G140" s="57"/>
      <c r="H140" s="26" t="s">
        <v>57</v>
      </c>
      <c r="I140" s="25">
        <f>SUM(I126:I139)</f>
        <v>245</v>
      </c>
      <c r="J140" s="25">
        <f>SUM(J126:J139)</f>
        <v>244</v>
      </c>
      <c r="K140" s="25">
        <f>SUM(K126:K139)</f>
        <v>254</v>
      </c>
      <c r="L140" s="60">
        <f>SUM(L126:L139)</f>
        <v>498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163</v>
      </c>
      <c r="E141" s="101">
        <v>202</v>
      </c>
      <c r="F141" s="31">
        <f t="shared" si="17"/>
        <v>365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07"/>
      <c r="B142" s="37" t="s">
        <v>53</v>
      </c>
      <c r="C142" s="101">
        <v>150</v>
      </c>
      <c r="D142" s="101">
        <v>167</v>
      </c>
      <c r="E142" s="101">
        <v>185</v>
      </c>
      <c r="F142" s="31">
        <f t="shared" si="17"/>
        <v>352</v>
      </c>
      <c r="G142" s="57"/>
      <c r="H142" s="59" t="s">
        <v>52</v>
      </c>
      <c r="I142" s="13">
        <v>39</v>
      </c>
      <c r="J142" s="13">
        <v>38</v>
      </c>
      <c r="K142" s="13">
        <v>35</v>
      </c>
      <c r="L142" s="58">
        <f>SUM(J142:K142)</f>
        <v>73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66</v>
      </c>
      <c r="E143" s="101">
        <v>82</v>
      </c>
      <c r="F143" s="31">
        <f t="shared" si="17"/>
        <v>148</v>
      </c>
      <c r="G143" s="57"/>
      <c r="H143" s="59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7"/>
        <v>64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124</v>
      </c>
      <c r="D145" s="101">
        <v>129</v>
      </c>
      <c r="E145" s="101">
        <v>155</v>
      </c>
      <c r="F145" s="31">
        <f t="shared" si="17"/>
        <v>284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30</v>
      </c>
      <c r="D146" s="101">
        <v>34</v>
      </c>
      <c r="E146" s="101">
        <v>35</v>
      </c>
      <c r="F146" s="31">
        <f t="shared" si="17"/>
        <v>69</v>
      </c>
      <c r="G146" s="57"/>
      <c r="H146" s="26" t="s">
        <v>44</v>
      </c>
      <c r="I146" s="25">
        <f>SUM(I141:I145)</f>
        <v>192</v>
      </c>
      <c r="J146" s="25">
        <f>SUM(J141:J145)</f>
        <v>190</v>
      </c>
      <c r="K146" s="25">
        <f>SUM(K141:K145)</f>
        <v>168</v>
      </c>
      <c r="L146" s="56">
        <f>SUM(L141:L145)</f>
        <v>358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55</v>
      </c>
      <c r="F147" s="31">
        <f t="shared" si="17"/>
        <v>101</v>
      </c>
      <c r="G147" s="111" t="s">
        <v>42</v>
      </c>
      <c r="H147" s="112"/>
      <c r="I147" s="55">
        <f>SUM(C139+C157+C164+C167+I125+I140+I146)</f>
        <v>6860</v>
      </c>
      <c r="J147" s="55">
        <f>SUM(D139+D157+D164+D167+J125+J140+J146)</f>
        <v>6946</v>
      </c>
      <c r="K147" s="55">
        <f>SUM(E139+E157+E164+E167+K125+K140+K146)</f>
        <v>7437</v>
      </c>
      <c r="L147" s="54">
        <f>SUM(F139+F157+F164+F167+L125+L140+L146)</f>
        <v>14383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128</v>
      </c>
      <c r="E148" s="101">
        <v>145</v>
      </c>
      <c r="F148" s="31">
        <f t="shared" si="17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76</v>
      </c>
      <c r="E149" s="101">
        <v>84</v>
      </c>
      <c r="F149" s="31">
        <f t="shared" si="17"/>
        <v>160</v>
      </c>
      <c r="G149" s="128" t="s">
        <v>39</v>
      </c>
      <c r="H149" s="129"/>
      <c r="I149" s="132">
        <f>SUM(C30+I39+I67+I147)</f>
        <v>19932</v>
      </c>
      <c r="J149" s="132">
        <f>SUM(D30+J39+J67+J147)</f>
        <v>20990</v>
      </c>
      <c r="K149" s="132">
        <f>SUM(E30+K39+K67+K147)</f>
        <v>22580</v>
      </c>
      <c r="L149" s="134">
        <f>SUM(J149:K149)</f>
        <v>43570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155</v>
      </c>
      <c r="E150" s="101">
        <v>170</v>
      </c>
      <c r="F150" s="31">
        <f t="shared" si="17"/>
        <v>325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29</v>
      </c>
      <c r="D151" s="101">
        <v>30</v>
      </c>
      <c r="E151" s="101">
        <v>36</v>
      </c>
      <c r="F151" s="31">
        <f t="shared" si="17"/>
        <v>66</v>
      </c>
      <c r="G151" s="136" t="s">
        <v>36</v>
      </c>
      <c r="H151" s="137"/>
      <c r="I151" s="138">
        <f>I149-'R7.1月末'!I149</f>
        <v>-16</v>
      </c>
      <c r="J151" s="138">
        <f>J149-'R7.1月末'!J149</f>
        <v>-40</v>
      </c>
      <c r="K151" s="138">
        <f>K149-'R7.1月末'!K149</f>
        <v>-27</v>
      </c>
      <c r="L151" s="140">
        <f>L149-'R7.1月末'!L149</f>
        <v>-67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25</v>
      </c>
      <c r="E152" s="101">
        <v>22</v>
      </c>
      <c r="F152" s="31">
        <f t="shared" si="17"/>
        <v>47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92</v>
      </c>
      <c r="E153" s="101">
        <v>82</v>
      </c>
      <c r="F153" s="31">
        <f t="shared" si="17"/>
        <v>174</v>
      </c>
      <c r="G153" s="152" t="s">
        <v>33</v>
      </c>
      <c r="H153" s="153"/>
      <c r="I153" s="13"/>
      <c r="J153" s="13">
        <v>49.7</v>
      </c>
      <c r="K153" s="13">
        <v>53.4</v>
      </c>
      <c r="L153" s="51">
        <v>51.6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50</v>
      </c>
      <c r="E154" s="101">
        <v>55</v>
      </c>
      <c r="F154" s="31">
        <f t="shared" si="17"/>
        <v>105</v>
      </c>
      <c r="G154" s="154" t="s">
        <v>31</v>
      </c>
      <c r="H154" s="155"/>
      <c r="I154" s="50"/>
      <c r="J154" s="50">
        <v>51</v>
      </c>
      <c r="K154" s="50">
        <v>50</v>
      </c>
      <c r="L154" s="48">
        <f t="shared" ref="L154:L159" si="18">SUM(J154:K154)</f>
        <v>101</v>
      </c>
    </row>
    <row r="155" spans="1:12" ht="14.25" customHeight="1" x14ac:dyDescent="0.15">
      <c r="A155" s="107"/>
      <c r="B155" s="37" t="s">
        <v>30</v>
      </c>
      <c r="C155" s="101">
        <v>240</v>
      </c>
      <c r="D155" s="101">
        <v>247</v>
      </c>
      <c r="E155" s="101">
        <v>260</v>
      </c>
      <c r="F155" s="31">
        <f t="shared" si="17"/>
        <v>507</v>
      </c>
      <c r="G155" s="154" t="s">
        <v>29</v>
      </c>
      <c r="H155" s="155"/>
      <c r="I155" s="50"/>
      <c r="J155" s="50">
        <v>59</v>
      </c>
      <c r="K155" s="50">
        <v>52</v>
      </c>
      <c r="L155" s="48">
        <f t="shared" si="18"/>
        <v>111</v>
      </c>
    </row>
    <row r="156" spans="1:12" ht="14.25" customHeight="1" x14ac:dyDescent="0.15">
      <c r="A156" s="107"/>
      <c r="B156" s="37" t="s">
        <v>28</v>
      </c>
      <c r="C156" s="101">
        <v>34</v>
      </c>
      <c r="D156" s="101">
        <v>29</v>
      </c>
      <c r="E156" s="101">
        <v>35</v>
      </c>
      <c r="F156" s="31">
        <f t="shared" si="17"/>
        <v>64</v>
      </c>
      <c r="G156" s="154" t="s">
        <v>27</v>
      </c>
      <c r="H156" s="155"/>
      <c r="I156" s="50"/>
      <c r="J156" s="50">
        <v>6</v>
      </c>
      <c r="K156" s="50">
        <v>6</v>
      </c>
      <c r="L156" s="48">
        <f t="shared" si="18"/>
        <v>12</v>
      </c>
    </row>
    <row r="157" spans="1:12" ht="14.25" customHeight="1" x14ac:dyDescent="0.15">
      <c r="A157" s="107"/>
      <c r="B157" s="26" t="s">
        <v>26</v>
      </c>
      <c r="C157" s="25">
        <f>SUM(C140:C156)</f>
        <v>1502</v>
      </c>
      <c r="D157" s="25">
        <f>SUM(D140:D156)</f>
        <v>1626</v>
      </c>
      <c r="E157" s="25">
        <f>SUM(E140:E156)</f>
        <v>1795</v>
      </c>
      <c r="F157" s="24">
        <f>SUM(F140:F156)</f>
        <v>3421</v>
      </c>
      <c r="G157" s="154" t="s">
        <v>25</v>
      </c>
      <c r="H157" s="155"/>
      <c r="I157" s="50"/>
      <c r="J157" s="50">
        <v>38</v>
      </c>
      <c r="K157" s="50">
        <v>33</v>
      </c>
      <c r="L157" s="48">
        <f t="shared" si="18"/>
        <v>71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144</v>
      </c>
      <c r="E158" s="101">
        <v>152</v>
      </c>
      <c r="F158" s="31">
        <f t="shared" ref="F158:F163" si="19">SUM(D158:E158)</f>
        <v>296</v>
      </c>
      <c r="G158" s="154" t="s">
        <v>22</v>
      </c>
      <c r="H158" s="155"/>
      <c r="I158" s="50"/>
      <c r="J158" s="50">
        <v>1</v>
      </c>
      <c r="K158" s="50">
        <v>2</v>
      </c>
      <c r="L158" s="48">
        <f t="shared" si="18"/>
        <v>3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236</v>
      </c>
      <c r="E159" s="101">
        <v>250</v>
      </c>
      <c r="F159" s="31">
        <f t="shared" si="19"/>
        <v>486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8"/>
        <v>1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63</v>
      </c>
      <c r="E160" s="101">
        <v>65</v>
      </c>
      <c r="F160" s="31">
        <f t="shared" si="19"/>
        <v>128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9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230</v>
      </c>
      <c r="D162" s="101">
        <v>281</v>
      </c>
      <c r="E162" s="101">
        <v>279</v>
      </c>
      <c r="F162" s="31">
        <f t="shared" si="19"/>
        <v>560</v>
      </c>
      <c r="G162" s="42" t="s">
        <v>14</v>
      </c>
      <c r="H162" s="41" t="s">
        <v>11</v>
      </c>
      <c r="I162" s="40">
        <f>SUM(L162/L149)</f>
        <v>0.43270599036033969</v>
      </c>
      <c r="J162" s="39">
        <v>8367</v>
      </c>
      <c r="K162" s="39">
        <v>10486</v>
      </c>
      <c r="L162" s="38">
        <f t="shared" ref="L162:L167" si="20">SUM(J162:K162)</f>
        <v>18853</v>
      </c>
    </row>
    <row r="163" spans="1:12" ht="14.25" customHeight="1" x14ac:dyDescent="0.15">
      <c r="A163" s="107"/>
      <c r="B163" s="37" t="s">
        <v>13</v>
      </c>
      <c r="C163" s="101">
        <v>31</v>
      </c>
      <c r="D163" s="101">
        <v>38</v>
      </c>
      <c r="E163" s="101">
        <v>41</v>
      </c>
      <c r="F163" s="31">
        <f t="shared" si="19"/>
        <v>79</v>
      </c>
      <c r="G163" s="147" t="s">
        <v>12</v>
      </c>
      <c r="H163" s="36" t="s">
        <v>11</v>
      </c>
      <c r="I163" s="35">
        <f>SUM(L163/L149)</f>
        <v>0.36612347945834289</v>
      </c>
      <c r="J163" s="34">
        <v>6961</v>
      </c>
      <c r="K163" s="34">
        <v>8991</v>
      </c>
      <c r="L163" s="33">
        <f t="shared" si="20"/>
        <v>15952</v>
      </c>
    </row>
    <row r="164" spans="1:12" ht="14.25" customHeight="1" x14ac:dyDescent="0.15">
      <c r="A164" s="107"/>
      <c r="B164" s="26" t="s">
        <v>10</v>
      </c>
      <c r="C164" s="25">
        <f>SUM(C158:C163)</f>
        <v>709</v>
      </c>
      <c r="D164" s="25">
        <f>SUM(D158:D163)</f>
        <v>833</v>
      </c>
      <c r="E164" s="25">
        <f>SUM(E158:E163)</f>
        <v>864</v>
      </c>
      <c r="F164" s="24">
        <f>SUM(F158:F163)</f>
        <v>1697</v>
      </c>
      <c r="G164" s="148"/>
      <c r="H164" s="30" t="s">
        <v>9</v>
      </c>
      <c r="I164" s="29">
        <f>L164/F30</f>
        <v>0.30997304582210244</v>
      </c>
      <c r="J164" s="28">
        <v>760</v>
      </c>
      <c r="K164" s="28">
        <v>965</v>
      </c>
      <c r="L164" s="27">
        <f t="shared" si="20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319</v>
      </c>
      <c r="D165" s="101">
        <v>316</v>
      </c>
      <c r="E165" s="101">
        <v>346</v>
      </c>
      <c r="F165" s="31">
        <f>SUM(D165:E165)</f>
        <v>662</v>
      </c>
      <c r="G165" s="148"/>
      <c r="H165" s="30" t="s">
        <v>6</v>
      </c>
      <c r="I165" s="29">
        <f>L165/L39</f>
        <v>0.4090959635271878</v>
      </c>
      <c r="J165" s="28">
        <v>1586</v>
      </c>
      <c r="K165" s="28">
        <v>2093</v>
      </c>
      <c r="L165" s="27">
        <f t="shared" si="20"/>
        <v>3679</v>
      </c>
    </row>
    <row r="166" spans="1:12" ht="14.25" customHeight="1" x14ac:dyDescent="0.15">
      <c r="A166" s="107"/>
      <c r="B166" s="108" t="s">
        <v>5</v>
      </c>
      <c r="C166" s="101">
        <v>301</v>
      </c>
      <c r="D166" s="101">
        <v>340</v>
      </c>
      <c r="E166" s="101">
        <v>345</v>
      </c>
      <c r="F166" s="31">
        <f>SUM(D166:E166)</f>
        <v>685</v>
      </c>
      <c r="G166" s="148"/>
      <c r="H166" s="30" t="s">
        <v>4</v>
      </c>
      <c r="I166" s="29">
        <f>L166/L67</f>
        <v>0.32900403308496823</v>
      </c>
      <c r="J166" s="28">
        <v>2111</v>
      </c>
      <c r="K166" s="28">
        <v>2702</v>
      </c>
      <c r="L166" s="27">
        <f t="shared" si="20"/>
        <v>4813</v>
      </c>
    </row>
    <row r="167" spans="1:12" ht="14.25" customHeight="1" x14ac:dyDescent="0.15">
      <c r="A167" s="107"/>
      <c r="B167" s="26" t="s">
        <v>3</v>
      </c>
      <c r="C167" s="25">
        <f>SUM(C165:C166)</f>
        <v>620</v>
      </c>
      <c r="D167" s="25">
        <f>SUM(D165:D166)</f>
        <v>656</v>
      </c>
      <c r="E167" s="25">
        <f>SUM(E165:E166)</f>
        <v>691</v>
      </c>
      <c r="F167" s="24">
        <f>SUM(F165:F166)</f>
        <v>1347</v>
      </c>
      <c r="G167" s="149"/>
      <c r="H167" s="23" t="s">
        <v>2</v>
      </c>
      <c r="I167" s="22">
        <f>L167/L147</f>
        <v>0.39873461725648335</v>
      </c>
      <c r="J167" s="21">
        <v>2504</v>
      </c>
      <c r="K167" s="21">
        <v>3231</v>
      </c>
      <c r="L167" s="20">
        <f t="shared" si="20"/>
        <v>5735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726</v>
      </c>
      <c r="J169" s="11">
        <v>292</v>
      </c>
      <c r="K169" s="11">
        <v>474</v>
      </c>
      <c r="L169" s="10">
        <f>SUM(J169:K169)</f>
        <v>766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tabSelected="1" view="pageBreakPreview" topLeftCell="C136" zoomScaleNormal="100" workbookViewId="0">
      <selection activeCell="L154" sqref="L154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32</v>
      </c>
      <c r="L4" s="58">
        <f t="shared" ref="L4:L9" si="0">SUM(J4:K4)</f>
        <v>58</v>
      </c>
    </row>
    <row r="5" spans="1:12" ht="14.25" customHeight="1" x14ac:dyDescent="0.15">
      <c r="A5" s="71" t="s">
        <v>260</v>
      </c>
      <c r="B5" s="70" t="s">
        <v>259</v>
      </c>
      <c r="C5" s="99">
        <v>370</v>
      </c>
      <c r="D5" s="99">
        <v>425</v>
      </c>
      <c r="E5" s="99">
        <v>393</v>
      </c>
      <c r="F5" s="31">
        <f t="shared" ref="F5:F21" si="1">SUM(D5:E5)</f>
        <v>818</v>
      </c>
      <c r="G5" s="57"/>
      <c r="H5" s="37" t="s">
        <v>258</v>
      </c>
      <c r="I5" s="101">
        <v>187</v>
      </c>
      <c r="J5" s="101">
        <v>186</v>
      </c>
      <c r="K5" s="101">
        <v>220</v>
      </c>
      <c r="L5" s="58">
        <f t="shared" si="0"/>
        <v>406</v>
      </c>
    </row>
    <row r="6" spans="1:12" ht="14.25" customHeight="1" x14ac:dyDescent="0.15">
      <c r="A6" s="107"/>
      <c r="B6" s="37" t="s">
        <v>257</v>
      </c>
      <c r="C6" s="100">
        <v>197</v>
      </c>
      <c r="D6" s="100">
        <v>185</v>
      </c>
      <c r="E6" s="100">
        <v>193</v>
      </c>
      <c r="F6" s="31">
        <f t="shared" si="1"/>
        <v>378</v>
      </c>
      <c r="G6" s="57"/>
      <c r="H6" s="37" t="s">
        <v>256</v>
      </c>
      <c r="I6" s="101">
        <v>116</v>
      </c>
      <c r="J6" s="101">
        <v>118</v>
      </c>
      <c r="K6" s="101">
        <v>155</v>
      </c>
      <c r="L6" s="58">
        <f t="shared" si="0"/>
        <v>273</v>
      </c>
    </row>
    <row r="7" spans="1:12" ht="14.25" customHeight="1" x14ac:dyDescent="0.15">
      <c r="A7" s="107"/>
      <c r="B7" s="37" t="s">
        <v>255</v>
      </c>
      <c r="C7" s="100">
        <v>126</v>
      </c>
      <c r="D7" s="100">
        <v>135</v>
      </c>
      <c r="E7" s="100">
        <v>153</v>
      </c>
      <c r="F7" s="31">
        <f t="shared" si="1"/>
        <v>288</v>
      </c>
      <c r="G7" s="57"/>
      <c r="H7" s="37" t="s">
        <v>254</v>
      </c>
      <c r="I7" s="101">
        <v>86</v>
      </c>
      <c r="J7" s="101">
        <v>100</v>
      </c>
      <c r="K7" s="101">
        <v>90</v>
      </c>
      <c r="L7" s="58">
        <f t="shared" si="0"/>
        <v>190</v>
      </c>
    </row>
    <row r="8" spans="1:12" ht="14.25" customHeight="1" x14ac:dyDescent="0.15">
      <c r="A8" s="107"/>
      <c r="B8" s="37" t="s">
        <v>253</v>
      </c>
      <c r="C8" s="100">
        <v>170</v>
      </c>
      <c r="D8" s="100">
        <v>159</v>
      </c>
      <c r="E8" s="100">
        <v>172</v>
      </c>
      <c r="F8" s="31">
        <f t="shared" si="1"/>
        <v>331</v>
      </c>
      <c r="G8" s="57"/>
      <c r="H8" s="37" t="s">
        <v>219</v>
      </c>
      <c r="I8" s="101">
        <v>56</v>
      </c>
      <c r="J8" s="101">
        <v>59</v>
      </c>
      <c r="K8" s="101">
        <v>69</v>
      </c>
      <c r="L8" s="58">
        <f t="shared" si="0"/>
        <v>128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63</v>
      </c>
      <c r="E9" s="100">
        <v>78</v>
      </c>
      <c r="F9" s="31">
        <f t="shared" si="1"/>
        <v>141</v>
      </c>
      <c r="G9" s="57"/>
      <c r="H9" s="37" t="s">
        <v>251</v>
      </c>
      <c r="I9" s="101">
        <v>70</v>
      </c>
      <c r="J9" s="101">
        <v>69</v>
      </c>
      <c r="K9" s="101">
        <v>77</v>
      </c>
      <c r="L9" s="58">
        <f t="shared" si="0"/>
        <v>146</v>
      </c>
    </row>
    <row r="10" spans="1:12" ht="14.25" customHeight="1" x14ac:dyDescent="0.15">
      <c r="A10" s="107"/>
      <c r="B10" s="37" t="s">
        <v>250</v>
      </c>
      <c r="C10" s="100">
        <v>300</v>
      </c>
      <c r="D10" s="100">
        <v>329</v>
      </c>
      <c r="E10" s="100">
        <v>363</v>
      </c>
      <c r="F10" s="31">
        <f t="shared" si="1"/>
        <v>692</v>
      </c>
      <c r="G10" s="82"/>
      <c r="H10" s="26" t="s">
        <v>249</v>
      </c>
      <c r="I10" s="25">
        <f>SUM(I4:I9)</f>
        <v>545</v>
      </c>
      <c r="J10" s="25">
        <f>SUM(J4:J9)</f>
        <v>558</v>
      </c>
      <c r="K10" s="25">
        <f>SUM(K4:K9)</f>
        <v>643</v>
      </c>
      <c r="L10" s="60">
        <f>SUM(L4:L9)</f>
        <v>1201</v>
      </c>
    </row>
    <row r="11" spans="1:12" ht="14.25" customHeight="1" x14ac:dyDescent="0.15">
      <c r="A11" s="107"/>
      <c r="B11" s="37" t="s">
        <v>248</v>
      </c>
      <c r="C11" s="100">
        <v>80</v>
      </c>
      <c r="D11" s="100">
        <v>99</v>
      </c>
      <c r="E11" s="100">
        <v>105</v>
      </c>
      <c r="F11" s="31">
        <f t="shared" si="1"/>
        <v>204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58</v>
      </c>
      <c r="L11" s="58">
        <f t="shared" ref="L11:L22" si="2">SUM(J11:K11)</f>
        <v>105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152</v>
      </c>
      <c r="E12" s="100">
        <v>171</v>
      </c>
      <c r="F12" s="31">
        <f t="shared" si="1"/>
        <v>323</v>
      </c>
      <c r="G12" s="57"/>
      <c r="H12" s="37" t="s">
        <v>204</v>
      </c>
      <c r="I12" s="101">
        <v>27</v>
      </c>
      <c r="J12" s="101">
        <v>17</v>
      </c>
      <c r="K12" s="101">
        <v>28</v>
      </c>
      <c r="L12" s="58">
        <f t="shared" si="2"/>
        <v>45</v>
      </c>
    </row>
    <row r="13" spans="1:12" ht="14.25" customHeight="1" x14ac:dyDescent="0.15">
      <c r="A13" s="107"/>
      <c r="B13" s="37" t="s">
        <v>244</v>
      </c>
      <c r="C13" s="100">
        <v>174</v>
      </c>
      <c r="D13" s="100">
        <v>210</v>
      </c>
      <c r="E13" s="100">
        <v>208</v>
      </c>
      <c r="F13" s="31">
        <f t="shared" si="1"/>
        <v>418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45</v>
      </c>
      <c r="E14" s="100">
        <v>41</v>
      </c>
      <c r="F14" s="31">
        <f t="shared" si="1"/>
        <v>86</v>
      </c>
      <c r="G14" s="57"/>
      <c r="H14" s="37" t="s">
        <v>241</v>
      </c>
      <c r="I14" s="101">
        <v>132</v>
      </c>
      <c r="J14" s="101">
        <v>108</v>
      </c>
      <c r="K14" s="101">
        <v>121</v>
      </c>
      <c r="L14" s="58">
        <f t="shared" si="2"/>
        <v>229</v>
      </c>
    </row>
    <row r="15" spans="1:12" ht="14.25" customHeight="1" x14ac:dyDescent="0.15">
      <c r="A15" s="107"/>
      <c r="B15" s="37" t="s">
        <v>240</v>
      </c>
      <c r="C15" s="100">
        <v>35</v>
      </c>
      <c r="D15" s="100">
        <v>34</v>
      </c>
      <c r="E15" s="100">
        <v>38</v>
      </c>
      <c r="F15" s="31">
        <f t="shared" si="1"/>
        <v>72</v>
      </c>
      <c r="G15" s="57"/>
      <c r="H15" s="37" t="s">
        <v>239</v>
      </c>
      <c r="I15" s="101">
        <v>28</v>
      </c>
      <c r="J15" s="101">
        <v>35</v>
      </c>
      <c r="K15" s="101">
        <v>37</v>
      </c>
      <c r="L15" s="58">
        <f t="shared" si="2"/>
        <v>72</v>
      </c>
    </row>
    <row r="16" spans="1:12" ht="14.25" customHeight="1" x14ac:dyDescent="0.15">
      <c r="A16" s="107"/>
      <c r="B16" s="109" t="s">
        <v>274</v>
      </c>
      <c r="C16" s="100">
        <v>9</v>
      </c>
      <c r="D16" s="100">
        <v>4</v>
      </c>
      <c r="E16" s="100">
        <v>5</v>
      </c>
      <c r="F16" s="31">
        <f t="shared" si="1"/>
        <v>9</v>
      </c>
      <c r="G16" s="57"/>
      <c r="H16" s="37" t="s">
        <v>238</v>
      </c>
      <c r="I16" s="101">
        <v>74</v>
      </c>
      <c r="J16" s="101">
        <v>65</v>
      </c>
      <c r="K16" s="101">
        <v>74</v>
      </c>
      <c r="L16" s="58">
        <f t="shared" si="2"/>
        <v>139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98</v>
      </c>
      <c r="J17" s="101">
        <v>78</v>
      </c>
      <c r="K17" s="101">
        <v>95</v>
      </c>
      <c r="L17" s="58">
        <f t="shared" si="2"/>
        <v>173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105</v>
      </c>
      <c r="E18" s="100">
        <v>96</v>
      </c>
      <c r="F18" s="31">
        <f t="shared" si="1"/>
        <v>201</v>
      </c>
      <c r="G18" s="57"/>
      <c r="H18" s="37" t="s">
        <v>234</v>
      </c>
      <c r="I18" s="101">
        <v>54</v>
      </c>
      <c r="J18" s="101">
        <v>55</v>
      </c>
      <c r="K18" s="101">
        <v>72</v>
      </c>
      <c r="L18" s="58">
        <f t="shared" si="2"/>
        <v>127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07"/>
      <c r="B20" s="108" t="s">
        <v>276</v>
      </c>
      <c r="C20" s="100">
        <v>11</v>
      </c>
      <c r="D20" s="100">
        <v>6</v>
      </c>
      <c r="E20" s="100">
        <v>12</v>
      </c>
      <c r="F20" s="31">
        <f t="shared" si="1"/>
        <v>18</v>
      </c>
      <c r="G20" s="57"/>
      <c r="H20" s="37" t="s">
        <v>232</v>
      </c>
      <c r="I20" s="101">
        <v>52</v>
      </c>
      <c r="J20" s="101">
        <v>39</v>
      </c>
      <c r="K20" s="101">
        <v>52</v>
      </c>
      <c r="L20" s="58">
        <f t="shared" si="2"/>
        <v>91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39</v>
      </c>
      <c r="J21" s="101">
        <v>37</v>
      </c>
      <c r="K21" s="101">
        <v>46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1855</v>
      </c>
      <c r="D22" s="25">
        <f>SUM(D5:D21)</f>
        <v>2043</v>
      </c>
      <c r="E22" s="25">
        <f>SUM(E5:E21)</f>
        <v>2134</v>
      </c>
      <c r="F22" s="25">
        <f>SUM(F5:F21)</f>
        <v>4177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148</v>
      </c>
      <c r="D23" s="101">
        <v>143</v>
      </c>
      <c r="E23" s="101">
        <v>174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622</v>
      </c>
      <c r="J23" s="25">
        <f>SUM(J11:J22)</f>
        <v>543</v>
      </c>
      <c r="K23" s="25">
        <f>SUM(K11:K22)</f>
        <v>649</v>
      </c>
      <c r="L23" s="60">
        <f>SUM(L11:L22)</f>
        <v>1192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80</v>
      </c>
      <c r="E24" s="101">
        <v>73</v>
      </c>
      <c r="F24" s="31">
        <f t="shared" si="3"/>
        <v>153</v>
      </c>
      <c r="G24" s="57" t="s">
        <v>224</v>
      </c>
      <c r="H24" s="37" t="s">
        <v>223</v>
      </c>
      <c r="I24" s="101">
        <v>30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218</v>
      </c>
      <c r="E25" s="101">
        <v>248</v>
      </c>
      <c r="F25" s="31">
        <f t="shared" si="3"/>
        <v>466</v>
      </c>
      <c r="G25" s="57"/>
      <c r="H25" s="37" t="s">
        <v>221</v>
      </c>
      <c r="I25" s="101">
        <v>16</v>
      </c>
      <c r="J25" s="101">
        <v>20</v>
      </c>
      <c r="K25" s="101">
        <v>24</v>
      </c>
      <c r="L25" s="58">
        <f t="shared" si="4"/>
        <v>44</v>
      </c>
    </row>
    <row r="26" spans="1:12" ht="14.25" customHeight="1" x14ac:dyDescent="0.15">
      <c r="A26" s="107"/>
      <c r="B26" s="37" t="s">
        <v>220</v>
      </c>
      <c r="C26" s="101">
        <v>75</v>
      </c>
      <c r="D26" s="101">
        <v>83</v>
      </c>
      <c r="E26" s="101">
        <v>96</v>
      </c>
      <c r="F26" s="31">
        <f t="shared" si="3"/>
        <v>179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62</v>
      </c>
      <c r="E27" s="101">
        <v>66</v>
      </c>
      <c r="F27" s="31">
        <f t="shared" si="3"/>
        <v>128</v>
      </c>
      <c r="G27" s="57"/>
      <c r="H27" s="37" t="s">
        <v>217</v>
      </c>
      <c r="I27" s="101">
        <v>43</v>
      </c>
      <c r="J27" s="101">
        <v>35</v>
      </c>
      <c r="K27" s="101">
        <v>43</v>
      </c>
      <c r="L27" s="58">
        <f t="shared" si="4"/>
        <v>78</v>
      </c>
    </row>
    <row r="28" spans="1:12" ht="14.25" customHeight="1" x14ac:dyDescent="0.15">
      <c r="A28" s="107"/>
      <c r="B28" s="37" t="s">
        <v>216</v>
      </c>
      <c r="C28" s="101">
        <v>52</v>
      </c>
      <c r="D28" s="101">
        <v>38</v>
      </c>
      <c r="E28" s="101">
        <v>73</v>
      </c>
      <c r="F28" s="31">
        <f t="shared" si="3"/>
        <v>111</v>
      </c>
      <c r="G28" s="57"/>
      <c r="H28" s="37" t="s">
        <v>215</v>
      </c>
      <c r="I28" s="101">
        <v>8</v>
      </c>
      <c r="J28" s="101">
        <v>15</v>
      </c>
      <c r="K28" s="101">
        <v>13</v>
      </c>
      <c r="L28" s="58">
        <f t="shared" si="4"/>
        <v>28</v>
      </c>
    </row>
    <row r="29" spans="1:12" ht="14.25" customHeight="1" x14ac:dyDescent="0.15">
      <c r="A29" s="78"/>
      <c r="B29" s="26" t="s">
        <v>111</v>
      </c>
      <c r="C29" s="25">
        <f>SUM(C23:C28)</f>
        <v>597</v>
      </c>
      <c r="D29" s="25">
        <f>SUM(D23:D28)</f>
        <v>624</v>
      </c>
      <c r="E29" s="25">
        <f>SUM(E23:E28)</f>
        <v>730</v>
      </c>
      <c r="F29" s="25">
        <f>SUM(F23:F28)</f>
        <v>1354</v>
      </c>
      <c r="G29" s="57"/>
      <c r="H29" s="37" t="s">
        <v>214</v>
      </c>
      <c r="I29" s="101">
        <v>33</v>
      </c>
      <c r="J29" s="101">
        <v>30</v>
      </c>
      <c r="K29" s="101">
        <v>32</v>
      </c>
      <c r="L29" s="58">
        <f t="shared" si="4"/>
        <v>62</v>
      </c>
    </row>
    <row r="30" spans="1:12" ht="14.25" customHeight="1" x14ac:dyDescent="0.15">
      <c r="A30" s="121" t="s">
        <v>213</v>
      </c>
      <c r="B30" s="122"/>
      <c r="C30" s="55">
        <f>SUM(C22+C29)</f>
        <v>2452</v>
      </c>
      <c r="D30" s="55">
        <f>SUM(D22+D29)</f>
        <v>2667</v>
      </c>
      <c r="E30" s="55">
        <f>SUM(E22+E29)</f>
        <v>2864</v>
      </c>
      <c r="F30" s="55">
        <f>SUM(F22+F29)</f>
        <v>5531</v>
      </c>
      <c r="G30" s="57"/>
      <c r="H30" s="26" t="s">
        <v>212</v>
      </c>
      <c r="I30" s="25">
        <f>SUM(I24:I29)</f>
        <v>170</v>
      </c>
      <c r="J30" s="25">
        <f>SUM(J24:J29)</f>
        <v>163</v>
      </c>
      <c r="K30" s="25">
        <f>SUM(K24:K29)</f>
        <v>187</v>
      </c>
      <c r="L30" s="56">
        <f>SUM(L24:L29)</f>
        <v>350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27</v>
      </c>
      <c r="J32" s="101">
        <v>46</v>
      </c>
      <c r="K32" s="101">
        <v>50</v>
      </c>
      <c r="L32" s="58">
        <f t="shared" si="5"/>
        <v>96</v>
      </c>
    </row>
    <row r="33" spans="1:12" ht="14.25" customHeight="1" x14ac:dyDescent="0.15">
      <c r="A33" s="107" t="s">
        <v>208</v>
      </c>
      <c r="B33" s="37" t="s">
        <v>207</v>
      </c>
      <c r="C33" s="100">
        <v>415</v>
      </c>
      <c r="D33" s="101">
        <v>434</v>
      </c>
      <c r="E33" s="101">
        <v>451</v>
      </c>
      <c r="F33" s="31">
        <f t="shared" ref="F33:F45" si="6">SUM(D33:E33)</f>
        <v>885</v>
      </c>
      <c r="G33" s="57"/>
      <c r="H33" s="37" t="s">
        <v>206</v>
      </c>
      <c r="I33" s="101">
        <v>66</v>
      </c>
      <c r="J33" s="101">
        <v>66</v>
      </c>
      <c r="K33" s="101">
        <v>75</v>
      </c>
      <c r="L33" s="58">
        <f t="shared" si="5"/>
        <v>141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167</v>
      </c>
      <c r="E34" s="101">
        <v>167</v>
      </c>
      <c r="F34" s="31">
        <f t="shared" si="6"/>
        <v>334</v>
      </c>
      <c r="G34" s="57"/>
      <c r="H34" s="37" t="s">
        <v>204</v>
      </c>
      <c r="I34" s="101">
        <v>46</v>
      </c>
      <c r="J34" s="101">
        <v>58</v>
      </c>
      <c r="K34" s="101">
        <v>61</v>
      </c>
      <c r="L34" s="58">
        <f t="shared" si="5"/>
        <v>119</v>
      </c>
    </row>
    <row r="35" spans="1:12" ht="14.25" customHeight="1" x14ac:dyDescent="0.15">
      <c r="A35" s="107"/>
      <c r="B35" s="37" t="s">
        <v>203</v>
      </c>
      <c r="C35" s="101">
        <v>79</v>
      </c>
      <c r="D35" s="101">
        <v>83</v>
      </c>
      <c r="E35" s="101">
        <v>98</v>
      </c>
      <c r="F35" s="31">
        <f t="shared" si="6"/>
        <v>181</v>
      </c>
      <c r="G35" s="57"/>
      <c r="H35" s="37" t="s">
        <v>202</v>
      </c>
      <c r="I35" s="101">
        <v>93</v>
      </c>
      <c r="J35" s="101">
        <v>74</v>
      </c>
      <c r="K35" s="101">
        <v>98</v>
      </c>
      <c r="L35" s="58">
        <f t="shared" si="5"/>
        <v>172</v>
      </c>
    </row>
    <row r="36" spans="1:12" ht="14.25" customHeight="1" x14ac:dyDescent="0.15">
      <c r="A36" s="107"/>
      <c r="B36" s="37" t="s">
        <v>201</v>
      </c>
      <c r="C36" s="101">
        <v>211</v>
      </c>
      <c r="D36" s="101">
        <v>210</v>
      </c>
      <c r="E36" s="101">
        <v>237</v>
      </c>
      <c r="F36" s="31">
        <f t="shared" si="6"/>
        <v>447</v>
      </c>
      <c r="G36" s="83"/>
      <c r="H36" s="84" t="s">
        <v>200</v>
      </c>
      <c r="I36" s="101">
        <v>53</v>
      </c>
      <c r="J36" s="101">
        <v>49</v>
      </c>
      <c r="K36" s="101">
        <v>69</v>
      </c>
      <c r="L36" s="58">
        <f t="shared" si="5"/>
        <v>118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16</v>
      </c>
      <c r="E37" s="101">
        <v>20</v>
      </c>
      <c r="F37" s="31">
        <f t="shared" si="6"/>
        <v>36</v>
      </c>
      <c r="G37" s="83"/>
      <c r="H37" s="37" t="s">
        <v>198</v>
      </c>
      <c r="I37" s="101">
        <v>119</v>
      </c>
      <c r="J37" s="101">
        <v>134</v>
      </c>
      <c r="K37" s="101">
        <v>135</v>
      </c>
      <c r="L37" s="58">
        <f t="shared" si="5"/>
        <v>269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92</v>
      </c>
      <c r="E38" s="101">
        <v>103</v>
      </c>
      <c r="F38" s="31">
        <f t="shared" si="6"/>
        <v>195</v>
      </c>
      <c r="G38" s="82"/>
      <c r="H38" s="26" t="s">
        <v>163</v>
      </c>
      <c r="I38" s="25">
        <f>SUM(I31:I37)</f>
        <v>444</v>
      </c>
      <c r="J38" s="25">
        <f>SUM(J31:J37)</f>
        <v>471</v>
      </c>
      <c r="K38" s="25">
        <f>SUM(K31:K37)</f>
        <v>530</v>
      </c>
      <c r="L38" s="60">
        <f>SUM(L31:L37)</f>
        <v>1001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56</v>
      </c>
      <c r="E39" s="101">
        <v>55</v>
      </c>
      <c r="F39" s="31">
        <f t="shared" si="6"/>
        <v>111</v>
      </c>
      <c r="G39" s="111" t="s">
        <v>195</v>
      </c>
      <c r="H39" s="112"/>
      <c r="I39" s="55">
        <f>SUM(C46+C54+I10+I23+I30+I38)</f>
        <v>4186</v>
      </c>
      <c r="J39" s="55">
        <f>SUM(D46+D54+J10+J23+J30+J38)</f>
        <v>4254</v>
      </c>
      <c r="K39" s="55">
        <f>SUM(E46+E54+K10+K23+K30+K38)</f>
        <v>4708</v>
      </c>
      <c r="L39" s="54">
        <f>SUM(F46+F54+L10+L23+L30+L38)</f>
        <v>8962</v>
      </c>
    </row>
    <row r="40" spans="1:12" ht="14.25" customHeight="1" x14ac:dyDescent="0.15">
      <c r="A40" s="107"/>
      <c r="B40" s="37" t="s">
        <v>194</v>
      </c>
      <c r="C40" s="101">
        <v>131</v>
      </c>
      <c r="D40" s="101">
        <v>137</v>
      </c>
      <c r="E40" s="101">
        <v>154</v>
      </c>
      <c r="F40" s="31">
        <f t="shared" si="6"/>
        <v>291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69</v>
      </c>
      <c r="D41" s="101">
        <v>76</v>
      </c>
      <c r="E41" s="101">
        <v>88</v>
      </c>
      <c r="F41" s="31">
        <f t="shared" si="6"/>
        <v>164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113</v>
      </c>
      <c r="E42" s="101">
        <v>134</v>
      </c>
      <c r="F42" s="31">
        <f t="shared" si="6"/>
        <v>247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182</v>
      </c>
      <c r="D44" s="101">
        <v>181</v>
      </c>
      <c r="E44" s="101">
        <v>210</v>
      </c>
      <c r="F44" s="31">
        <f t="shared" si="6"/>
        <v>391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160</v>
      </c>
      <c r="D45" s="101">
        <v>156</v>
      </c>
      <c r="E45" s="101">
        <v>184</v>
      </c>
      <c r="F45" s="31">
        <f t="shared" si="6"/>
        <v>340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1645</v>
      </c>
      <c r="D46" s="25">
        <f>SUM(D33:D45)</f>
        <v>1733</v>
      </c>
      <c r="E46" s="25">
        <f>SUM(E33:E45)</f>
        <v>1916</v>
      </c>
      <c r="F46" s="25">
        <f>SUM(F33:F45)</f>
        <v>3649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113</v>
      </c>
      <c r="E47" s="101">
        <v>102</v>
      </c>
      <c r="F47" s="31">
        <f t="shared" ref="F47:F53" si="7">SUM(D47:E47)</f>
        <v>215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34</v>
      </c>
      <c r="E48" s="101">
        <v>36</v>
      </c>
      <c r="F48" s="31">
        <f t="shared" si="7"/>
        <v>70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105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290</v>
      </c>
      <c r="D50" s="101">
        <v>295</v>
      </c>
      <c r="E50" s="101">
        <v>296</v>
      </c>
      <c r="F50" s="31">
        <f t="shared" si="7"/>
        <v>591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129</v>
      </c>
      <c r="D51" s="101">
        <v>144</v>
      </c>
      <c r="E51" s="101">
        <v>148</v>
      </c>
      <c r="F51" s="31">
        <f t="shared" si="7"/>
        <v>292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83</v>
      </c>
      <c r="E52" s="101">
        <v>78</v>
      </c>
      <c r="F52" s="31">
        <f t="shared" si="7"/>
        <v>161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19</v>
      </c>
      <c r="F53" s="31">
        <f t="shared" si="7"/>
        <v>39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760</v>
      </c>
      <c r="D54" s="25">
        <f>SUM(D47:D53)</f>
        <v>786</v>
      </c>
      <c r="E54" s="25">
        <f>SUM(E47:E53)</f>
        <v>783</v>
      </c>
      <c r="F54" s="25">
        <f>SUM(F47:F53)</f>
        <v>1569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49</v>
      </c>
      <c r="K60" s="104">
        <v>46</v>
      </c>
      <c r="L60" s="62">
        <f t="shared" ref="L60:L65" si="8">SUM(J60:K60)</f>
        <v>95</v>
      </c>
    </row>
    <row r="61" spans="1:12" ht="14.25" customHeight="1" x14ac:dyDescent="0.15">
      <c r="A61" s="107" t="s">
        <v>175</v>
      </c>
      <c r="B61" s="37" t="s">
        <v>174</v>
      </c>
      <c r="C61" s="103">
        <v>355</v>
      </c>
      <c r="D61" s="101">
        <v>410</v>
      </c>
      <c r="E61" s="101">
        <v>439</v>
      </c>
      <c r="F61" s="31">
        <f t="shared" ref="F61:F68" si="9">SUM(D61:E61)</f>
        <v>849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286</v>
      </c>
      <c r="D62" s="101">
        <v>300</v>
      </c>
      <c r="E62" s="101">
        <v>337</v>
      </c>
      <c r="F62" s="31">
        <f t="shared" si="9"/>
        <v>637</v>
      </c>
      <c r="G62" s="72"/>
      <c r="H62" s="37" t="s">
        <v>171</v>
      </c>
      <c r="I62" s="101">
        <v>39</v>
      </c>
      <c r="J62" s="101">
        <v>46</v>
      </c>
      <c r="K62" s="101">
        <v>51</v>
      </c>
      <c r="L62" s="61">
        <f t="shared" si="8"/>
        <v>97</v>
      </c>
    </row>
    <row r="63" spans="1:12" ht="14.25" customHeight="1" x14ac:dyDescent="0.15">
      <c r="A63" s="107"/>
      <c r="B63" s="37" t="s">
        <v>170</v>
      </c>
      <c r="C63" s="101">
        <v>67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26</v>
      </c>
      <c r="J63" s="101">
        <v>24</v>
      </c>
      <c r="K63" s="101">
        <v>27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175</v>
      </c>
      <c r="D64" s="101">
        <v>176</v>
      </c>
      <c r="E64" s="101">
        <v>195</v>
      </c>
      <c r="F64" s="31">
        <f t="shared" si="9"/>
        <v>371</v>
      </c>
      <c r="G64" s="72"/>
      <c r="H64" s="37" t="s">
        <v>167</v>
      </c>
      <c r="I64" s="101">
        <v>52</v>
      </c>
      <c r="J64" s="101">
        <v>61</v>
      </c>
      <c r="K64" s="101">
        <v>67</v>
      </c>
      <c r="L64" s="61">
        <f t="shared" si="8"/>
        <v>128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94</v>
      </c>
      <c r="E65" s="101">
        <v>105</v>
      </c>
      <c r="F65" s="31">
        <f t="shared" si="9"/>
        <v>199</v>
      </c>
      <c r="G65" s="72"/>
      <c r="H65" s="37" t="s">
        <v>165</v>
      </c>
      <c r="I65" s="101">
        <v>75</v>
      </c>
      <c r="J65" s="101">
        <v>89</v>
      </c>
      <c r="K65" s="101">
        <v>79</v>
      </c>
      <c r="L65" s="61">
        <f t="shared" si="8"/>
        <v>168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105</v>
      </c>
      <c r="E66" s="101">
        <v>115</v>
      </c>
      <c r="F66" s="31">
        <f t="shared" si="9"/>
        <v>220</v>
      </c>
      <c r="G66" s="72"/>
      <c r="H66" s="26" t="s">
        <v>163</v>
      </c>
      <c r="I66" s="25">
        <f>SUM(I60:I65)</f>
        <v>284</v>
      </c>
      <c r="J66" s="25">
        <f>SUM(J60:J65)</f>
        <v>314</v>
      </c>
      <c r="K66" s="25">
        <f>SUM(K60:K65)</f>
        <v>328</v>
      </c>
      <c r="L66" s="60">
        <f>SUM(L60:L65)</f>
        <v>642</v>
      </c>
    </row>
    <row r="67" spans="1:12" ht="14.25" customHeight="1" x14ac:dyDescent="0.15">
      <c r="A67" s="107"/>
      <c r="B67" s="37" t="s">
        <v>162</v>
      </c>
      <c r="C67" s="101">
        <v>281</v>
      </c>
      <c r="D67" s="101">
        <v>358</v>
      </c>
      <c r="E67" s="101">
        <v>342</v>
      </c>
      <c r="F67" s="31">
        <f t="shared" si="9"/>
        <v>700</v>
      </c>
      <c r="G67" s="127" t="s">
        <v>161</v>
      </c>
      <c r="H67" s="122"/>
      <c r="I67" s="55">
        <f>SUM(C69+C82+C93+C110+C114+I66)</f>
        <v>6452</v>
      </c>
      <c r="J67" s="55">
        <f>SUM(D69+D82+D93+D110+D114+J66)</f>
        <v>7076</v>
      </c>
      <c r="K67" s="55">
        <f>SUM(E69+E82+E93+E110+E114+K66)</f>
        <v>7515</v>
      </c>
      <c r="L67" s="54">
        <f>SUM(F69+F82+F93+F110+F114+L66)</f>
        <v>14591</v>
      </c>
    </row>
    <row r="68" spans="1:12" ht="14.25" customHeight="1" x14ac:dyDescent="0.15">
      <c r="A68" s="107"/>
      <c r="B68" s="37" t="s">
        <v>160</v>
      </c>
      <c r="C68" s="101">
        <v>115</v>
      </c>
      <c r="D68" s="101">
        <v>152</v>
      </c>
      <c r="E68" s="101">
        <v>137</v>
      </c>
      <c r="F68" s="31">
        <f t="shared" si="9"/>
        <v>289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1465</v>
      </c>
      <c r="D69" s="25">
        <f>SUM(D61:D68)</f>
        <v>1673</v>
      </c>
      <c r="E69" s="25">
        <f>SUM(E61:E68)</f>
        <v>1756</v>
      </c>
      <c r="F69" s="24">
        <f>SUM(F61:F68)</f>
        <v>3429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42</v>
      </c>
      <c r="D70" s="101">
        <v>45</v>
      </c>
      <c r="E70" s="101">
        <v>46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292</v>
      </c>
      <c r="D71" s="101">
        <v>277</v>
      </c>
      <c r="E71" s="101">
        <v>313</v>
      </c>
      <c r="F71" s="31">
        <f t="shared" si="10"/>
        <v>590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150</v>
      </c>
      <c r="D72" s="101">
        <v>159</v>
      </c>
      <c r="E72" s="101">
        <v>169</v>
      </c>
      <c r="F72" s="31">
        <f t="shared" si="10"/>
        <v>328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62</v>
      </c>
      <c r="E73" s="101">
        <v>56</v>
      </c>
      <c r="F73" s="31">
        <f t="shared" si="10"/>
        <v>118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78</v>
      </c>
      <c r="D74" s="101">
        <v>62</v>
      </c>
      <c r="E74" s="101">
        <v>77</v>
      </c>
      <c r="F74" s="31">
        <f t="shared" si="10"/>
        <v>139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401</v>
      </c>
      <c r="D75" s="101">
        <v>427</v>
      </c>
      <c r="E75" s="101">
        <v>437</v>
      </c>
      <c r="F75" s="31">
        <f t="shared" si="10"/>
        <v>864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199</v>
      </c>
      <c r="D76" s="101">
        <v>229</v>
      </c>
      <c r="E76" s="101">
        <v>235</v>
      </c>
      <c r="F76" s="31">
        <f t="shared" si="10"/>
        <v>464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58</v>
      </c>
      <c r="E77" s="101">
        <v>61</v>
      </c>
      <c r="F77" s="31">
        <f t="shared" si="10"/>
        <v>119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56</v>
      </c>
      <c r="E78" s="101">
        <v>66</v>
      </c>
      <c r="F78" s="31">
        <f t="shared" si="10"/>
        <v>122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161</v>
      </c>
      <c r="D79" s="101">
        <v>184</v>
      </c>
      <c r="E79" s="101">
        <v>185</v>
      </c>
      <c r="F79" s="31">
        <f t="shared" si="10"/>
        <v>369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144</v>
      </c>
      <c r="D80" s="101">
        <v>161</v>
      </c>
      <c r="E80" s="101">
        <v>142</v>
      </c>
      <c r="F80" s="31">
        <f t="shared" si="10"/>
        <v>303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1663</v>
      </c>
      <c r="D82" s="25">
        <f>SUM(D70:D81)</f>
        <v>1743</v>
      </c>
      <c r="E82" s="25">
        <f>SUM(E70:E81)</f>
        <v>1807</v>
      </c>
      <c r="F82" s="25">
        <f>SUM(F70:F81)</f>
        <v>3550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372</v>
      </c>
      <c r="D83" s="101">
        <v>389</v>
      </c>
      <c r="E83" s="101">
        <v>415</v>
      </c>
      <c r="F83" s="31">
        <f t="shared" ref="F83:F92" si="11">SUM(D83:E83)</f>
        <v>804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340</v>
      </c>
      <c r="D84" s="101">
        <v>352</v>
      </c>
      <c r="E84" s="101">
        <v>394</v>
      </c>
      <c r="F84" s="31">
        <f t="shared" si="11"/>
        <v>746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126</v>
      </c>
      <c r="D85" s="101">
        <v>120</v>
      </c>
      <c r="E85" s="101">
        <v>139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102</v>
      </c>
      <c r="D86" s="101">
        <v>100</v>
      </c>
      <c r="E86" s="101">
        <v>123</v>
      </c>
      <c r="F86" s="31">
        <f t="shared" si="11"/>
        <v>223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75</v>
      </c>
      <c r="E87" s="101">
        <v>77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148</v>
      </c>
      <c r="D88" s="101">
        <v>169</v>
      </c>
      <c r="E88" s="101">
        <v>184</v>
      </c>
      <c r="F88" s="31">
        <f t="shared" si="11"/>
        <v>353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144</v>
      </c>
      <c r="E89" s="101">
        <v>159</v>
      </c>
      <c r="F89" s="31">
        <f t="shared" si="11"/>
        <v>303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118</v>
      </c>
      <c r="D90" s="101">
        <v>143</v>
      </c>
      <c r="E90" s="101">
        <v>133</v>
      </c>
      <c r="F90" s="31">
        <f t="shared" si="11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241</v>
      </c>
      <c r="D92" s="101">
        <v>256</v>
      </c>
      <c r="E92" s="101">
        <v>311</v>
      </c>
      <c r="F92" s="31">
        <f t="shared" si="11"/>
        <v>567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1696</v>
      </c>
      <c r="D93" s="25">
        <f>SUM(D83:D92)</f>
        <v>1810</v>
      </c>
      <c r="E93" s="25">
        <f>SUM(E83:E92)</f>
        <v>2007</v>
      </c>
      <c r="F93" s="24">
        <f>SUM(F83:F92)</f>
        <v>3817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41</v>
      </c>
      <c r="D94" s="101">
        <v>50</v>
      </c>
      <c r="E94" s="101">
        <v>48</v>
      </c>
      <c r="F94" s="31">
        <f t="shared" ref="F94:F109" si="12">SUM(D94:E94)</f>
        <v>98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39</v>
      </c>
      <c r="D97" s="101">
        <v>43</v>
      </c>
      <c r="E97" s="101">
        <v>44</v>
      </c>
      <c r="F97" s="31">
        <f t="shared" si="12"/>
        <v>87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138</v>
      </c>
      <c r="E98" s="101">
        <v>146</v>
      </c>
      <c r="F98" s="31">
        <f t="shared" si="12"/>
        <v>284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61</v>
      </c>
      <c r="D100" s="101">
        <v>78</v>
      </c>
      <c r="E100" s="101">
        <v>79</v>
      </c>
      <c r="F100" s="31">
        <f t="shared" si="12"/>
        <v>157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92</v>
      </c>
      <c r="D101" s="101">
        <v>88</v>
      </c>
      <c r="E101" s="101">
        <v>111</v>
      </c>
      <c r="F101" s="31">
        <f t="shared" si="12"/>
        <v>199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166</v>
      </c>
      <c r="D102" s="101">
        <v>182</v>
      </c>
      <c r="E102" s="101">
        <v>193</v>
      </c>
      <c r="F102" s="31">
        <f t="shared" si="12"/>
        <v>375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156</v>
      </c>
      <c r="D103" s="101">
        <v>198</v>
      </c>
      <c r="E103" s="101">
        <v>193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73</v>
      </c>
      <c r="D104" s="101">
        <v>62</v>
      </c>
      <c r="E104" s="101">
        <v>75</v>
      </c>
      <c r="F104" s="31">
        <f t="shared" si="12"/>
        <v>137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61</v>
      </c>
      <c r="E105" s="101">
        <v>63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47</v>
      </c>
      <c r="E106" s="101">
        <v>51</v>
      </c>
      <c r="F106" s="31">
        <f t="shared" si="12"/>
        <v>98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101</v>
      </c>
      <c r="D107" s="101">
        <v>116</v>
      </c>
      <c r="E107" s="101">
        <v>120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81</v>
      </c>
      <c r="E108" s="101">
        <v>93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92</v>
      </c>
      <c r="E109" s="101">
        <v>92</v>
      </c>
      <c r="F109" s="31">
        <f t="shared" si="12"/>
        <v>184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1165</v>
      </c>
      <c r="D110" s="25">
        <f>SUM(D94:D109)</f>
        <v>1327</v>
      </c>
      <c r="E110" s="25">
        <f>SUM(E94:E109)</f>
        <v>1404</v>
      </c>
      <c r="F110" s="24">
        <f>SUM(F94:F109)</f>
        <v>2731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63</v>
      </c>
      <c r="E111" s="101">
        <v>66</v>
      </c>
      <c r="F111" s="31">
        <f>SUM(D111:E111)</f>
        <v>129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93</v>
      </c>
      <c r="E112" s="101">
        <v>92</v>
      </c>
      <c r="F112" s="31">
        <f>SUM(D112:E112)</f>
        <v>185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44</v>
      </c>
      <c r="D113" s="101">
        <v>53</v>
      </c>
      <c r="E113" s="101">
        <v>55</v>
      </c>
      <c r="F113" s="31">
        <f>SUM(D113:E113)</f>
        <v>108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179</v>
      </c>
      <c r="D114" s="25">
        <f>SUM(D111:D113)</f>
        <v>209</v>
      </c>
      <c r="E114" s="25">
        <f>SUM(E111:E113)</f>
        <v>213</v>
      </c>
      <c r="F114" s="24">
        <f>SUM(F111:F113)</f>
        <v>422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224</v>
      </c>
      <c r="K116" s="104">
        <v>227</v>
      </c>
      <c r="L116" s="62">
        <f t="shared" ref="L116:L124" si="13">SUM(J116:K116)</f>
        <v>451</v>
      </c>
    </row>
    <row r="117" spans="1:12" ht="14.25" customHeight="1" x14ac:dyDescent="0.15">
      <c r="A117" s="107" t="s">
        <v>107</v>
      </c>
      <c r="B117" s="37" t="s">
        <v>106</v>
      </c>
      <c r="C117" s="101">
        <v>179</v>
      </c>
      <c r="D117" s="101">
        <v>176</v>
      </c>
      <c r="E117" s="101">
        <v>199</v>
      </c>
      <c r="F117" s="31">
        <f t="shared" ref="F117:F138" si="14">SUM(D117:E117)</f>
        <v>375</v>
      </c>
      <c r="G117" s="57"/>
      <c r="H117" s="37" t="s">
        <v>105</v>
      </c>
      <c r="I117" s="101">
        <v>142</v>
      </c>
      <c r="J117" s="101">
        <v>169</v>
      </c>
      <c r="K117" s="101">
        <v>158</v>
      </c>
      <c r="L117" s="61">
        <f t="shared" si="13"/>
        <v>327</v>
      </c>
    </row>
    <row r="118" spans="1:12" ht="14.25" customHeight="1" x14ac:dyDescent="0.15">
      <c r="A118" s="107"/>
      <c r="B118" s="37" t="s">
        <v>104</v>
      </c>
      <c r="C118" s="101">
        <v>256</v>
      </c>
      <c r="D118" s="101">
        <v>211</v>
      </c>
      <c r="E118" s="101">
        <v>209</v>
      </c>
      <c r="F118" s="31">
        <f t="shared" si="14"/>
        <v>420</v>
      </c>
      <c r="G118" s="57"/>
      <c r="H118" s="37" t="s">
        <v>103</v>
      </c>
      <c r="I118" s="101">
        <v>131</v>
      </c>
      <c r="J118" s="101">
        <v>156</v>
      </c>
      <c r="K118" s="101">
        <v>183</v>
      </c>
      <c r="L118" s="61">
        <f t="shared" si="13"/>
        <v>339</v>
      </c>
    </row>
    <row r="119" spans="1:12" ht="14.25" customHeight="1" x14ac:dyDescent="0.15">
      <c r="A119" s="107"/>
      <c r="B119" s="37" t="s">
        <v>102</v>
      </c>
      <c r="C119" s="101">
        <v>140</v>
      </c>
      <c r="D119" s="101">
        <v>114</v>
      </c>
      <c r="E119" s="101">
        <v>111</v>
      </c>
      <c r="F119" s="31">
        <f t="shared" si="14"/>
        <v>225</v>
      </c>
      <c r="G119" s="57"/>
      <c r="H119" s="37" t="s">
        <v>101</v>
      </c>
      <c r="I119" s="101">
        <v>44</v>
      </c>
      <c r="J119" s="101">
        <v>44</v>
      </c>
      <c r="K119" s="101">
        <v>52</v>
      </c>
      <c r="L119" s="61">
        <f t="shared" si="13"/>
        <v>96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80</v>
      </c>
      <c r="E120" s="101">
        <v>92</v>
      </c>
      <c r="F120" s="31">
        <f t="shared" si="14"/>
        <v>172</v>
      </c>
      <c r="G120" s="57"/>
      <c r="H120" s="37" t="s">
        <v>99</v>
      </c>
      <c r="I120" s="101">
        <v>136</v>
      </c>
      <c r="J120" s="101">
        <v>133</v>
      </c>
      <c r="K120" s="101">
        <v>153</v>
      </c>
      <c r="L120" s="61">
        <f t="shared" si="13"/>
        <v>286</v>
      </c>
    </row>
    <row r="121" spans="1:12" ht="14.25" customHeight="1" x14ac:dyDescent="0.15">
      <c r="A121" s="107"/>
      <c r="B121" s="37" t="s">
        <v>98</v>
      </c>
      <c r="C121" s="101">
        <v>53</v>
      </c>
      <c r="D121" s="101">
        <v>46</v>
      </c>
      <c r="E121" s="101">
        <v>54</v>
      </c>
      <c r="F121" s="31">
        <f t="shared" si="14"/>
        <v>100</v>
      </c>
      <c r="G121" s="57"/>
      <c r="H121" s="37" t="s">
        <v>97</v>
      </c>
      <c r="I121" s="101">
        <v>156</v>
      </c>
      <c r="J121" s="101">
        <v>152</v>
      </c>
      <c r="K121" s="105">
        <v>152</v>
      </c>
      <c r="L121" s="61">
        <f t="shared" si="13"/>
        <v>304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177</v>
      </c>
      <c r="J122" s="101">
        <v>166</v>
      </c>
      <c r="K122" s="101">
        <v>183</v>
      </c>
      <c r="L122" s="61">
        <f t="shared" si="13"/>
        <v>349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53</v>
      </c>
      <c r="F123" s="31">
        <f t="shared" si="14"/>
        <v>101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124</v>
      </c>
      <c r="E124" s="101">
        <v>136</v>
      </c>
      <c r="F124" s="31">
        <f t="shared" si="14"/>
        <v>260</v>
      </c>
      <c r="G124" s="57"/>
      <c r="H124" s="37" t="s">
        <v>91</v>
      </c>
      <c r="I124" s="101">
        <v>222</v>
      </c>
      <c r="J124" s="101">
        <v>222</v>
      </c>
      <c r="K124" s="101">
        <v>240</v>
      </c>
      <c r="L124" s="61">
        <f t="shared" si="13"/>
        <v>462</v>
      </c>
    </row>
    <row r="125" spans="1:12" ht="14.25" customHeight="1" x14ac:dyDescent="0.15">
      <c r="A125" s="107"/>
      <c r="B125" s="37" t="s">
        <v>90</v>
      </c>
      <c r="C125" s="101">
        <v>45</v>
      </c>
      <c r="D125" s="101">
        <v>30</v>
      </c>
      <c r="E125" s="101">
        <v>40</v>
      </c>
      <c r="F125" s="31">
        <f t="shared" si="14"/>
        <v>70</v>
      </c>
      <c r="G125" s="57"/>
      <c r="H125" s="26" t="s">
        <v>89</v>
      </c>
      <c r="I125" s="25">
        <f>SUM(I116:I124)</f>
        <v>1234</v>
      </c>
      <c r="J125" s="25">
        <f>SUM(J116:J124)</f>
        <v>1312</v>
      </c>
      <c r="K125" s="25">
        <f>SUM(K116:K124)</f>
        <v>1390</v>
      </c>
      <c r="L125" s="60">
        <f>SUM(L116:L124)</f>
        <v>2702</v>
      </c>
    </row>
    <row r="126" spans="1:12" ht="14.25" customHeight="1" x14ac:dyDescent="0.15">
      <c r="A126" s="107"/>
      <c r="B126" s="37" t="s">
        <v>88</v>
      </c>
      <c r="C126" s="101">
        <v>62</v>
      </c>
      <c r="D126" s="101">
        <v>45</v>
      </c>
      <c r="E126" s="101">
        <v>58</v>
      </c>
      <c r="F126" s="31">
        <f t="shared" si="14"/>
        <v>103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29</v>
      </c>
      <c r="L126" s="58">
        <f t="shared" ref="L126:L139" si="15">SUM(J126:K126)</f>
        <v>66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31</v>
      </c>
      <c r="E127" s="101">
        <v>27</v>
      </c>
      <c r="F127" s="31">
        <f t="shared" si="14"/>
        <v>58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60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38</v>
      </c>
      <c r="J128" s="101">
        <v>49</v>
      </c>
      <c r="K128" s="101">
        <v>52</v>
      </c>
      <c r="L128" s="58">
        <f t="shared" si="15"/>
        <v>101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50</v>
      </c>
      <c r="E129" s="101">
        <v>64</v>
      </c>
      <c r="F129" s="31">
        <f t="shared" si="14"/>
        <v>114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59</v>
      </c>
      <c r="D130" s="101">
        <v>48</v>
      </c>
      <c r="E130" s="101">
        <v>57</v>
      </c>
      <c r="F130" s="31">
        <f t="shared" si="14"/>
        <v>105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93</v>
      </c>
      <c r="E131" s="101">
        <v>97</v>
      </c>
      <c r="F131" s="31">
        <f t="shared" si="14"/>
        <v>190</v>
      </c>
      <c r="G131" s="57"/>
      <c r="H131" s="59" t="s">
        <v>76</v>
      </c>
      <c r="I131" s="101">
        <v>13</v>
      </c>
      <c r="J131" s="101">
        <v>12</v>
      </c>
      <c r="K131" s="101">
        <v>11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147</v>
      </c>
      <c r="D132" s="101">
        <v>126</v>
      </c>
      <c r="E132" s="101">
        <v>133</v>
      </c>
      <c r="F132" s="31">
        <f t="shared" si="14"/>
        <v>259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129</v>
      </c>
      <c r="D133" s="101">
        <v>114</v>
      </c>
      <c r="E133" s="101">
        <v>123</v>
      </c>
      <c r="F133" s="31">
        <f t="shared" si="14"/>
        <v>237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105</v>
      </c>
      <c r="D134" s="101">
        <v>92</v>
      </c>
      <c r="E134" s="101">
        <v>111</v>
      </c>
      <c r="F134" s="31">
        <f t="shared" si="14"/>
        <v>203</v>
      </c>
      <c r="G134" s="57"/>
      <c r="H134" s="59" t="s">
        <v>70</v>
      </c>
      <c r="I134" s="101">
        <v>19</v>
      </c>
      <c r="J134" s="101">
        <v>16</v>
      </c>
      <c r="K134" s="101">
        <v>21</v>
      </c>
      <c r="L134" s="58">
        <f t="shared" si="15"/>
        <v>37</v>
      </c>
    </row>
    <row r="135" spans="1:12" ht="14.25" customHeight="1" x14ac:dyDescent="0.15">
      <c r="A135" s="107"/>
      <c r="B135" s="37" t="s">
        <v>69</v>
      </c>
      <c r="C135" s="101">
        <v>188</v>
      </c>
      <c r="D135" s="101">
        <v>176</v>
      </c>
      <c r="E135" s="101">
        <v>182</v>
      </c>
      <c r="F135" s="31">
        <f t="shared" si="14"/>
        <v>358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33</v>
      </c>
      <c r="E136" s="101">
        <v>37</v>
      </c>
      <c r="F136" s="31">
        <f t="shared" si="14"/>
        <v>70</v>
      </c>
      <c r="G136" s="57"/>
      <c r="H136" s="59" t="s">
        <v>66</v>
      </c>
      <c r="I136" s="101">
        <v>10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213</v>
      </c>
      <c r="D137" s="101">
        <v>142</v>
      </c>
      <c r="E137" s="101">
        <v>177</v>
      </c>
      <c r="F137" s="31">
        <f t="shared" si="14"/>
        <v>319</v>
      </c>
      <c r="G137" s="57"/>
      <c r="H137" s="59" t="s">
        <v>64</v>
      </c>
      <c r="I137" s="101">
        <v>24</v>
      </c>
      <c r="J137" s="101">
        <v>19</v>
      </c>
      <c r="K137" s="101">
        <v>23</v>
      </c>
      <c r="L137" s="58">
        <f t="shared" si="15"/>
        <v>42</v>
      </c>
    </row>
    <row r="138" spans="1:12" ht="14.25" customHeight="1" x14ac:dyDescent="0.15">
      <c r="A138" s="107"/>
      <c r="B138" s="108" t="s">
        <v>63</v>
      </c>
      <c r="C138" s="101">
        <v>145</v>
      </c>
      <c r="D138" s="101">
        <v>205</v>
      </c>
      <c r="E138" s="101">
        <v>203</v>
      </c>
      <c r="F138" s="31">
        <f t="shared" si="14"/>
        <v>408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2357</v>
      </c>
      <c r="D139" s="25">
        <f>SUM(D117:D138)</f>
        <v>2062</v>
      </c>
      <c r="E139" s="25">
        <f>SUM(E117:E138)</f>
        <v>2262</v>
      </c>
      <c r="F139" s="24">
        <f>SUM(F117:F138)</f>
        <v>4324</v>
      </c>
      <c r="G139" s="57"/>
      <c r="H139" s="59" t="s">
        <v>60</v>
      </c>
      <c r="I139" s="101">
        <v>7</v>
      </c>
      <c r="J139" s="101">
        <v>7</v>
      </c>
      <c r="K139" s="101">
        <v>9</v>
      </c>
      <c r="L139" s="58">
        <f t="shared" si="15"/>
        <v>16</v>
      </c>
    </row>
    <row r="140" spans="1:12" ht="14.25" customHeight="1" x14ac:dyDescent="0.15">
      <c r="A140" s="107" t="s">
        <v>59</v>
      </c>
      <c r="B140" s="37" t="s">
        <v>58</v>
      </c>
      <c r="C140" s="101">
        <v>138</v>
      </c>
      <c r="D140" s="101">
        <v>154</v>
      </c>
      <c r="E140" s="101">
        <v>156</v>
      </c>
      <c r="F140" s="31">
        <f t="shared" ref="F140:F156" si="16">SUM(D140:E140)</f>
        <v>310</v>
      </c>
      <c r="G140" s="57"/>
      <c r="H140" s="26" t="s">
        <v>57</v>
      </c>
      <c r="I140" s="25">
        <f>SUM(I126:I139)</f>
        <v>244</v>
      </c>
      <c r="J140" s="25">
        <f>SUM(J126:J139)</f>
        <v>243</v>
      </c>
      <c r="K140" s="25">
        <f>SUM(K126:K139)</f>
        <v>253</v>
      </c>
      <c r="L140" s="60">
        <f>SUM(L126:L139)</f>
        <v>496</v>
      </c>
    </row>
    <row r="141" spans="1:12" ht="14.25" customHeight="1" x14ac:dyDescent="0.15">
      <c r="A141" s="107"/>
      <c r="B141" s="37" t="s">
        <v>56</v>
      </c>
      <c r="C141" s="101">
        <v>161</v>
      </c>
      <c r="D141" s="101">
        <v>162</v>
      </c>
      <c r="E141" s="101">
        <v>201</v>
      </c>
      <c r="F141" s="31">
        <f t="shared" si="16"/>
        <v>363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07"/>
      <c r="B142" s="37" t="s">
        <v>53</v>
      </c>
      <c r="C142" s="101">
        <v>150</v>
      </c>
      <c r="D142" s="101">
        <v>167</v>
      </c>
      <c r="E142" s="101">
        <v>183</v>
      </c>
      <c r="F142" s="31">
        <f t="shared" si="16"/>
        <v>350</v>
      </c>
      <c r="G142" s="57"/>
      <c r="H142" s="59" t="s">
        <v>52</v>
      </c>
      <c r="I142" s="13">
        <v>39</v>
      </c>
      <c r="J142" s="13">
        <v>38</v>
      </c>
      <c r="K142" s="13">
        <v>34</v>
      </c>
      <c r="L142" s="58">
        <f>SUM(J142:K142)</f>
        <v>72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66</v>
      </c>
      <c r="E143" s="101">
        <v>82</v>
      </c>
      <c r="F143" s="31">
        <f t="shared" si="16"/>
        <v>148</v>
      </c>
      <c r="G143" s="57"/>
      <c r="H143" s="59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30</v>
      </c>
      <c r="E144" s="101">
        <v>34</v>
      </c>
      <c r="F144" s="31">
        <f t="shared" si="16"/>
        <v>64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123</v>
      </c>
      <c r="D145" s="101">
        <v>126</v>
      </c>
      <c r="E145" s="101">
        <v>155</v>
      </c>
      <c r="F145" s="31">
        <f t="shared" si="16"/>
        <v>281</v>
      </c>
      <c r="G145" s="57"/>
      <c r="H145" s="59" t="s">
        <v>46</v>
      </c>
      <c r="I145" s="13">
        <v>31</v>
      </c>
      <c r="J145" s="13">
        <v>29</v>
      </c>
      <c r="K145" s="13">
        <v>27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30</v>
      </c>
      <c r="D146" s="101">
        <v>34</v>
      </c>
      <c r="E146" s="101">
        <v>34</v>
      </c>
      <c r="F146" s="31">
        <f t="shared" si="16"/>
        <v>68</v>
      </c>
      <c r="G146" s="57"/>
      <c r="H146" s="26" t="s">
        <v>44</v>
      </c>
      <c r="I146" s="25">
        <f>SUM(I141:I145)</f>
        <v>192</v>
      </c>
      <c r="J146" s="25">
        <f>SUM(J141:J145)</f>
        <v>190</v>
      </c>
      <c r="K146" s="25">
        <f>SUM(K141:K145)</f>
        <v>167</v>
      </c>
      <c r="L146" s="56">
        <f>SUM(L141:L145)</f>
        <v>357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6852</v>
      </c>
      <c r="J147" s="55">
        <f>SUM(D139+D157+D164+D167+J125+J140+J146)</f>
        <v>6904</v>
      </c>
      <c r="K147" s="55">
        <f>SUM(E139+E157+E164+E167+K125+K140+K146)</f>
        <v>7400</v>
      </c>
      <c r="L147" s="54">
        <f>SUM(F139+F157+F164+F167+L125+L140+L146)</f>
        <v>14304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130</v>
      </c>
      <c r="E148" s="101">
        <v>144</v>
      </c>
      <c r="F148" s="31">
        <f t="shared" si="16"/>
        <v>274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76</v>
      </c>
      <c r="E149" s="101">
        <v>83</v>
      </c>
      <c r="F149" s="31">
        <f t="shared" si="16"/>
        <v>159</v>
      </c>
      <c r="G149" s="128" t="s">
        <v>39</v>
      </c>
      <c r="H149" s="129"/>
      <c r="I149" s="132">
        <f>SUM(C30+I39+I67+I147)</f>
        <v>19942</v>
      </c>
      <c r="J149" s="132">
        <f>SUM(D30+J39+J67+J147)</f>
        <v>20901</v>
      </c>
      <c r="K149" s="132">
        <f>SUM(E30+K39+K67+K147)</f>
        <v>22487</v>
      </c>
      <c r="L149" s="134">
        <f>SUM(J149:K149)</f>
        <v>43388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156</v>
      </c>
      <c r="E150" s="101">
        <v>167</v>
      </c>
      <c r="F150" s="31">
        <f t="shared" si="16"/>
        <v>323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29</v>
      </c>
      <c r="D151" s="101">
        <v>29</v>
      </c>
      <c r="E151" s="101">
        <v>36</v>
      </c>
      <c r="F151" s="31">
        <f t="shared" si="16"/>
        <v>65</v>
      </c>
      <c r="G151" s="136" t="s">
        <v>36</v>
      </c>
      <c r="H151" s="137"/>
      <c r="I151" s="138">
        <f>I149-'R7.2月末'!I149</f>
        <v>10</v>
      </c>
      <c r="J151" s="138">
        <f>J149-'R7.2月末'!J149</f>
        <v>-89</v>
      </c>
      <c r="K151" s="138">
        <f>K149-'R7.2月末'!K149</f>
        <v>-93</v>
      </c>
      <c r="L151" s="140">
        <f>L149-'R7.2月末'!L149</f>
        <v>-182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25</v>
      </c>
      <c r="E152" s="101">
        <v>22</v>
      </c>
      <c r="F152" s="31">
        <f t="shared" si="16"/>
        <v>47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91</v>
      </c>
      <c r="E153" s="101">
        <v>82</v>
      </c>
      <c r="F153" s="31">
        <f t="shared" si="16"/>
        <v>173</v>
      </c>
      <c r="G153" s="152" t="s">
        <v>33</v>
      </c>
      <c r="H153" s="153"/>
      <c r="I153" s="13"/>
      <c r="J153" s="13">
        <v>49.8</v>
      </c>
      <c r="K153" s="13">
        <v>53.5</v>
      </c>
      <c r="L153" s="51">
        <v>51.7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54" t="s">
        <v>31</v>
      </c>
      <c r="H154" s="155"/>
      <c r="I154" s="50"/>
      <c r="J154" s="50">
        <v>129</v>
      </c>
      <c r="K154" s="50">
        <v>107</v>
      </c>
      <c r="L154" s="48">
        <f t="shared" ref="L154:L159" si="17">SUM(J154:K154)</f>
        <v>236</v>
      </c>
    </row>
    <row r="155" spans="1:12" ht="14.25" customHeight="1" x14ac:dyDescent="0.15">
      <c r="A155" s="107"/>
      <c r="B155" s="37" t="s">
        <v>30</v>
      </c>
      <c r="C155" s="101">
        <v>244</v>
      </c>
      <c r="D155" s="101">
        <v>251</v>
      </c>
      <c r="E155" s="101">
        <v>259</v>
      </c>
      <c r="F155" s="31">
        <f t="shared" si="16"/>
        <v>510</v>
      </c>
      <c r="G155" s="154" t="s">
        <v>29</v>
      </c>
      <c r="H155" s="155"/>
      <c r="I155" s="50"/>
      <c r="J155" s="50">
        <v>190</v>
      </c>
      <c r="K155" s="50">
        <v>178</v>
      </c>
      <c r="L155" s="48">
        <f t="shared" si="17"/>
        <v>368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29</v>
      </c>
      <c r="E156" s="101">
        <v>36</v>
      </c>
      <c r="F156" s="31">
        <f t="shared" si="16"/>
        <v>65</v>
      </c>
      <c r="G156" s="154" t="s">
        <v>27</v>
      </c>
      <c r="H156" s="155"/>
      <c r="I156" s="50"/>
      <c r="J156" s="50">
        <v>7</v>
      </c>
      <c r="K156" s="50">
        <v>7</v>
      </c>
      <c r="L156" s="48">
        <f t="shared" si="17"/>
        <v>14</v>
      </c>
    </row>
    <row r="157" spans="1:12" ht="14.25" customHeight="1" x14ac:dyDescent="0.15">
      <c r="A157" s="107"/>
      <c r="B157" s="26" t="s">
        <v>26</v>
      </c>
      <c r="C157" s="25">
        <f>SUM(C140:C156)</f>
        <v>1502</v>
      </c>
      <c r="D157" s="25">
        <f>SUM(D140:D156)</f>
        <v>1621</v>
      </c>
      <c r="E157" s="25">
        <f>SUM(E140:E156)</f>
        <v>1784</v>
      </c>
      <c r="F157" s="24">
        <f>SUM(F140:F156)</f>
        <v>3405</v>
      </c>
      <c r="G157" s="154" t="s">
        <v>25</v>
      </c>
      <c r="H157" s="155"/>
      <c r="I157" s="50"/>
      <c r="J157" s="50">
        <v>36</v>
      </c>
      <c r="K157" s="50">
        <v>27</v>
      </c>
      <c r="L157" s="48">
        <f t="shared" si="17"/>
        <v>63</v>
      </c>
    </row>
    <row r="158" spans="1:12" ht="14.25" customHeight="1" x14ac:dyDescent="0.15">
      <c r="A158" s="107" t="s">
        <v>24</v>
      </c>
      <c r="B158" s="37" t="s">
        <v>23</v>
      </c>
      <c r="C158" s="101">
        <v>130</v>
      </c>
      <c r="D158" s="101">
        <v>144</v>
      </c>
      <c r="E158" s="101">
        <v>149</v>
      </c>
      <c r="F158" s="31">
        <f t="shared" ref="F158:F163" si="18">SUM(D158:E158)</f>
        <v>293</v>
      </c>
      <c r="G158" s="154" t="s">
        <v>22</v>
      </c>
      <c r="H158" s="155"/>
      <c r="I158" s="50"/>
      <c r="J158" s="50">
        <v>2</v>
      </c>
      <c r="K158" s="50">
        <v>0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202</v>
      </c>
      <c r="D159" s="101">
        <v>234</v>
      </c>
      <c r="E159" s="101">
        <v>247</v>
      </c>
      <c r="F159" s="31">
        <f t="shared" si="18"/>
        <v>481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56</v>
      </c>
      <c r="D160" s="101">
        <v>61</v>
      </c>
      <c r="E160" s="101">
        <v>65</v>
      </c>
      <c r="F160" s="31">
        <f t="shared" si="18"/>
        <v>126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8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230</v>
      </c>
      <c r="D162" s="101">
        <v>278</v>
      </c>
      <c r="E162" s="101">
        <v>279</v>
      </c>
      <c r="F162" s="31">
        <f t="shared" si="18"/>
        <v>557</v>
      </c>
      <c r="G162" s="42" t="s">
        <v>14</v>
      </c>
      <c r="H162" s="41" t="s">
        <v>11</v>
      </c>
      <c r="I162" s="40">
        <f>SUM(L162/L149)</f>
        <v>0.43452106573246058</v>
      </c>
      <c r="J162" s="39">
        <v>8363</v>
      </c>
      <c r="K162" s="39">
        <v>10490</v>
      </c>
      <c r="L162" s="38">
        <f t="shared" ref="L162:L167" si="19">SUM(J162:K162)</f>
        <v>18853</v>
      </c>
    </row>
    <row r="163" spans="1:12" ht="14.25" customHeight="1" x14ac:dyDescent="0.15">
      <c r="A163" s="107"/>
      <c r="B163" s="37" t="s">
        <v>13</v>
      </c>
      <c r="C163" s="101">
        <v>31</v>
      </c>
      <c r="D163" s="101">
        <v>38</v>
      </c>
      <c r="E163" s="101">
        <v>41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0.3675670692357334</v>
      </c>
      <c r="J163" s="34">
        <v>6950</v>
      </c>
      <c r="K163" s="34">
        <v>8998</v>
      </c>
      <c r="L163" s="33">
        <f t="shared" si="19"/>
        <v>15948</v>
      </c>
    </row>
    <row r="164" spans="1:12" ht="14.25" customHeight="1" x14ac:dyDescent="0.15">
      <c r="A164" s="107"/>
      <c r="B164" s="26" t="s">
        <v>10</v>
      </c>
      <c r="C164" s="25">
        <f>SUM(C158:C163)</f>
        <v>704</v>
      </c>
      <c r="D164" s="25">
        <f>SUM(D158:D163)</f>
        <v>826</v>
      </c>
      <c r="E164" s="25">
        <f>SUM(E158:E163)</f>
        <v>858</v>
      </c>
      <c r="F164" s="24">
        <f>SUM(F158:F163)</f>
        <v>1684</v>
      </c>
      <c r="G164" s="148"/>
      <c r="H164" s="30" t="s">
        <v>9</v>
      </c>
      <c r="I164" s="29">
        <f>L164/F30</f>
        <v>0.3118785029831857</v>
      </c>
      <c r="J164" s="28">
        <v>759</v>
      </c>
      <c r="K164" s="28">
        <v>966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317</v>
      </c>
      <c r="D165" s="101">
        <v>311</v>
      </c>
      <c r="E165" s="101">
        <v>344</v>
      </c>
      <c r="F165" s="31">
        <f>SUM(D165:E165)</f>
        <v>655</v>
      </c>
      <c r="G165" s="148"/>
      <c r="H165" s="30" t="s">
        <v>6</v>
      </c>
      <c r="I165" s="29">
        <f>L165/L39</f>
        <v>0.41062262887748269</v>
      </c>
      <c r="J165" s="28">
        <v>1583</v>
      </c>
      <c r="K165" s="28">
        <v>2097</v>
      </c>
      <c r="L165" s="27">
        <f t="shared" si="19"/>
        <v>3680</v>
      </c>
    </row>
    <row r="166" spans="1:12" ht="14.25" customHeight="1" x14ac:dyDescent="0.15">
      <c r="A166" s="107"/>
      <c r="B166" s="108" t="s">
        <v>5</v>
      </c>
      <c r="C166" s="101">
        <v>302</v>
      </c>
      <c r="D166" s="101">
        <v>339</v>
      </c>
      <c r="E166" s="101">
        <v>342</v>
      </c>
      <c r="F166" s="31">
        <f>SUM(D166:E166)</f>
        <v>681</v>
      </c>
      <c r="G166" s="148"/>
      <c r="H166" s="30" t="s">
        <v>4</v>
      </c>
      <c r="I166" s="29">
        <f>L166/L67</f>
        <v>0.32965526694537728</v>
      </c>
      <c r="J166" s="28">
        <v>2108</v>
      </c>
      <c r="K166" s="28">
        <v>2702</v>
      </c>
      <c r="L166" s="27">
        <f t="shared" si="19"/>
        <v>4810</v>
      </c>
    </row>
    <row r="167" spans="1:12" ht="14.25" customHeight="1" x14ac:dyDescent="0.15">
      <c r="A167" s="107"/>
      <c r="B167" s="26" t="s">
        <v>3</v>
      </c>
      <c r="C167" s="25">
        <f>SUM(C165:C166)</f>
        <v>619</v>
      </c>
      <c r="D167" s="25">
        <f>SUM(D165:D166)</f>
        <v>650</v>
      </c>
      <c r="E167" s="25">
        <f>SUM(E165:E166)</f>
        <v>686</v>
      </c>
      <c r="F167" s="24">
        <f>SUM(F165:F166)</f>
        <v>1336</v>
      </c>
      <c r="G167" s="149"/>
      <c r="H167" s="23" t="s">
        <v>2</v>
      </c>
      <c r="I167" s="22">
        <f>L167/L147</f>
        <v>0.40079697986577179</v>
      </c>
      <c r="J167" s="21">
        <v>2500</v>
      </c>
      <c r="K167" s="21">
        <v>3233</v>
      </c>
      <c r="L167" s="20">
        <f t="shared" si="19"/>
        <v>5733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713</v>
      </c>
      <c r="J169" s="11">
        <v>289</v>
      </c>
      <c r="K169" s="11">
        <v>467</v>
      </c>
      <c r="L169" s="10">
        <f>SUM(J169:K169)</f>
        <v>756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5" x14ac:dyDescent="0.15"/>
  <cols>
    <col min="1" max="16384" width="9" style="96"/>
  </cols>
  <sheetData>
    <row r="1" spans="1:7" x14ac:dyDescent="0.15">
      <c r="A1" s="96" t="s">
        <v>294</v>
      </c>
    </row>
    <row r="2" spans="1:7" x14ac:dyDescent="0.15">
      <c r="A2" s="156"/>
      <c r="B2" s="156"/>
      <c r="C2" s="98" t="s">
        <v>273</v>
      </c>
      <c r="D2" s="98" t="s">
        <v>272</v>
      </c>
      <c r="E2" s="98" t="s">
        <v>271</v>
      </c>
      <c r="F2" s="96" t="s">
        <v>277</v>
      </c>
    </row>
    <row r="3" spans="1:7" x14ac:dyDescent="0.15">
      <c r="A3" s="156" t="s">
        <v>31</v>
      </c>
      <c r="B3" s="156"/>
      <c r="C3" s="97">
        <f>SUM('R6.4月末:R7.3月末'!J154)</f>
        <v>699</v>
      </c>
      <c r="D3" s="97">
        <f>SUM('R6.4月末:R7.3月末'!K154)</f>
        <v>668</v>
      </c>
      <c r="E3" s="97">
        <f>SUM('R6.4月末:R7.3月末'!L154)</f>
        <v>1367</v>
      </c>
      <c r="G3" s="96" t="s">
        <v>278</v>
      </c>
    </row>
    <row r="4" spans="1:7" x14ac:dyDescent="0.15">
      <c r="A4" s="156" t="s">
        <v>29</v>
      </c>
      <c r="B4" s="156"/>
      <c r="C4" s="97">
        <f>SUM('R6.4月末:R7.3月末'!J155)</f>
        <v>758</v>
      </c>
      <c r="D4" s="97">
        <f>SUM('R6.4月末:R7.3月末'!K155)</f>
        <v>762</v>
      </c>
      <c r="E4" s="97">
        <f>SUM('R6.4月末:R7.3月末'!L155)</f>
        <v>1520</v>
      </c>
      <c r="F4" s="110">
        <f>+E3-E4</f>
        <v>-153</v>
      </c>
    </row>
    <row r="5" spans="1:7" x14ac:dyDescent="0.15">
      <c r="A5" s="156" t="s">
        <v>27</v>
      </c>
      <c r="B5" s="156"/>
      <c r="C5" s="97">
        <f>SUM('R6.4月末:R7.3月末'!J156)</f>
        <v>83</v>
      </c>
      <c r="D5" s="97">
        <f>SUM('R6.4月末:R7.3月末'!K156)</f>
        <v>80</v>
      </c>
      <c r="E5" s="97">
        <f>SUM('R6.4月末:R7.3月末'!L156)</f>
        <v>163</v>
      </c>
      <c r="G5" s="96" t="s">
        <v>279</v>
      </c>
    </row>
    <row r="6" spans="1:7" x14ac:dyDescent="0.15">
      <c r="A6" s="156" t="s">
        <v>25</v>
      </c>
      <c r="B6" s="156"/>
      <c r="C6" s="97">
        <f>SUM('R6.4月末:R7.3月末'!J157)</f>
        <v>404</v>
      </c>
      <c r="D6" s="97">
        <f>SUM('R6.4月末:R7.3月末'!K157)</f>
        <v>358</v>
      </c>
      <c r="E6" s="97">
        <f>SUM('R6.4月末:R7.3月末'!L157)</f>
        <v>762</v>
      </c>
      <c r="F6" s="110">
        <f>+E5-E6</f>
        <v>-599</v>
      </c>
    </row>
    <row r="7" spans="1:7" x14ac:dyDescent="0.15">
      <c r="A7" s="156" t="s">
        <v>22</v>
      </c>
      <c r="B7" s="156"/>
      <c r="C7" s="97">
        <f>SUM('R6.4月末:R7.3月末'!J158)</f>
        <v>9</v>
      </c>
      <c r="D7" s="97">
        <f>SUM('R6.4月末:R7.3月末'!K158)</f>
        <v>2</v>
      </c>
      <c r="E7" s="97">
        <f>SUM('R6.4月末:R7.3月末'!L158)</f>
        <v>11</v>
      </c>
      <c r="G7" s="96" t="s">
        <v>280</v>
      </c>
    </row>
    <row r="8" spans="1:7" x14ac:dyDescent="0.15">
      <c r="A8" s="156" t="s">
        <v>20</v>
      </c>
      <c r="B8" s="156"/>
      <c r="C8" s="97">
        <f>SUM('R6.4月末:R7.3月末'!J159)</f>
        <v>17</v>
      </c>
      <c r="D8" s="97">
        <f>SUM('R6.4月末:R7.3月末'!K159)</f>
        <v>16</v>
      </c>
      <c r="E8" s="97">
        <f>SUM('R6.4月末:R7.3月末'!L159)</f>
        <v>33</v>
      </c>
      <c r="F8" s="110">
        <f>+E7-E8</f>
        <v>-22</v>
      </c>
    </row>
    <row r="9" spans="1:7" x14ac:dyDescent="0.15">
      <c r="F9" s="96">
        <f>SUM(F3:F8)</f>
        <v>-774</v>
      </c>
      <c r="G9" s="96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R6.4月末</vt:lpstr>
      <vt:lpstr>R6.5月末</vt:lpstr>
      <vt:lpstr>R6.6月末</vt:lpstr>
      <vt:lpstr>R6.7月末</vt:lpstr>
      <vt:lpstr>R6.8月末</vt:lpstr>
      <vt:lpstr>R6.9月末</vt:lpstr>
      <vt:lpstr>R6.10月末</vt:lpstr>
      <vt:lpstr>R6.11月末</vt:lpstr>
      <vt:lpstr>R6.12月末</vt:lpstr>
      <vt:lpstr>R7.1月末</vt:lpstr>
      <vt:lpstr>R7.2月末</vt:lpstr>
      <vt:lpstr>R7.3月末</vt:lpstr>
      <vt:lpstr>集計（異動人数）</vt:lpstr>
      <vt:lpstr>R6.5月末!Print_Area</vt:lpstr>
      <vt:lpstr>R6.10月末!Print_Titles</vt:lpstr>
      <vt:lpstr>R6.11月末!Print_Titles</vt:lpstr>
      <vt:lpstr>R6.12月末!Print_Titles</vt:lpstr>
      <vt:lpstr>R6.4月末!Print_Titles</vt:lpstr>
      <vt:lpstr>R6.5月末!Print_Titles</vt:lpstr>
      <vt:lpstr>R6.6月末!Print_Titles</vt:lpstr>
      <vt:lpstr>R6.7月末!Print_Titles</vt:lpstr>
      <vt:lpstr>R6.8月末!Print_Titles</vt:lpstr>
      <vt:lpstr>R6.9月末!Print_Titles</vt:lpstr>
      <vt:lpstr>R7.1月末!Print_Titles</vt:lpstr>
      <vt:lpstr>R7.2月末!Print_Titles</vt:lpstr>
      <vt:lpstr>R7.3月末!Print_Titles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2025-04-01T03:36:46Z</dcterms:modified>
</cp:coreProperties>
</file>