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7EF34FAD-A409-4AC9-9E07-F4C4FC8229E6}" xr6:coauthVersionLast="36" xr6:coauthVersionMax="36" xr10:uidLastSave="{00000000-0000-0000-0000-000000000000}"/>
  <bookViews>
    <workbookView xWindow="0" yWindow="0" windowWidth="19200" windowHeight="11295" firstSheet="9" activeTab="11" xr2:uid="{00000000-000D-0000-FFFF-FFFF00000000}"/>
  </bookViews>
  <sheets>
    <sheet name="R5.4月末" sheetId="3" r:id="rId1"/>
    <sheet name="R5.5月末" sheetId="34" r:id="rId2"/>
    <sheet name="R5.6月末" sheetId="33" r:id="rId3"/>
    <sheet name="R5.7月末" sheetId="35" r:id="rId4"/>
    <sheet name="R5.8月末" sheetId="36" r:id="rId5"/>
    <sheet name="R5.9月末" sheetId="37" r:id="rId6"/>
    <sheet name="R5.10月末" sheetId="38" r:id="rId7"/>
    <sheet name="R5.11月末" sheetId="39" r:id="rId8"/>
    <sheet name="R5.12月末" sheetId="40" r:id="rId9"/>
    <sheet name="R6.1月末" sheetId="41" r:id="rId10"/>
    <sheet name="R6.2月末" sheetId="42" r:id="rId11"/>
    <sheet name="R6.3月末" sheetId="43" r:id="rId12"/>
    <sheet name="集計（異動人数）" sheetId="7" r:id="rId13"/>
  </sheets>
  <definedNames>
    <definedName name="_xlnm.Print_Titles" localSheetId="6">'R5.10月末'!$1:$3</definedName>
    <definedName name="_xlnm.Print_Titles" localSheetId="7">'R5.11月末'!$1:$3</definedName>
    <definedName name="_xlnm.Print_Titles" localSheetId="8">'R5.12月末'!$1:$3</definedName>
    <definedName name="_xlnm.Print_Titles" localSheetId="0">'R5.4月末'!$1:$3</definedName>
    <definedName name="_xlnm.Print_Titles" localSheetId="1">'R5.5月末'!$1:$3</definedName>
    <definedName name="_xlnm.Print_Titles" localSheetId="2">'R5.6月末'!$1:$3</definedName>
    <definedName name="_xlnm.Print_Titles" localSheetId="3">'R5.7月末'!$1:$3</definedName>
    <definedName name="_xlnm.Print_Titles" localSheetId="4">'R5.8月末'!$1:$3</definedName>
    <definedName name="_xlnm.Print_Titles" localSheetId="5">'R5.9月末'!$1:$3</definedName>
    <definedName name="_xlnm.Print_Titles" localSheetId="9">'R6.1月末'!$1:$3</definedName>
    <definedName name="_xlnm.Print_Titles" localSheetId="10">'R6.2月末'!$1:$3</definedName>
    <definedName name="_xlnm.Print_Titles" localSheetId="11">'R6.3月末'!$1:$3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42" l="1"/>
  <c r="I30" i="42"/>
  <c r="J30" i="42"/>
  <c r="K30" i="42"/>
  <c r="C69" i="41" l="1"/>
  <c r="D69" i="41"/>
  <c r="E69" i="41"/>
  <c r="F75" i="40" l="1"/>
  <c r="C54" i="40"/>
  <c r="D54" i="40"/>
  <c r="E54" i="40"/>
  <c r="I30" i="39" l="1"/>
  <c r="J30" i="39"/>
  <c r="K30" i="39"/>
  <c r="C82" i="38" l="1"/>
  <c r="D82" i="38"/>
  <c r="E82" i="38"/>
  <c r="C82" i="33" l="1"/>
  <c r="D82" i="33"/>
  <c r="E82" i="33"/>
  <c r="I30" i="33"/>
  <c r="J30" i="33"/>
  <c r="K30" i="33"/>
  <c r="I149" i="3" l="1"/>
  <c r="F76" i="3"/>
  <c r="F77" i="3"/>
  <c r="F78" i="3"/>
  <c r="F79" i="3"/>
  <c r="F80" i="3"/>
  <c r="F81" i="3"/>
  <c r="C82" i="3"/>
  <c r="D82" i="3"/>
  <c r="E82" i="3"/>
  <c r="C22" i="37"/>
  <c r="D22" i="37"/>
  <c r="E22" i="37"/>
  <c r="I38" i="38"/>
  <c r="J38" i="38"/>
  <c r="C164" i="42"/>
  <c r="D164" i="42"/>
  <c r="E164" i="42"/>
  <c r="C82" i="43" l="1"/>
  <c r="D82" i="43"/>
  <c r="E82" i="43"/>
  <c r="I38" i="40" l="1"/>
  <c r="J38" i="40"/>
  <c r="K38" i="40"/>
  <c r="F75" i="39" l="1"/>
  <c r="I30" i="38" l="1"/>
  <c r="J30" i="38"/>
  <c r="K30" i="38"/>
  <c r="I30" i="37" l="1"/>
  <c r="J30" i="37"/>
  <c r="K30" i="37"/>
  <c r="D82" i="36" l="1"/>
  <c r="E82" i="36"/>
  <c r="C82" i="36"/>
  <c r="C82" i="35" l="1"/>
  <c r="J30" i="35"/>
  <c r="K30" i="35"/>
  <c r="J23" i="33" l="1"/>
  <c r="K23" i="33"/>
  <c r="C82" i="34" l="1"/>
  <c r="D82" i="34"/>
  <c r="E82" i="34"/>
  <c r="K38" i="34"/>
  <c r="J38" i="34"/>
  <c r="I38" i="34"/>
  <c r="I30" i="34"/>
  <c r="J30" i="34"/>
  <c r="K30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3" i="34"/>
  <c r="F24" i="34"/>
  <c r="F25" i="34"/>
  <c r="F26" i="34"/>
  <c r="F27" i="34"/>
  <c r="F28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7" i="34"/>
  <c r="F48" i="34"/>
  <c r="F49" i="34"/>
  <c r="F50" i="34"/>
  <c r="F51" i="34"/>
  <c r="F52" i="34"/>
  <c r="F53" i="34"/>
  <c r="L4" i="34"/>
  <c r="L5" i="34"/>
  <c r="L6" i="34"/>
  <c r="L7" i="34"/>
  <c r="L8" i="34"/>
  <c r="L9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4" i="34"/>
  <c r="L25" i="34"/>
  <c r="L26" i="34"/>
  <c r="L27" i="34"/>
  <c r="L28" i="34"/>
  <c r="L29" i="34"/>
  <c r="L30" i="34" l="1"/>
  <c r="C29" i="3"/>
  <c r="C22" i="3"/>
  <c r="C30" i="3" l="1"/>
  <c r="J38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46" i="3" l="1"/>
  <c r="D46" i="3"/>
  <c r="E46" i="3"/>
  <c r="C157" i="34"/>
  <c r="D157" i="34"/>
  <c r="E157" i="34"/>
  <c r="D3" i="7" l="1"/>
  <c r="D4" i="7"/>
  <c r="D5" i="7"/>
  <c r="D6" i="7"/>
  <c r="D7" i="7"/>
  <c r="D8" i="7"/>
  <c r="C4" i="7"/>
  <c r="C5" i="7"/>
  <c r="C6" i="7"/>
  <c r="C7" i="7"/>
  <c r="C8" i="7"/>
  <c r="C3" i="7"/>
  <c r="D46" i="42" l="1"/>
  <c r="E46" i="42"/>
  <c r="E29" i="42"/>
  <c r="C46" i="42"/>
  <c r="C54" i="42"/>
  <c r="I10" i="42"/>
  <c r="J10" i="42"/>
  <c r="K10" i="42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F158" i="43"/>
  <c r="L157" i="43"/>
  <c r="E157" i="43"/>
  <c r="D157" i="43"/>
  <c r="C157" i="43"/>
  <c r="L156" i="43"/>
  <c r="F156" i="43"/>
  <c r="L155" i="43"/>
  <c r="F155" i="43"/>
  <c r="L154" i="43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1" i="43"/>
  <c r="K30" i="43"/>
  <c r="J30" i="43"/>
  <c r="I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L22" i="43"/>
  <c r="E22" i="43"/>
  <c r="D22" i="43"/>
  <c r="D30" i="43" s="1"/>
  <c r="C22" i="43"/>
  <c r="C30" i="43" s="1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I164" i="42" s="1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L32" i="42"/>
  <c r="L31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D30" i="42" s="1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K30" i="41"/>
  <c r="J30" i="41"/>
  <c r="I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D30" i="41" s="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69" i="40"/>
  <c r="L167" i="40"/>
  <c r="E167" i="40"/>
  <c r="D167" i="40"/>
  <c r="C167" i="40"/>
  <c r="L166" i="40"/>
  <c r="F166" i="40"/>
  <c r="L165" i="40"/>
  <c r="F165" i="40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83" i="40"/>
  <c r="E82" i="40"/>
  <c r="D82" i="40"/>
  <c r="C82" i="40"/>
  <c r="F81" i="40"/>
  <c r="F80" i="40"/>
  <c r="F79" i="40"/>
  <c r="F78" i="40"/>
  <c r="F77" i="40"/>
  <c r="F76" i="40"/>
  <c r="F74" i="40"/>
  <c r="F73" i="40"/>
  <c r="F72" i="40"/>
  <c r="F71" i="40"/>
  <c r="F70" i="40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F61" i="40"/>
  <c r="L60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D22" i="40"/>
  <c r="D30" i="40" s="1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J39" i="40" s="1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69" i="39"/>
  <c r="L167" i="39"/>
  <c r="E167" i="39"/>
  <c r="D167" i="39"/>
  <c r="C167" i="39"/>
  <c r="L166" i="39"/>
  <c r="F166" i="39"/>
  <c r="L165" i="39"/>
  <c r="F165" i="39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1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E30" i="38" s="1"/>
  <c r="D22" i="38"/>
  <c r="D30" i="38" s="1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F167" i="37" s="1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29" i="37"/>
  <c r="E29" i="37"/>
  <c r="D29" i="37"/>
  <c r="C29" i="37"/>
  <c r="L28" i="37"/>
  <c r="F28" i="37"/>
  <c r="L27" i="37"/>
  <c r="F27" i="37"/>
  <c r="L26" i="37"/>
  <c r="F26" i="37"/>
  <c r="L25" i="37"/>
  <c r="F25" i="37"/>
  <c r="L24" i="37"/>
  <c r="F24" i="37"/>
  <c r="K23" i="37"/>
  <c r="J23" i="37"/>
  <c r="I23" i="37"/>
  <c r="F23" i="37"/>
  <c r="L22" i="37"/>
  <c r="E30" i="37"/>
  <c r="D30" i="37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69" i="36"/>
  <c r="L167" i="36"/>
  <c r="E167" i="36"/>
  <c r="D167" i="36"/>
  <c r="C167" i="36"/>
  <c r="L166" i="36"/>
  <c r="F166" i="36"/>
  <c r="L165" i="36"/>
  <c r="F165" i="36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83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E69" i="36"/>
  <c r="D69" i="36"/>
  <c r="C69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D22" i="36"/>
  <c r="D30" i="36" s="1"/>
  <c r="C22" i="36"/>
  <c r="C30" i="36" s="1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69" i="35"/>
  <c r="L167" i="35"/>
  <c r="E167" i="35"/>
  <c r="D167" i="35"/>
  <c r="C167" i="35"/>
  <c r="L166" i="35"/>
  <c r="F166" i="35"/>
  <c r="L165" i="35"/>
  <c r="F165" i="35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L117" i="35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E82" i="35"/>
  <c r="D82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L60" i="35"/>
  <c r="L66" i="35" s="1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F25" i="35"/>
  <c r="L24" i="35"/>
  <c r="F24" i="35"/>
  <c r="K23" i="35"/>
  <c r="J23" i="35"/>
  <c r="I23" i="35"/>
  <c r="F23" i="35"/>
  <c r="L22" i="35"/>
  <c r="E22" i="35"/>
  <c r="D22" i="35"/>
  <c r="D30" i="35" s="1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E69" i="34"/>
  <c r="D69" i="34"/>
  <c r="C69" i="34"/>
  <c r="F68" i="34"/>
  <c r="F67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E54" i="34"/>
  <c r="D54" i="34"/>
  <c r="C54" i="34"/>
  <c r="E46" i="34"/>
  <c r="D46" i="34"/>
  <c r="C46" i="34"/>
  <c r="L37" i="34"/>
  <c r="L36" i="34"/>
  <c r="L35" i="34"/>
  <c r="L34" i="34"/>
  <c r="L33" i="34"/>
  <c r="L32" i="34"/>
  <c r="L31" i="34"/>
  <c r="E29" i="34"/>
  <c r="D29" i="34"/>
  <c r="C29" i="34"/>
  <c r="K23" i="34"/>
  <c r="J23" i="34"/>
  <c r="I23" i="34"/>
  <c r="E22" i="34"/>
  <c r="E30" i="34" s="1"/>
  <c r="D22" i="34"/>
  <c r="C22" i="34"/>
  <c r="K10" i="34"/>
  <c r="J10" i="34"/>
  <c r="I10" i="34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L117" i="33"/>
  <c r="F117" i="33"/>
  <c r="L116" i="33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K38" i="33"/>
  <c r="J38" i="33"/>
  <c r="I38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L29" i="33"/>
  <c r="E29" i="33"/>
  <c r="D29" i="33"/>
  <c r="C29" i="33"/>
  <c r="L28" i="33"/>
  <c r="F28" i="33"/>
  <c r="L27" i="33"/>
  <c r="F27" i="33"/>
  <c r="L26" i="33"/>
  <c r="F26" i="33"/>
  <c r="L25" i="33"/>
  <c r="F25" i="33"/>
  <c r="L24" i="33"/>
  <c r="F24" i="33"/>
  <c r="I23" i="33"/>
  <c r="F23" i="33"/>
  <c r="L22" i="33"/>
  <c r="E22" i="33"/>
  <c r="D22" i="33"/>
  <c r="C22" i="33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E30" i="43" l="1"/>
  <c r="E30" i="39"/>
  <c r="C30" i="33"/>
  <c r="L38" i="34"/>
  <c r="D30" i="34"/>
  <c r="L66" i="34"/>
  <c r="E30" i="33"/>
  <c r="E30" i="35"/>
  <c r="J39" i="38"/>
  <c r="I39" i="38"/>
  <c r="K39" i="40"/>
  <c r="I39" i="40"/>
  <c r="L66" i="41"/>
  <c r="C30" i="41"/>
  <c r="L38" i="40"/>
  <c r="E30" i="40"/>
  <c r="L66" i="40"/>
  <c r="L10" i="41"/>
  <c r="L10" i="43"/>
  <c r="F167" i="41"/>
  <c r="F139" i="34"/>
  <c r="L38" i="41"/>
  <c r="L140" i="43"/>
  <c r="F114" i="39"/>
  <c r="L10" i="39"/>
  <c r="L30" i="37"/>
  <c r="L10" i="37"/>
  <c r="C30" i="37"/>
  <c r="F93" i="36"/>
  <c r="E30" i="36"/>
  <c r="L10" i="35"/>
  <c r="D30" i="33"/>
  <c r="L30" i="33"/>
  <c r="F82" i="34"/>
  <c r="J67" i="34"/>
  <c r="L10" i="34"/>
  <c r="C30" i="34"/>
  <c r="J147" i="33"/>
  <c r="L125" i="33"/>
  <c r="F139" i="33"/>
  <c r="K67" i="33"/>
  <c r="F167" i="35"/>
  <c r="L125" i="35"/>
  <c r="F139" i="35"/>
  <c r="F69" i="35"/>
  <c r="L38" i="35"/>
  <c r="L30" i="35"/>
  <c r="F167" i="36"/>
  <c r="L140" i="36"/>
  <c r="L66" i="36"/>
  <c r="L38" i="36"/>
  <c r="L10" i="36"/>
  <c r="F157" i="37"/>
  <c r="L66" i="37"/>
  <c r="L38" i="37"/>
  <c r="F167" i="39"/>
  <c r="L66" i="39"/>
  <c r="L38" i="39"/>
  <c r="L23" i="39"/>
  <c r="F167" i="40"/>
  <c r="L125" i="40"/>
  <c r="F93" i="40"/>
  <c r="F82" i="40"/>
  <c r="L10" i="40"/>
  <c r="K147" i="41"/>
  <c r="F93" i="41"/>
  <c r="L23" i="41"/>
  <c r="F46" i="42"/>
  <c r="F114" i="43"/>
  <c r="L66" i="43"/>
  <c r="L38" i="43"/>
  <c r="F29" i="43"/>
  <c r="L146" i="43"/>
  <c r="L125" i="43"/>
  <c r="K147" i="43"/>
  <c r="J147" i="43"/>
  <c r="F164" i="43"/>
  <c r="F157" i="43"/>
  <c r="I147" i="43"/>
  <c r="F139" i="43"/>
  <c r="J67" i="43"/>
  <c r="I67" i="43"/>
  <c r="F110" i="43"/>
  <c r="F93" i="43"/>
  <c r="F82" i="43"/>
  <c r="K67" i="43"/>
  <c r="F69" i="43"/>
  <c r="L30" i="43"/>
  <c r="L23" i="43"/>
  <c r="K39" i="43"/>
  <c r="I39" i="43"/>
  <c r="J39" i="43"/>
  <c r="F54" i="43"/>
  <c r="F46" i="43"/>
  <c r="F22" i="43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L146" i="41"/>
  <c r="L140" i="41"/>
  <c r="L125" i="41"/>
  <c r="F164" i="41"/>
  <c r="J147" i="41"/>
  <c r="F157" i="41"/>
  <c r="I147" i="41"/>
  <c r="F139" i="41"/>
  <c r="J67" i="41"/>
  <c r="F114" i="41"/>
  <c r="F110" i="41"/>
  <c r="K67" i="4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F114" i="40"/>
  <c r="K67" i="40"/>
  <c r="J67" i="40"/>
  <c r="F110" i="40"/>
  <c r="I67" i="40"/>
  <c r="F69" i="40"/>
  <c r="L30" i="40"/>
  <c r="L23" i="40"/>
  <c r="F54" i="40"/>
  <c r="F46" i="40"/>
  <c r="F29" i="40"/>
  <c r="F22" i="40"/>
  <c r="L146" i="39"/>
  <c r="K147" i="39"/>
  <c r="L140" i="39"/>
  <c r="J147" i="39"/>
  <c r="L125" i="39"/>
  <c r="F164" i="39"/>
  <c r="F157" i="39"/>
  <c r="F139" i="39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F29" i="39"/>
  <c r="F22" i="39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F54" i="38"/>
  <c r="F46" i="38"/>
  <c r="K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F46" i="37"/>
  <c r="F29" i="37"/>
  <c r="F22" i="37"/>
  <c r="L146" i="36"/>
  <c r="L125" i="36"/>
  <c r="K147" i="36"/>
  <c r="F164" i="36"/>
  <c r="I147" i="36"/>
  <c r="J147" i="36"/>
  <c r="F157" i="36"/>
  <c r="F139" i="36"/>
  <c r="F114" i="36"/>
  <c r="K67" i="36"/>
  <c r="F110" i="36"/>
  <c r="I67" i="36"/>
  <c r="F82" i="36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K147" i="35"/>
  <c r="F164" i="35"/>
  <c r="F157" i="35"/>
  <c r="I147" i="35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F164" i="33"/>
  <c r="K147" i="33"/>
  <c r="F157" i="33"/>
  <c r="I147" i="33"/>
  <c r="L66" i="33"/>
  <c r="F114" i="33"/>
  <c r="F110" i="33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22" i="33"/>
  <c r="L146" i="34"/>
  <c r="L140" i="34"/>
  <c r="L125" i="34"/>
  <c r="J147" i="34"/>
  <c r="F167" i="34"/>
  <c r="F164" i="34"/>
  <c r="K147" i="34"/>
  <c r="F157" i="34"/>
  <c r="I147" i="34"/>
  <c r="F114" i="34"/>
  <c r="F110" i="34"/>
  <c r="F93" i="34"/>
  <c r="I67" i="34"/>
  <c r="K67" i="34"/>
  <c r="F69" i="34"/>
  <c r="L23" i="34"/>
  <c r="I39" i="34"/>
  <c r="J39" i="34"/>
  <c r="F54" i="34"/>
  <c r="K39" i="34"/>
  <c r="F46" i="34"/>
  <c r="F29" i="34"/>
  <c r="F22" i="34"/>
  <c r="F30" i="40" l="1"/>
  <c r="I164" i="40" s="1"/>
  <c r="L39" i="43"/>
  <c r="I165" i="43" s="1"/>
  <c r="F30" i="43"/>
  <c r="I164" i="43" s="1"/>
  <c r="F30" i="42"/>
  <c r="L67" i="37"/>
  <c r="I166" i="37" s="1"/>
  <c r="F30" i="36"/>
  <c r="I164" i="36" s="1"/>
  <c r="L147" i="34"/>
  <c r="I167" i="34" s="1"/>
  <c r="L67" i="34"/>
  <c r="I166" i="34" s="1"/>
  <c r="L39" i="34"/>
  <c r="I165" i="34" s="1"/>
  <c r="L147" i="33"/>
  <c r="I167" i="33" s="1"/>
  <c r="L67" i="33"/>
  <c r="I166" i="33" s="1"/>
  <c r="K149" i="33"/>
  <c r="F30" i="33"/>
  <c r="I164" i="33" s="1"/>
  <c r="L147" i="35"/>
  <c r="I167" i="35" s="1"/>
  <c r="L67" i="35"/>
  <c r="I166" i="35" s="1"/>
  <c r="I149" i="35"/>
  <c r="L39" i="35"/>
  <c r="I165" i="35" s="1"/>
  <c r="L147" i="36"/>
  <c r="I167" i="36" s="1"/>
  <c r="L67" i="36"/>
  <c r="I166" i="36" s="1"/>
  <c r="L147" i="37"/>
  <c r="I167" i="37" s="1"/>
  <c r="J149" i="37"/>
  <c r="L39" i="37"/>
  <c r="I165" i="37" s="1"/>
  <c r="L147" i="39"/>
  <c r="I167" i="39" s="1"/>
  <c r="L67" i="39"/>
  <c r="I166" i="39" s="1"/>
  <c r="I149" i="39"/>
  <c r="L39" i="39"/>
  <c r="I165" i="39" s="1"/>
  <c r="F30" i="39"/>
  <c r="I164" i="39" s="1"/>
  <c r="L147" i="40"/>
  <c r="I167" i="40" s="1"/>
  <c r="L147" i="41"/>
  <c r="I167" i="41" s="1"/>
  <c r="K149" i="41"/>
  <c r="L39" i="41"/>
  <c r="I165" i="41" s="1"/>
  <c r="L147" i="43"/>
  <c r="I167" i="43" s="1"/>
  <c r="I149" i="43"/>
  <c r="L67" i="43"/>
  <c r="I166" i="43" s="1"/>
  <c r="J149" i="43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J149" i="38"/>
  <c r="I149" i="38"/>
  <c r="K149" i="37"/>
  <c r="I149" i="37"/>
  <c r="F30" i="37"/>
  <c r="I164" i="37" s="1"/>
  <c r="K149" i="36"/>
  <c r="I149" i="36"/>
  <c r="J149" i="36"/>
  <c r="L39" i="36"/>
  <c r="I165" i="36" s="1"/>
  <c r="J149" i="35"/>
  <c r="K149" i="35"/>
  <c r="F30" i="35"/>
  <c r="I164" i="35" s="1"/>
  <c r="I149" i="33"/>
  <c r="J149" i="33"/>
  <c r="L39" i="33"/>
  <c r="I165" i="33" s="1"/>
  <c r="J149" i="34"/>
  <c r="J151" i="34" s="1"/>
  <c r="I149" i="34"/>
  <c r="I151" i="34" s="1"/>
  <c r="K149" i="34"/>
  <c r="K151" i="34" s="1"/>
  <c r="F30" i="34"/>
  <c r="I164" i="34" s="1"/>
  <c r="I151" i="37" l="1"/>
  <c r="J151" i="42"/>
  <c r="I151" i="42"/>
  <c r="J151" i="43"/>
  <c r="K151" i="43"/>
  <c r="I151" i="43"/>
  <c r="K151" i="33"/>
  <c r="I151" i="33"/>
  <c r="L149" i="34"/>
  <c r="K151" i="35"/>
  <c r="L149" i="33"/>
  <c r="J151" i="33"/>
  <c r="I151" i="35"/>
  <c r="J151" i="35"/>
  <c r="I151" i="36"/>
  <c r="K151" i="36"/>
  <c r="J151" i="37"/>
  <c r="K151" i="37"/>
  <c r="L149" i="36"/>
  <c r="I163" i="36" s="1"/>
  <c r="J151" i="36"/>
  <c r="J151" i="38"/>
  <c r="L149" i="37"/>
  <c r="I162" i="37" s="1"/>
  <c r="K151" i="38"/>
  <c r="I151" i="38"/>
  <c r="J151" i="39"/>
  <c r="K151" i="39"/>
  <c r="I151" i="39"/>
  <c r="I151" i="40"/>
  <c r="K151" i="40"/>
  <c r="J151" i="40"/>
  <c r="I151" i="41"/>
  <c r="K151" i="41"/>
  <c r="K151" i="42"/>
  <c r="L149" i="41"/>
  <c r="J151" i="41"/>
  <c r="L149" i="43"/>
  <c r="L149" i="42"/>
  <c r="L149" i="40"/>
  <c r="L149" i="39"/>
  <c r="I163" i="39" s="1"/>
  <c r="L149" i="38"/>
  <c r="L149" i="35"/>
  <c r="I163" i="34" l="1"/>
  <c r="L151" i="34"/>
  <c r="I162" i="43"/>
  <c r="L151" i="43"/>
  <c r="L151" i="33"/>
  <c r="I162" i="34"/>
  <c r="I162" i="33"/>
  <c r="I163" i="33"/>
  <c r="I162" i="35"/>
  <c r="L151" i="35"/>
  <c r="I162" i="36"/>
  <c r="L151" i="36"/>
  <c r="L151" i="37"/>
  <c r="I163" i="37"/>
  <c r="L151" i="40"/>
  <c r="I162" i="39"/>
  <c r="L151" i="39"/>
  <c r="I162" i="40"/>
  <c r="I163" i="40"/>
  <c r="L151" i="41"/>
  <c r="I162" i="41"/>
  <c r="I163" i="41"/>
  <c r="I163" i="42"/>
  <c r="L151" i="42"/>
  <c r="I163" i="43"/>
  <c r="I162" i="42"/>
  <c r="I162" i="38"/>
  <c r="L151" i="38"/>
  <c r="I163" i="38"/>
  <c r="I163" i="35"/>
  <c r="L154" i="3" l="1"/>
  <c r="E3" i="7" s="1"/>
  <c r="L4" i="3" l="1"/>
  <c r="L5" i="3"/>
  <c r="L6" i="3"/>
  <c r="L7" i="3"/>
  <c r="L8" i="3"/>
  <c r="L9" i="3"/>
  <c r="I10" i="3"/>
  <c r="J10" i="3"/>
  <c r="K10" i="3"/>
  <c r="L11" i="3"/>
  <c r="L12" i="3"/>
  <c r="L13" i="3"/>
  <c r="L14" i="3"/>
  <c r="L15" i="3"/>
  <c r="L16" i="3"/>
  <c r="L17" i="3"/>
  <c r="L18" i="3"/>
  <c r="L19" i="3"/>
  <c r="L20" i="3"/>
  <c r="L21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K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E4" i="7" s="1"/>
  <c r="F4" i="7" s="1"/>
  <c r="F156" i="3"/>
  <c r="L156" i="3"/>
  <c r="E5" i="7" s="1"/>
  <c r="C157" i="3"/>
  <c r="D157" i="3"/>
  <c r="E157" i="3"/>
  <c r="L157" i="3"/>
  <c r="E6" i="7" s="1"/>
  <c r="F158" i="3"/>
  <c r="L158" i="3"/>
  <c r="E7" i="7" s="1"/>
  <c r="F159" i="3"/>
  <c r="L159" i="3"/>
  <c r="E8" i="7" s="1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F6" i="7" l="1"/>
  <c r="F8" i="7"/>
  <c r="D30" i="3"/>
  <c r="F167" i="3"/>
  <c r="L30" i="3"/>
  <c r="F114" i="3"/>
  <c r="F69" i="3"/>
  <c r="I147" i="3"/>
  <c r="L125" i="3"/>
  <c r="F139" i="3"/>
  <c r="L23" i="3"/>
  <c r="L10" i="3"/>
  <c r="E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F9" i="7" l="1"/>
  <c r="F30" i="3"/>
  <c r="I164" i="3" s="1"/>
  <c r="L147" i="3"/>
  <c r="I167" i="3" s="1"/>
  <c r="L67" i="3"/>
  <c r="I166" i="3" s="1"/>
  <c r="L39" i="3"/>
  <c r="I165" i="3" s="1"/>
  <c r="K149" i="3"/>
  <c r="J149" i="3"/>
  <c r="L149" i="3" l="1"/>
  <c r="I163" i="3" l="1"/>
  <c r="I162" i="3"/>
</calcChain>
</file>

<file path=xl/sharedStrings.xml><?xml version="1.0" encoding="utf-8"?>
<sst xmlns="http://schemas.openxmlformats.org/spreadsheetml/2006/main" count="3483" uniqueCount="295">
  <si>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</si>
  <si>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</si>
  <si>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</si>
  <si>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</si>
  <si>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</si>
  <si>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</si>
  <si>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</si>
  <si>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</si>
  <si>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</si>
  <si>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</si>
  <si>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</si>
  <si>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</si>
  <si>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</si>
  <si>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</si>
  <si>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</si>
  <si>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</si>
  <si>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</si>
  <si>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</si>
  <si>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</si>
  <si>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</si>
  <si>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</si>
  <si>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</si>
  <si>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</si>
  <si>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</si>
  <si>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</si>
  <si>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</si>
  <si>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</si>
  <si>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</si>
  <si>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</si>
  <si>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</si>
  <si>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</si>
  <si>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</si>
  <si>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</si>
  <si>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</si>
  <si>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</si>
  <si>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</si>
  <si>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</si>
  <si>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</si>
  <si>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</si>
  <si>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</si>
  <si>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</si>
  <si>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</si>
  <si>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</si>
  <si>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</si>
  <si>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</si>
  <si>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</si>
  <si>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</si>
  <si>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</si>
  <si>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</si>
  <si>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</si>
  <si>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</si>
  <si>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</si>
  <si>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</si>
  <si>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</si>
  <si>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</si>
  <si>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</si>
  <si>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</si>
  <si>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</si>
  <si>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</si>
  <si>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</si>
  <si>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</si>
  <si>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</si>
  <si>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</si>
  <si>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</si>
  <si>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</si>
  <si>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</si>
  <si>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</si>
  <si>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</si>
  <si>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</si>
  <si>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</si>
  <si>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</si>
  <si>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</si>
  <si>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</si>
  <si>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</si>
  <si>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</si>
  <si>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</si>
  <si>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</si>
  <si>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</si>
  <si>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</si>
  <si>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</si>
  <si>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</si>
  <si>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</si>
  <si>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</si>
  <si>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</si>
  <si>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</si>
  <si>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</si>
  <si>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</si>
  <si>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</si>
  <si>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</si>
  <si>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</si>
  <si>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</si>
  <si>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</si>
  <si>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</si>
  <si>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</si>
  <si>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</si>
  <si>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</si>
  <si>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</si>
  <si>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</si>
  <si>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</si>
  <si>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</si>
  <si>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</si>
  <si>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</si>
  <si>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</si>
  <si>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</si>
  <si>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</si>
  <si>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</si>
  <si>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</si>
  <si>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</si>
  <si>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</si>
  <si>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</si>
  <si>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</si>
  <si>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</si>
  <si>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</si>
  <si>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</si>
  <si>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</si>
  <si>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</si>
  <si>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</si>
  <si>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</si>
  <si>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</si>
  <si>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</si>
  <si>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</si>
  <si>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</si>
  <si>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</si>
  <si>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</si>
  <si>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</si>
  <si>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</si>
  <si>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</si>
  <si>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</si>
  <si>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</si>
  <si>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</si>
  <si>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</si>
  <si>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</si>
  <si>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</si>
  <si>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</si>
  <si>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</si>
  <si>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</si>
  <si>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</si>
  <si>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</si>
  <si>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</si>
  <si>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</si>
  <si>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</si>
  <si>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</si>
  <si>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</si>
  <si>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</si>
  <si>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</si>
  <si>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</si>
  <si>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</si>
  <si>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</si>
  <si>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</si>
  <si>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</si>
  <si>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</si>
  <si>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</si>
  <si>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</si>
  <si>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</si>
  <si>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</si>
  <si>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</si>
  <si>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</si>
  <si>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</si>
  <si>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</si>
  <si>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</si>
  <si>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</si>
  <si>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</si>
  <si>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</si>
  <si>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</si>
  <si>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</si>
  <si>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</si>
  <si>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</si>
  <si>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</si>
  <si>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</si>
  <si>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</si>
  <si>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</si>
  <si>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</si>
  <si>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</si>
  <si>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</si>
  <si>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</si>
  <si>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</si>
  <si>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</si>
  <si>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</si>
  <si>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</si>
  <si>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</si>
  <si>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</si>
  <si>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</si>
  <si>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</si>
  <si>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</si>
  <si>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</si>
  <si>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</si>
  <si>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</si>
  <si>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</si>
  <si>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</si>
  <si>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</si>
  <si>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</si>
  <si>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</si>
  <si>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</si>
  <si>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</si>
  <si>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</si>
  <si>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</si>
  <si>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</si>
  <si>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</si>
  <si>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</si>
  <si>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</si>
  <si>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</si>
  <si>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</si>
  <si>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</si>
  <si>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</si>
  <si>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</si>
  <si>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</si>
  <si>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</si>
  <si>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</si>
  <si>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</si>
  <si>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</si>
  <si>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</si>
  <si>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</si>
  <si>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</si>
  <si>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</si>
  <si>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</si>
  <si>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</si>
  <si>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</si>
  <si>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</si>
  <si>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</si>
  <si>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</si>
  <si>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</si>
  <si>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</si>
  <si>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</si>
  <si>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</si>
  <si>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</si>
  <si>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</si>
  <si>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</si>
  <si>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</si>
  <si>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</si>
  <si>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</si>
  <si>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</si>
  <si>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</si>
  <si>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</si>
  <si>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</si>
  <si>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</si>
  <si>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</si>
  <si>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</si>
  <si>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</si>
  <si>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</si>
  <si>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</si>
  <si>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</si>
  <si>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</si>
  <si>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</si>
  <si>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</si>
  <si>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</si>
  <si>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</si>
  <si>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</si>
  <si>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</si>
  <si>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</si>
  <si>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</si>
  <si>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</si>
  <si>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</si>
  <si>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</si>
  <si>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</si>
  <si>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</si>
  <si>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</si>
  <si>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</si>
  <si>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</si>
  <si>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</si>
  <si>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</si>
  <si>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</si>
  <si>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</si>
  <si>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</si>
  <si>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</si>
  <si>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</si>
  <si>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</si>
  <si>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</si>
  <si>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</si>
  <si>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</si>
  <si>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</si>
  <si>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</si>
  <si>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</si>
  <si>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</si>
  <si>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</si>
  <si>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</si>
  <si>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</si>
  <si>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</si>
  <si>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増減</t>
    <rPh sb="0" eb="2">
      <t>ゾウゲン</t>
    </rPh>
    <phoneticPr fontId="3"/>
  </si>
  <si>
    <t>社会増減</t>
    <rPh sb="0" eb="4">
      <t>シャカイゾウゲン</t>
    </rPh>
    <phoneticPr fontId="3"/>
  </si>
  <si>
    <t>自然増減</t>
    <rPh sb="0" eb="2">
      <t>シゼン</t>
    </rPh>
    <rPh sb="2" eb="4">
      <t>ゾウゲン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</si>
  <si>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</si>
  <si>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</si>
  <si>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作成　令和6年3月末現在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</si>
  <si>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令和6年2月末現在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</si>
  <si>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令和6年1月末現在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</si>
  <si>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令和5年度（4～3月異動人数）</t>
    <rPh sb="0" eb="2">
      <t>レイワ</t>
    </rPh>
    <rPh sb="3" eb="5">
      <t>ネンド</t>
    </rPh>
    <rPh sb="4" eb="5">
      <t>ド</t>
    </rPh>
    <phoneticPr fontId="6"/>
  </si>
  <si>
    <t>作成　令和5年12月末現在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</si>
  <si>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令和5年11月末現在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</si>
  <si>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令和5年10月末現在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</si>
  <si>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令和5年9月末現在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</si>
  <si>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令和5年8月末現在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</si>
  <si>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令5年7月末現在</t>
    <rPh sb="0" eb="2">
      <t>サクセイ</t>
    </rPh>
    <rPh sb="3" eb="4">
      <t>レイ</t>
    </rPh>
    <rPh sb="5" eb="6">
      <t>ネン</t>
    </rPh>
    <rPh sb="7" eb="8">
      <t>ガツ</t>
    </rPh>
    <rPh sb="8" eb="9">
      <t>マツ</t>
    </rPh>
    <rPh sb="9" eb="11">
      <t>ゲンザイ</t>
    </rPh>
    <phoneticPr fontId="6"/>
  </si>
  <si>
    <t>作成　令和5年6月末現在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</si>
  <si>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令和5年5月末現在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</si>
  <si>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令和5年4月末現在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</si>
</sst>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38" fontId="1" fillId="0" borderId="0" xfId="1" applyNumberFormat="1">
      <alignment vertical="center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topLeftCell="C1" zoomScaleNormal="100" workbookViewId="0">
      <selection activeCell="L151" sqref="L151:L152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357</v>
      </c>
      <c r="D5" s="99">
        <v>413</v>
      </c>
      <c r="E5" s="99">
        <v>396</v>
      </c>
      <c r="F5" s="31">
        <f t="shared" ref="F5:F21" si="1">SUM(D5:E5)</f>
        <v>809</v>
      </c>
      <c r="G5" s="57"/>
      <c r="H5" s="37" t="s">
        <v>258</v>
      </c>
      <c r="I5" s="101">
        <v>186</v>
      </c>
      <c r="J5" s="101">
        <v>193</v>
      </c>
      <c r="K5" s="101">
        <v>226</v>
      </c>
      <c r="L5" s="58">
        <f t="shared" si="0"/>
        <v>419</v>
      </c>
    </row>
    <row r="6" spans="1:12" ht="14.25" customHeight="1" x14ac:dyDescent="0.15">
      <c r="A6" s="14"/>
      <c r="B6" s="37" t="s">
        <v>257</v>
      </c>
      <c r="C6" s="100">
        <v>213</v>
      </c>
      <c r="D6" s="100">
        <v>196</v>
      </c>
      <c r="E6" s="100">
        <v>212</v>
      </c>
      <c r="F6" s="31">
        <f t="shared" si="1"/>
        <v>408</v>
      </c>
      <c r="G6" s="57"/>
      <c r="H6" s="37" t="s">
        <v>256</v>
      </c>
      <c r="I6" s="101">
        <v>115</v>
      </c>
      <c r="J6" s="101">
        <v>125</v>
      </c>
      <c r="K6" s="101">
        <v>152</v>
      </c>
      <c r="L6" s="58">
        <f t="shared" si="0"/>
        <v>277</v>
      </c>
    </row>
    <row r="7" spans="1:12" ht="14.25" customHeight="1" x14ac:dyDescent="0.15">
      <c r="A7" s="14"/>
      <c r="B7" s="37" t="s">
        <v>255</v>
      </c>
      <c r="C7" s="100">
        <v>131</v>
      </c>
      <c r="D7" s="100">
        <v>132</v>
      </c>
      <c r="E7" s="100">
        <v>155</v>
      </c>
      <c r="F7" s="31">
        <f t="shared" si="1"/>
        <v>287</v>
      </c>
      <c r="G7" s="57"/>
      <c r="H7" s="37" t="s">
        <v>254</v>
      </c>
      <c r="I7" s="101">
        <v>88</v>
      </c>
      <c r="J7" s="101">
        <v>103</v>
      </c>
      <c r="K7" s="101">
        <v>100</v>
      </c>
      <c r="L7" s="58">
        <f t="shared" si="0"/>
        <v>203</v>
      </c>
    </row>
    <row r="8" spans="1:12" ht="14.25" customHeight="1" x14ac:dyDescent="0.15">
      <c r="A8" s="14"/>
      <c r="B8" s="37" t="s">
        <v>253</v>
      </c>
      <c r="C8" s="100">
        <v>171</v>
      </c>
      <c r="D8" s="100">
        <v>162</v>
      </c>
      <c r="E8" s="100">
        <v>185</v>
      </c>
      <c r="F8" s="31">
        <f t="shared" si="1"/>
        <v>347</v>
      </c>
      <c r="G8" s="57"/>
      <c r="H8" s="37" t="s">
        <v>219</v>
      </c>
      <c r="I8" s="101">
        <v>59</v>
      </c>
      <c r="J8" s="101">
        <v>67</v>
      </c>
      <c r="K8" s="101">
        <v>73</v>
      </c>
      <c r="L8" s="58">
        <f t="shared" si="0"/>
        <v>140</v>
      </c>
    </row>
    <row r="9" spans="1:12" ht="14.25" customHeight="1" x14ac:dyDescent="0.15">
      <c r="A9" s="14"/>
      <c r="B9" s="37" t="s">
        <v>252</v>
      </c>
      <c r="C9" s="100">
        <v>66</v>
      </c>
      <c r="D9" s="100">
        <v>68</v>
      </c>
      <c r="E9" s="100">
        <v>77</v>
      </c>
      <c r="F9" s="31">
        <f t="shared" si="1"/>
        <v>145</v>
      </c>
      <c r="G9" s="57"/>
      <c r="H9" s="37" t="s">
        <v>251</v>
      </c>
      <c r="I9" s="101">
        <v>72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4"/>
      <c r="B10" s="37" t="s">
        <v>250</v>
      </c>
      <c r="C10" s="100">
        <v>302</v>
      </c>
      <c r="D10" s="100">
        <v>342</v>
      </c>
      <c r="E10" s="100">
        <v>372</v>
      </c>
      <c r="F10" s="31">
        <f t="shared" si="1"/>
        <v>714</v>
      </c>
      <c r="G10" s="82"/>
      <c r="H10" s="26" t="s">
        <v>249</v>
      </c>
      <c r="I10" s="25">
        <f>SUM(I4:I9)</f>
        <v>550</v>
      </c>
      <c r="J10" s="25">
        <f>SUM(J4:J9)</f>
        <v>590</v>
      </c>
      <c r="K10" s="25">
        <f>SUM(K4:K9)</f>
        <v>666</v>
      </c>
      <c r="L10" s="60">
        <f>SUM(L4:L9)</f>
        <v>1256</v>
      </c>
    </row>
    <row r="11" spans="1:12" ht="14.25" customHeight="1" x14ac:dyDescent="0.15">
      <c r="A11" s="14"/>
      <c r="B11" s="37" t="s">
        <v>248</v>
      </c>
      <c r="C11" s="100">
        <v>68</v>
      </c>
      <c r="D11" s="100">
        <v>82</v>
      </c>
      <c r="E11" s="100">
        <v>92</v>
      </c>
      <c r="F11" s="31">
        <f t="shared" si="1"/>
        <v>174</v>
      </c>
      <c r="G11" s="57" t="s">
        <v>247</v>
      </c>
      <c r="H11" s="37" t="s">
        <v>246</v>
      </c>
      <c r="I11" s="101">
        <v>53</v>
      </c>
      <c r="J11" s="101">
        <v>56</v>
      </c>
      <c r="K11" s="101">
        <v>68</v>
      </c>
      <c r="L11" s="58">
        <f t="shared" ref="L11:L22" si="2">SUM(J11:K11)</f>
        <v>124</v>
      </c>
    </row>
    <row r="12" spans="1:12" ht="14.25" customHeight="1" x14ac:dyDescent="0.15">
      <c r="A12" s="14"/>
      <c r="B12" s="37" t="s">
        <v>245</v>
      </c>
      <c r="C12" s="100">
        <v>120</v>
      </c>
      <c r="D12" s="100">
        <v>162</v>
      </c>
      <c r="E12" s="100">
        <v>178</v>
      </c>
      <c r="F12" s="31">
        <f t="shared" si="1"/>
        <v>340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4"/>
      <c r="B13" s="37" t="s">
        <v>244</v>
      </c>
      <c r="C13" s="100">
        <v>162</v>
      </c>
      <c r="D13" s="100">
        <v>215</v>
      </c>
      <c r="E13" s="100">
        <v>204</v>
      </c>
      <c r="F13" s="31">
        <f t="shared" si="1"/>
        <v>419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4"/>
      <c r="B14" s="37" t="s">
        <v>242</v>
      </c>
      <c r="C14" s="100">
        <v>36</v>
      </c>
      <c r="D14" s="100">
        <v>48</v>
      </c>
      <c r="E14" s="100">
        <v>44</v>
      </c>
      <c r="F14" s="31">
        <f t="shared" si="1"/>
        <v>92</v>
      </c>
      <c r="G14" s="57"/>
      <c r="H14" s="37" t="s">
        <v>241</v>
      </c>
      <c r="I14" s="101">
        <v>119</v>
      </c>
      <c r="J14" s="101">
        <v>109</v>
      </c>
      <c r="K14" s="101">
        <v>115</v>
      </c>
      <c r="L14" s="58">
        <f t="shared" si="2"/>
        <v>224</v>
      </c>
    </row>
    <row r="15" spans="1:12" ht="14.25" customHeight="1" x14ac:dyDescent="0.15">
      <c r="A15" s="14"/>
      <c r="B15" s="37" t="s">
        <v>240</v>
      </c>
      <c r="C15" s="100">
        <v>30</v>
      </c>
      <c r="D15" s="100">
        <v>34</v>
      </c>
      <c r="E15" s="100">
        <v>36</v>
      </c>
      <c r="F15" s="31">
        <f t="shared" si="1"/>
        <v>70</v>
      </c>
      <c r="G15" s="57"/>
      <c r="H15" s="37" t="s">
        <v>239</v>
      </c>
      <c r="I15" s="101">
        <v>28</v>
      </c>
      <c r="J15" s="101">
        <v>35</v>
      </c>
      <c r="K15" s="101">
        <v>39</v>
      </c>
      <c r="L15" s="58">
        <f t="shared" si="2"/>
        <v>74</v>
      </c>
    </row>
    <row r="16" spans="1:12" ht="14.25" customHeight="1" x14ac:dyDescent="0.15">
      <c r="A16" s="14"/>
      <c r="B16" s="109" t="s">
        <v>274</v>
      </c>
      <c r="C16" s="100">
        <v>32</v>
      </c>
      <c r="D16" s="100">
        <v>26</v>
      </c>
      <c r="E16" s="100">
        <v>6</v>
      </c>
      <c r="F16" s="31">
        <f t="shared" si="1"/>
        <v>32</v>
      </c>
      <c r="G16" s="57"/>
      <c r="H16" s="37" t="s">
        <v>238</v>
      </c>
      <c r="I16" s="101">
        <v>71</v>
      </c>
      <c r="J16" s="101">
        <v>62</v>
      </c>
      <c r="K16" s="101">
        <v>72</v>
      </c>
      <c r="L16" s="58">
        <f t="shared" si="2"/>
        <v>134</v>
      </c>
    </row>
    <row r="17" spans="1:12" ht="14.25" customHeight="1" x14ac:dyDescent="0.15">
      <c r="A17" s="14"/>
      <c r="B17" s="32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90</v>
      </c>
      <c r="J17" s="101">
        <v>82</v>
      </c>
      <c r="K17" s="101">
        <v>91</v>
      </c>
      <c r="L17" s="58">
        <f t="shared" si="2"/>
        <v>173</v>
      </c>
    </row>
    <row r="18" spans="1:12" ht="14.25" customHeight="1" x14ac:dyDescent="0.15">
      <c r="A18" s="14"/>
      <c r="B18" s="37" t="s">
        <v>235</v>
      </c>
      <c r="C18" s="100">
        <v>82</v>
      </c>
      <c r="D18" s="100">
        <v>108</v>
      </c>
      <c r="E18" s="100">
        <v>103</v>
      </c>
      <c r="F18" s="31">
        <f t="shared" si="1"/>
        <v>211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4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4"/>
      <c r="B20" s="32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64</v>
      </c>
      <c r="L20" s="58">
        <f t="shared" si="2"/>
        <v>114</v>
      </c>
    </row>
    <row r="21" spans="1:12" ht="14.25" customHeight="1" x14ac:dyDescent="0.15">
      <c r="A21" s="14"/>
      <c r="B21" s="32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38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1863</v>
      </c>
      <c r="D22" s="25">
        <f>SUM(D5:D21)</f>
        <v>2086</v>
      </c>
      <c r="E22" s="25">
        <f>SUM(E5:E21)</f>
        <v>2180</v>
      </c>
      <c r="F22" s="25">
        <f>SUM(F5:F21)</f>
        <v>4266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4" t="s">
        <v>228</v>
      </c>
      <c r="B23" s="37" t="s">
        <v>227</v>
      </c>
      <c r="C23" s="101">
        <v>139</v>
      </c>
      <c r="D23" s="101">
        <v>139</v>
      </c>
      <c r="E23" s="101">
        <v>179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610</v>
      </c>
      <c r="J23" s="25">
        <f>SUM(J11:J22)</f>
        <v>572</v>
      </c>
      <c r="K23" s="25">
        <f>SUM(K11:K22)</f>
        <v>670</v>
      </c>
      <c r="L23" s="60">
        <f>SUM(L11:L22)</f>
        <v>1242</v>
      </c>
    </row>
    <row r="24" spans="1:12" ht="14.25" customHeight="1" x14ac:dyDescent="0.15">
      <c r="A24" s="14"/>
      <c r="B24" s="37" t="s">
        <v>225</v>
      </c>
      <c r="C24" s="101">
        <v>65</v>
      </c>
      <c r="D24" s="101">
        <v>81</v>
      </c>
      <c r="E24" s="101">
        <v>77</v>
      </c>
      <c r="F24" s="31">
        <f t="shared" si="3"/>
        <v>158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35</v>
      </c>
      <c r="L24" s="58">
        <f t="shared" ref="L24:L29" si="4">SUM(J24:K24)</f>
        <v>63</v>
      </c>
    </row>
    <row r="25" spans="1:12" ht="14.25" customHeight="1" x14ac:dyDescent="0.15">
      <c r="A25" s="14"/>
      <c r="B25" s="37" t="s">
        <v>222</v>
      </c>
      <c r="C25" s="101">
        <v>198</v>
      </c>
      <c r="D25" s="101">
        <v>219</v>
      </c>
      <c r="E25" s="101">
        <v>256</v>
      </c>
      <c r="F25" s="31">
        <f t="shared" si="3"/>
        <v>475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4"/>
      <c r="B26" s="37" t="s">
        <v>220</v>
      </c>
      <c r="C26" s="101">
        <v>74</v>
      </c>
      <c r="D26" s="101">
        <v>82</v>
      </c>
      <c r="E26" s="101">
        <v>99</v>
      </c>
      <c r="F26" s="31">
        <f t="shared" si="3"/>
        <v>181</v>
      </c>
      <c r="G26" s="57"/>
      <c r="H26" s="37" t="s">
        <v>219</v>
      </c>
      <c r="I26" s="101">
        <v>38</v>
      </c>
      <c r="J26" s="101">
        <v>38</v>
      </c>
      <c r="K26" s="101">
        <v>39</v>
      </c>
      <c r="L26" s="58">
        <f t="shared" si="4"/>
        <v>77</v>
      </c>
    </row>
    <row r="27" spans="1:12" ht="14.25" customHeight="1" x14ac:dyDescent="0.15">
      <c r="A27" s="14"/>
      <c r="B27" s="37" t="s">
        <v>218</v>
      </c>
      <c r="C27" s="101">
        <v>55</v>
      </c>
      <c r="D27" s="101">
        <v>66</v>
      </c>
      <c r="E27" s="101">
        <v>68</v>
      </c>
      <c r="F27" s="31">
        <f t="shared" si="3"/>
        <v>134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4"/>
      <c r="B28" s="37" t="s">
        <v>216</v>
      </c>
      <c r="C28" s="101">
        <v>63</v>
      </c>
      <c r="D28" s="101">
        <v>59</v>
      </c>
      <c r="E28" s="101">
        <v>97</v>
      </c>
      <c r="F28" s="31">
        <f t="shared" si="3"/>
        <v>156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594</v>
      </c>
      <c r="D29" s="25">
        <f>SUM(D23:D28)</f>
        <v>646</v>
      </c>
      <c r="E29" s="25">
        <f>SUM(E23:E28)</f>
        <v>776</v>
      </c>
      <c r="F29" s="25">
        <f>SUM(F23:F28)</f>
        <v>1422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2457</v>
      </c>
      <c r="D30" s="55">
        <f>SUM(D22+D29)</f>
        <v>2732</v>
      </c>
      <c r="E30" s="55">
        <f>SUM(E22+E29)</f>
        <v>2956</v>
      </c>
      <c r="F30" s="55">
        <f>SUM(F22+F29)</f>
        <v>5688</v>
      </c>
      <c r="G30" s="57"/>
      <c r="H30" s="26" t="s">
        <v>212</v>
      </c>
      <c r="I30" s="25">
        <f>SUM(I24:I29)</f>
        <v>171</v>
      </c>
      <c r="J30" s="25">
        <f>SUM(J24:J29)</f>
        <v>177</v>
      </c>
      <c r="K30" s="25">
        <f>SUM(K24:K29)</f>
        <v>195</v>
      </c>
      <c r="L30" s="56">
        <f>SUM(L24:L29)</f>
        <v>372</v>
      </c>
    </row>
    <row r="31" spans="1:12" ht="14.25" customHeight="1" x14ac:dyDescent="0.15">
      <c r="A31" s="14"/>
      <c r="B31" s="32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46</v>
      </c>
      <c r="K31" s="101">
        <v>43</v>
      </c>
      <c r="L31" s="58">
        <f t="shared" ref="L31:L37" si="5">SUM(J31:K31)</f>
        <v>89</v>
      </c>
    </row>
    <row r="32" spans="1:12" ht="14.25" customHeight="1" x14ac:dyDescent="0.15">
      <c r="A32" s="123" t="s">
        <v>210</v>
      </c>
      <c r="B32" s="124"/>
      <c r="C32" s="73"/>
      <c r="D32" s="32"/>
      <c r="E32" s="32"/>
      <c r="F32" s="85"/>
      <c r="G32" s="57"/>
      <c r="H32" s="37" t="s">
        <v>209</v>
      </c>
      <c r="I32" s="101">
        <v>28</v>
      </c>
      <c r="J32" s="101">
        <v>47</v>
      </c>
      <c r="K32" s="101">
        <v>54</v>
      </c>
      <c r="L32" s="58">
        <f t="shared" si="5"/>
        <v>101</v>
      </c>
    </row>
    <row r="33" spans="1:12" ht="14.25" customHeight="1" x14ac:dyDescent="0.15">
      <c r="A33" s="14" t="s">
        <v>208</v>
      </c>
      <c r="B33" s="37" t="s">
        <v>207</v>
      </c>
      <c r="C33" s="100">
        <v>409</v>
      </c>
      <c r="D33" s="101">
        <v>447</v>
      </c>
      <c r="E33" s="101">
        <v>471</v>
      </c>
      <c r="F33" s="31">
        <f t="shared" ref="F33:F45" si="6">SUM(D33:E33)</f>
        <v>918</v>
      </c>
      <c r="G33" s="57"/>
      <c r="H33" s="37" t="s">
        <v>206</v>
      </c>
      <c r="I33" s="101">
        <v>68</v>
      </c>
      <c r="J33" s="101">
        <v>66</v>
      </c>
      <c r="K33" s="101">
        <v>73</v>
      </c>
      <c r="L33" s="58">
        <f t="shared" si="5"/>
        <v>139</v>
      </c>
    </row>
    <row r="34" spans="1:12" ht="14.25" customHeight="1" x14ac:dyDescent="0.15">
      <c r="A34" s="14"/>
      <c r="B34" s="37" t="s">
        <v>205</v>
      </c>
      <c r="C34" s="101">
        <v>143</v>
      </c>
      <c r="D34" s="101">
        <v>165</v>
      </c>
      <c r="E34" s="101">
        <v>170</v>
      </c>
      <c r="F34" s="31">
        <f t="shared" si="6"/>
        <v>335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4"/>
      <c r="B35" s="37" t="s">
        <v>203</v>
      </c>
      <c r="C35" s="101">
        <v>82</v>
      </c>
      <c r="D35" s="101">
        <v>87</v>
      </c>
      <c r="E35" s="101">
        <v>101</v>
      </c>
      <c r="F35" s="31">
        <f t="shared" si="6"/>
        <v>188</v>
      </c>
      <c r="G35" s="57"/>
      <c r="H35" s="37" t="s">
        <v>202</v>
      </c>
      <c r="I35" s="101">
        <v>98</v>
      </c>
      <c r="J35" s="101">
        <v>84</v>
      </c>
      <c r="K35" s="101">
        <v>101</v>
      </c>
      <c r="L35" s="58">
        <f t="shared" si="5"/>
        <v>185</v>
      </c>
    </row>
    <row r="36" spans="1:12" ht="14.25" customHeight="1" x14ac:dyDescent="0.15">
      <c r="A36" s="14"/>
      <c r="B36" s="37" t="s">
        <v>201</v>
      </c>
      <c r="C36" s="101">
        <v>219</v>
      </c>
      <c r="D36" s="101">
        <v>220</v>
      </c>
      <c r="E36" s="101">
        <v>245</v>
      </c>
      <c r="F36" s="31">
        <f t="shared" si="6"/>
        <v>465</v>
      </c>
      <c r="G36" s="83"/>
      <c r="H36" s="84" t="s">
        <v>200</v>
      </c>
      <c r="I36" s="101">
        <v>57</v>
      </c>
      <c r="J36" s="101">
        <v>55</v>
      </c>
      <c r="K36" s="101">
        <v>72</v>
      </c>
      <c r="L36" s="58">
        <f t="shared" si="5"/>
        <v>127</v>
      </c>
    </row>
    <row r="37" spans="1:12" ht="14.25" customHeight="1" x14ac:dyDescent="0.15">
      <c r="A37" s="14"/>
      <c r="B37" s="37" t="s">
        <v>199</v>
      </c>
      <c r="C37" s="101">
        <v>14</v>
      </c>
      <c r="D37" s="101">
        <v>17</v>
      </c>
      <c r="E37" s="101">
        <v>20</v>
      </c>
      <c r="F37" s="31">
        <f t="shared" si="6"/>
        <v>37</v>
      </c>
      <c r="G37" s="83"/>
      <c r="H37" s="37" t="s">
        <v>198</v>
      </c>
      <c r="I37" s="101">
        <v>120</v>
      </c>
      <c r="J37" s="101">
        <v>138</v>
      </c>
      <c r="K37" s="101">
        <v>143</v>
      </c>
      <c r="L37" s="58">
        <f t="shared" si="5"/>
        <v>281</v>
      </c>
    </row>
    <row r="38" spans="1:12" ht="14.25" customHeight="1" x14ac:dyDescent="0.15">
      <c r="A38" s="14"/>
      <c r="B38" s="37" t="s">
        <v>197</v>
      </c>
      <c r="C38" s="101">
        <v>78</v>
      </c>
      <c r="D38" s="101">
        <v>97</v>
      </c>
      <c r="E38" s="101">
        <v>107</v>
      </c>
      <c r="F38" s="31">
        <f t="shared" si="6"/>
        <v>204</v>
      </c>
      <c r="G38" s="82"/>
      <c r="H38" s="26" t="s">
        <v>163</v>
      </c>
      <c r="I38" s="25">
        <f>SUM(I31:I37)</f>
        <v>456</v>
      </c>
      <c r="J38" s="25">
        <f>SUM(J31:J37)</f>
        <v>496</v>
      </c>
      <c r="K38" s="25">
        <f>SUM(K31:K37)</f>
        <v>548</v>
      </c>
      <c r="L38" s="60">
        <f>SUM(L31:L37)</f>
        <v>1044</v>
      </c>
    </row>
    <row r="39" spans="1:12" ht="14.25" customHeight="1" x14ac:dyDescent="0.15">
      <c r="A39" s="14"/>
      <c r="B39" s="37" t="s">
        <v>196</v>
      </c>
      <c r="C39" s="101">
        <v>52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4201</v>
      </c>
      <c r="J39" s="55">
        <f>SUM(D46+D54+J10+J23+J30+J38)</f>
        <v>4453</v>
      </c>
      <c r="K39" s="55">
        <f>SUM(E46+E54+K10+K23+K30+K38)</f>
        <v>4886</v>
      </c>
      <c r="L39" s="54">
        <f>SUM(F46+F54+L10+L23+L30+L38)</f>
        <v>9339</v>
      </c>
    </row>
    <row r="40" spans="1:12" ht="14.25" customHeight="1" x14ac:dyDescent="0.15">
      <c r="A40" s="14"/>
      <c r="B40" s="37" t="s">
        <v>194</v>
      </c>
      <c r="C40" s="101">
        <v>129</v>
      </c>
      <c r="D40" s="101">
        <v>138</v>
      </c>
      <c r="E40" s="101">
        <v>161</v>
      </c>
      <c r="F40" s="31">
        <f t="shared" si="6"/>
        <v>299</v>
      </c>
      <c r="G40" s="81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1">
        <v>70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4"/>
      <c r="B42" s="37" t="s">
        <v>192</v>
      </c>
      <c r="C42" s="101">
        <v>105</v>
      </c>
      <c r="D42" s="101">
        <v>119</v>
      </c>
      <c r="E42" s="101">
        <v>138</v>
      </c>
      <c r="F42" s="31">
        <f t="shared" si="6"/>
        <v>257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4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4"/>
      <c r="B44" s="37" t="s">
        <v>190</v>
      </c>
      <c r="C44" s="101">
        <v>186</v>
      </c>
      <c r="D44" s="101">
        <v>194</v>
      </c>
      <c r="E44" s="101">
        <v>220</v>
      </c>
      <c r="F44" s="31">
        <f t="shared" si="6"/>
        <v>414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4"/>
      <c r="B45" s="37" t="s">
        <v>189</v>
      </c>
      <c r="C45" s="101">
        <v>164</v>
      </c>
      <c r="D45" s="101">
        <v>162</v>
      </c>
      <c r="E45" s="101">
        <v>191</v>
      </c>
      <c r="F45" s="31">
        <f t="shared" si="6"/>
        <v>353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1660</v>
      </c>
      <c r="D46" s="25">
        <f>SUM(D33:D45)</f>
        <v>1793</v>
      </c>
      <c r="E46" s="25">
        <f>SUM(E33:E45)</f>
        <v>1991</v>
      </c>
      <c r="F46" s="25">
        <f>SUM(F33:F45)</f>
        <v>3784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4" t="s">
        <v>187</v>
      </c>
      <c r="B47" s="37" t="s">
        <v>186</v>
      </c>
      <c r="C47" s="101">
        <v>104</v>
      </c>
      <c r="D47" s="101">
        <v>117</v>
      </c>
      <c r="E47" s="101">
        <v>108</v>
      </c>
      <c r="F47" s="31">
        <f t="shared" ref="F47:F53" si="7">SUM(D47:E47)</f>
        <v>225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4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4"/>
      <c r="B49" s="37" t="s">
        <v>184</v>
      </c>
      <c r="C49" s="101">
        <v>99</v>
      </c>
      <c r="D49" s="101">
        <v>99</v>
      </c>
      <c r="E49" s="101">
        <v>106</v>
      </c>
      <c r="F49" s="31">
        <f t="shared" si="7"/>
        <v>205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4"/>
      <c r="B50" s="37" t="s">
        <v>183</v>
      </c>
      <c r="C50" s="101">
        <v>287</v>
      </c>
      <c r="D50" s="101">
        <v>302</v>
      </c>
      <c r="E50" s="101">
        <v>309</v>
      </c>
      <c r="F50" s="31">
        <f t="shared" si="7"/>
        <v>611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4"/>
      <c r="B51" s="37" t="s">
        <v>182</v>
      </c>
      <c r="C51" s="101">
        <v>129</v>
      </c>
      <c r="D51" s="101">
        <v>153</v>
      </c>
      <c r="E51" s="101">
        <v>153</v>
      </c>
      <c r="F51" s="31">
        <f t="shared" si="7"/>
        <v>306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4"/>
      <c r="B52" s="37" t="s">
        <v>181</v>
      </c>
      <c r="C52" s="101">
        <v>77</v>
      </c>
      <c r="D52" s="101">
        <v>93</v>
      </c>
      <c r="E52" s="101">
        <v>82</v>
      </c>
      <c r="F52" s="31">
        <f t="shared" si="7"/>
        <v>175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4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754</v>
      </c>
      <c r="D54" s="25">
        <f>SUM(D47:D53)</f>
        <v>825</v>
      </c>
      <c r="E54" s="25">
        <f>SUM(E47:E53)</f>
        <v>816</v>
      </c>
      <c r="F54" s="25">
        <f>SUM(F47:F53)</f>
        <v>1641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4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4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4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4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44</v>
      </c>
      <c r="J60" s="104">
        <v>54</v>
      </c>
      <c r="K60" s="104">
        <v>50</v>
      </c>
      <c r="L60" s="62">
        <f t="shared" ref="L60:L65" si="8">SUM(J60:K60)</f>
        <v>104</v>
      </c>
    </row>
    <row r="61" spans="1:12" ht="14.25" customHeight="1" x14ac:dyDescent="0.15">
      <c r="A61" s="14" t="s">
        <v>175</v>
      </c>
      <c r="B61" s="37" t="s">
        <v>174</v>
      </c>
      <c r="C61" s="103">
        <v>339</v>
      </c>
      <c r="D61" s="101">
        <v>415</v>
      </c>
      <c r="E61" s="101">
        <v>438</v>
      </c>
      <c r="F61" s="31">
        <f t="shared" ref="F61:F68" si="9">SUM(D61:E61)</f>
        <v>853</v>
      </c>
      <c r="G61" s="72"/>
      <c r="H61" s="37" t="s">
        <v>173</v>
      </c>
      <c r="I61" s="101">
        <v>49</v>
      </c>
      <c r="J61" s="101">
        <v>42</v>
      </c>
      <c r="K61" s="101">
        <v>61</v>
      </c>
      <c r="L61" s="61">
        <f t="shared" si="8"/>
        <v>103</v>
      </c>
    </row>
    <row r="62" spans="1:12" ht="14.25" customHeight="1" x14ac:dyDescent="0.15">
      <c r="A62" s="14"/>
      <c r="B62" s="37" t="s">
        <v>172</v>
      </c>
      <c r="C62" s="101">
        <v>282</v>
      </c>
      <c r="D62" s="101">
        <v>309</v>
      </c>
      <c r="E62" s="101">
        <v>345</v>
      </c>
      <c r="F62" s="31">
        <f t="shared" si="9"/>
        <v>654</v>
      </c>
      <c r="G62" s="72"/>
      <c r="H62" s="37" t="s">
        <v>171</v>
      </c>
      <c r="I62" s="101">
        <v>40</v>
      </c>
      <c r="J62" s="101">
        <v>52</v>
      </c>
      <c r="K62" s="101">
        <v>53</v>
      </c>
      <c r="L62" s="61">
        <f t="shared" si="8"/>
        <v>105</v>
      </c>
    </row>
    <row r="63" spans="1:12" ht="14.25" customHeight="1" x14ac:dyDescent="0.15">
      <c r="A63" s="14"/>
      <c r="B63" s="37" t="s">
        <v>170</v>
      </c>
      <c r="C63" s="101">
        <v>65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28</v>
      </c>
      <c r="J63" s="101">
        <v>27</v>
      </c>
      <c r="K63" s="101">
        <v>30</v>
      </c>
      <c r="L63" s="61">
        <f t="shared" si="8"/>
        <v>57</v>
      </c>
    </row>
    <row r="64" spans="1:12" ht="14.25" customHeight="1" x14ac:dyDescent="0.15">
      <c r="A64" s="14"/>
      <c r="B64" s="37" t="s">
        <v>168</v>
      </c>
      <c r="C64" s="101">
        <v>169</v>
      </c>
      <c r="D64" s="101">
        <v>183</v>
      </c>
      <c r="E64" s="101">
        <v>206</v>
      </c>
      <c r="F64" s="31">
        <f t="shared" si="9"/>
        <v>389</v>
      </c>
      <c r="G64" s="72"/>
      <c r="H64" s="37" t="s">
        <v>167</v>
      </c>
      <c r="I64" s="101">
        <v>53</v>
      </c>
      <c r="J64" s="101">
        <v>61</v>
      </c>
      <c r="K64" s="101">
        <v>72</v>
      </c>
      <c r="L64" s="61">
        <f t="shared" si="8"/>
        <v>133</v>
      </c>
    </row>
    <row r="65" spans="1:12" ht="14.25" customHeight="1" x14ac:dyDescent="0.15">
      <c r="A65" s="14"/>
      <c r="B65" s="37" t="s">
        <v>166</v>
      </c>
      <c r="C65" s="101">
        <v>85</v>
      </c>
      <c r="D65" s="101">
        <v>98</v>
      </c>
      <c r="E65" s="101">
        <v>119</v>
      </c>
      <c r="F65" s="31">
        <f t="shared" si="9"/>
        <v>217</v>
      </c>
      <c r="G65" s="72"/>
      <c r="H65" s="37" t="s">
        <v>165</v>
      </c>
      <c r="I65" s="101">
        <v>76</v>
      </c>
      <c r="J65" s="101">
        <v>97</v>
      </c>
      <c r="K65" s="101">
        <v>79</v>
      </c>
      <c r="L65" s="61">
        <f t="shared" si="8"/>
        <v>176</v>
      </c>
    </row>
    <row r="66" spans="1:12" ht="14.25" customHeight="1" x14ac:dyDescent="0.15">
      <c r="A66" s="14"/>
      <c r="B66" s="37" t="s">
        <v>164</v>
      </c>
      <c r="C66" s="101">
        <v>104</v>
      </c>
      <c r="D66" s="101">
        <v>115</v>
      </c>
      <c r="E66" s="101">
        <v>122</v>
      </c>
      <c r="F66" s="31">
        <f t="shared" si="9"/>
        <v>237</v>
      </c>
      <c r="G66" s="72"/>
      <c r="H66" s="26" t="s">
        <v>163</v>
      </c>
      <c r="I66" s="25">
        <f>SUM(I60:I65)</f>
        <v>290</v>
      </c>
      <c r="J66" s="25">
        <f>SUM(J60:J65)</f>
        <v>333</v>
      </c>
      <c r="K66" s="25">
        <f>SUM(K60:K65)</f>
        <v>345</v>
      </c>
      <c r="L66" s="60">
        <f>SUM(L60:L65)</f>
        <v>678</v>
      </c>
    </row>
    <row r="67" spans="1:12" ht="14.25" customHeight="1" x14ac:dyDescent="0.15">
      <c r="A67" s="14"/>
      <c r="B67" s="37" t="s">
        <v>162</v>
      </c>
      <c r="C67" s="101">
        <v>287</v>
      </c>
      <c r="D67" s="101">
        <v>363</v>
      </c>
      <c r="E67" s="101">
        <v>353</v>
      </c>
      <c r="F67" s="31">
        <f t="shared" si="9"/>
        <v>716</v>
      </c>
      <c r="G67" s="127" t="s">
        <v>161</v>
      </c>
      <c r="H67" s="122"/>
      <c r="I67" s="55">
        <f>SUM(C69+C82+C93+C110+C114+I66)</f>
        <v>6306</v>
      </c>
      <c r="J67" s="55">
        <f>SUM(D69+D82+D93+D110+D114+J66)</f>
        <v>7187</v>
      </c>
      <c r="K67" s="55">
        <f>SUM(E69+E82+E93+E110+E114+K66)</f>
        <v>7637</v>
      </c>
      <c r="L67" s="54">
        <f>SUM(F69+F82+F93+F110+F114+L66)</f>
        <v>14824</v>
      </c>
    </row>
    <row r="68" spans="1:12" ht="14.25" customHeight="1" x14ac:dyDescent="0.15">
      <c r="A68" s="14"/>
      <c r="B68" s="37" t="s">
        <v>160</v>
      </c>
      <c r="C68" s="101">
        <v>110</v>
      </c>
      <c r="D68" s="101">
        <v>146</v>
      </c>
      <c r="E68" s="101">
        <v>136</v>
      </c>
      <c r="F68" s="31">
        <f t="shared" si="9"/>
        <v>282</v>
      </c>
      <c r="G68" s="72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1441</v>
      </c>
      <c r="D69" s="25">
        <f>SUM(D61:D68)</f>
        <v>1708</v>
      </c>
      <c r="E69" s="25">
        <f>SUM(E61:E68)</f>
        <v>1807</v>
      </c>
      <c r="F69" s="24">
        <f>SUM(F61:F68)</f>
        <v>3515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4" t="s">
        <v>158</v>
      </c>
      <c r="B70" s="37" t="s">
        <v>157</v>
      </c>
      <c r="C70" s="101">
        <v>41</v>
      </c>
      <c r="D70" s="101">
        <v>47</v>
      </c>
      <c r="E70" s="101">
        <v>44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4"/>
      <c r="B71" s="37" t="s">
        <v>156</v>
      </c>
      <c r="C71" s="101">
        <v>273</v>
      </c>
      <c r="D71" s="101">
        <v>275</v>
      </c>
      <c r="E71" s="101">
        <v>307</v>
      </c>
      <c r="F71" s="31">
        <f t="shared" si="10"/>
        <v>582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4"/>
      <c r="B72" s="37" t="s">
        <v>155</v>
      </c>
      <c r="C72" s="101">
        <v>144</v>
      </c>
      <c r="D72" s="101">
        <v>152</v>
      </c>
      <c r="E72" s="101">
        <v>164</v>
      </c>
      <c r="F72" s="31">
        <f t="shared" si="10"/>
        <v>316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4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4"/>
      <c r="B74" s="37" t="s">
        <v>153</v>
      </c>
      <c r="C74" s="101">
        <v>83</v>
      </c>
      <c r="D74" s="101">
        <v>65</v>
      </c>
      <c r="E74" s="101">
        <v>89</v>
      </c>
      <c r="F74" s="31">
        <f t="shared" si="10"/>
        <v>154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4"/>
      <c r="B75" s="37" t="s">
        <v>152</v>
      </c>
      <c r="C75" s="101">
        <v>385</v>
      </c>
      <c r="D75" s="101">
        <v>433</v>
      </c>
      <c r="E75" s="101">
        <v>443</v>
      </c>
      <c r="F75" s="31">
        <f t="shared" si="10"/>
        <v>876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4"/>
      <c r="B76" s="37" t="s">
        <v>151</v>
      </c>
      <c r="C76" s="101">
        <v>189</v>
      </c>
      <c r="D76" s="101">
        <v>225</v>
      </c>
      <c r="E76" s="101">
        <v>238</v>
      </c>
      <c r="F76" s="31">
        <f t="shared" si="10"/>
        <v>463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4"/>
      <c r="B77" s="37" t="s">
        <v>150</v>
      </c>
      <c r="C77" s="101">
        <v>66</v>
      </c>
      <c r="D77" s="101">
        <v>62</v>
      </c>
      <c r="E77" s="101">
        <v>68</v>
      </c>
      <c r="F77" s="31">
        <f t="shared" si="10"/>
        <v>130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4"/>
      <c r="B78" s="37" t="s">
        <v>149</v>
      </c>
      <c r="C78" s="101">
        <v>59</v>
      </c>
      <c r="D78" s="101">
        <v>54</v>
      </c>
      <c r="E78" s="101">
        <v>62</v>
      </c>
      <c r="F78" s="31">
        <f t="shared" si="10"/>
        <v>116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4"/>
      <c r="B79" s="37" t="s">
        <v>148</v>
      </c>
      <c r="C79" s="101">
        <v>148</v>
      </c>
      <c r="D79" s="101">
        <v>174</v>
      </c>
      <c r="E79" s="101">
        <v>181</v>
      </c>
      <c r="F79" s="31">
        <f t="shared" si="10"/>
        <v>355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4"/>
      <c r="B80" s="37" t="s">
        <v>147</v>
      </c>
      <c r="C80" s="101">
        <v>148</v>
      </c>
      <c r="D80" s="101">
        <v>166</v>
      </c>
      <c r="E80" s="101">
        <v>155</v>
      </c>
      <c r="F80" s="31">
        <f t="shared" si="10"/>
        <v>321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4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4"/>
      <c r="B82" s="26" t="s">
        <v>145</v>
      </c>
      <c r="C82" s="25">
        <f>SUM(C70:C81)</f>
        <v>1612</v>
      </c>
      <c r="D82" s="25">
        <f>SUM(D70:D81)</f>
        <v>1740</v>
      </c>
      <c r="E82" s="25">
        <f>SUM(E70:E81)</f>
        <v>1835</v>
      </c>
      <c r="F82" s="25">
        <f>SUM(F70:F81)</f>
        <v>3575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4" t="s">
        <v>139</v>
      </c>
      <c r="B83" s="37" t="s">
        <v>144</v>
      </c>
      <c r="C83" s="101">
        <v>351</v>
      </c>
      <c r="D83" s="101">
        <v>384</v>
      </c>
      <c r="E83" s="101">
        <v>424</v>
      </c>
      <c r="F83" s="31">
        <f t="shared" ref="F83:F92" si="11">SUM(D83:E83)</f>
        <v>808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4"/>
      <c r="B84" s="37" t="s">
        <v>143</v>
      </c>
      <c r="C84" s="101">
        <v>337</v>
      </c>
      <c r="D84" s="101">
        <v>356</v>
      </c>
      <c r="E84" s="101">
        <v>396</v>
      </c>
      <c r="F84" s="31">
        <f t="shared" si="11"/>
        <v>752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4"/>
      <c r="B85" s="37" t="s">
        <v>142</v>
      </c>
      <c r="C85" s="101">
        <v>137</v>
      </c>
      <c r="D85" s="101">
        <v>127</v>
      </c>
      <c r="E85" s="101">
        <v>144</v>
      </c>
      <c r="F85" s="31">
        <f t="shared" si="11"/>
        <v>271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4"/>
      <c r="B86" s="37" t="s">
        <v>141</v>
      </c>
      <c r="C86" s="101">
        <v>96</v>
      </c>
      <c r="D86" s="101">
        <v>102</v>
      </c>
      <c r="E86" s="101">
        <v>124</v>
      </c>
      <c r="F86" s="31">
        <f t="shared" si="11"/>
        <v>226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4"/>
      <c r="B87" s="37" t="s">
        <v>140</v>
      </c>
      <c r="C87" s="101">
        <v>65</v>
      </c>
      <c r="D87" s="101">
        <v>82</v>
      </c>
      <c r="E87" s="101">
        <v>70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4"/>
      <c r="B88" s="37" t="s">
        <v>139</v>
      </c>
      <c r="C88" s="101">
        <v>141</v>
      </c>
      <c r="D88" s="101">
        <v>178</v>
      </c>
      <c r="E88" s="101">
        <v>193</v>
      </c>
      <c r="F88" s="31">
        <f t="shared" si="11"/>
        <v>371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4"/>
      <c r="B89" s="37" t="s">
        <v>138</v>
      </c>
      <c r="C89" s="101">
        <v>126</v>
      </c>
      <c r="D89" s="101">
        <v>153</v>
      </c>
      <c r="E89" s="101">
        <v>152</v>
      </c>
      <c r="F89" s="31">
        <f t="shared" si="11"/>
        <v>305</v>
      </c>
      <c r="G89" s="57"/>
      <c r="H89" s="32"/>
      <c r="I89" s="13"/>
      <c r="J89" s="13"/>
      <c r="K89" s="13"/>
      <c r="L89" s="69"/>
    </row>
    <row r="90" spans="1:12" ht="14.25" customHeight="1" x14ac:dyDescent="0.15">
      <c r="A90" s="14"/>
      <c r="B90" s="37" t="s">
        <v>137</v>
      </c>
      <c r="C90" s="101">
        <v>112</v>
      </c>
      <c r="D90" s="101">
        <v>144</v>
      </c>
      <c r="E90" s="101">
        <v>139</v>
      </c>
      <c r="F90" s="31">
        <f t="shared" si="11"/>
        <v>283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4"/>
      <c r="B91" s="37" t="s">
        <v>136</v>
      </c>
      <c r="C91" s="101">
        <v>53</v>
      </c>
      <c r="D91" s="101">
        <v>64</v>
      </c>
      <c r="E91" s="101">
        <v>74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4"/>
      <c r="B92" s="37" t="s">
        <v>135</v>
      </c>
      <c r="C92" s="101">
        <v>224</v>
      </c>
      <c r="D92" s="101">
        <v>252</v>
      </c>
      <c r="E92" s="101">
        <v>298</v>
      </c>
      <c r="F92" s="31">
        <f t="shared" si="11"/>
        <v>550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4"/>
      <c r="B93" s="26" t="s">
        <v>134</v>
      </c>
      <c r="C93" s="25">
        <f>SUM(C83:C92)</f>
        <v>1642</v>
      </c>
      <c r="D93" s="25">
        <f>SUM(D83:D92)</f>
        <v>1842</v>
      </c>
      <c r="E93" s="25">
        <f>SUM(E83:E92)</f>
        <v>2014</v>
      </c>
      <c r="F93" s="24">
        <f>SUM(F83:F92)</f>
        <v>3856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4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4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2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4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4"/>
      <c r="B98" s="37" t="s">
        <v>128</v>
      </c>
      <c r="C98" s="101">
        <v>115</v>
      </c>
      <c r="D98" s="101">
        <v>139</v>
      </c>
      <c r="E98" s="101">
        <v>150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4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4"/>
      <c r="B100" s="37" t="s">
        <v>126</v>
      </c>
      <c r="C100" s="101">
        <v>54</v>
      </c>
      <c r="D100" s="101">
        <v>70</v>
      </c>
      <c r="E100" s="101">
        <v>67</v>
      </c>
      <c r="F100" s="31">
        <f t="shared" si="12"/>
        <v>137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4"/>
      <c r="B101" s="37" t="s">
        <v>125</v>
      </c>
      <c r="C101" s="101">
        <v>96</v>
      </c>
      <c r="D101" s="101">
        <v>104</v>
      </c>
      <c r="E101" s="101">
        <v>121</v>
      </c>
      <c r="F101" s="31">
        <f t="shared" si="12"/>
        <v>225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4"/>
      <c r="B102" s="37" t="s">
        <v>124</v>
      </c>
      <c r="C102" s="101">
        <v>154</v>
      </c>
      <c r="D102" s="101">
        <v>185</v>
      </c>
      <c r="E102" s="101">
        <v>180</v>
      </c>
      <c r="F102" s="31">
        <f t="shared" si="12"/>
        <v>365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4"/>
      <c r="B103" s="37" t="s">
        <v>123</v>
      </c>
      <c r="C103" s="101">
        <v>155</v>
      </c>
      <c r="D103" s="101">
        <v>194</v>
      </c>
      <c r="E103" s="101">
        <v>193</v>
      </c>
      <c r="F103" s="31">
        <f t="shared" si="12"/>
        <v>387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4"/>
      <c r="B104" s="37" t="s">
        <v>122</v>
      </c>
      <c r="C104" s="101">
        <v>68</v>
      </c>
      <c r="D104" s="101">
        <v>61</v>
      </c>
      <c r="E104" s="101">
        <v>74</v>
      </c>
      <c r="F104" s="31">
        <f t="shared" si="12"/>
        <v>135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4"/>
      <c r="B105" s="37" t="s">
        <v>121</v>
      </c>
      <c r="C105" s="101">
        <v>52</v>
      </c>
      <c r="D105" s="101">
        <v>60</v>
      </c>
      <c r="E105" s="101">
        <v>66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4"/>
      <c r="B106" s="37" t="s">
        <v>120</v>
      </c>
      <c r="C106" s="101">
        <v>33</v>
      </c>
      <c r="D106" s="101">
        <v>49</v>
      </c>
      <c r="E106" s="101">
        <v>54</v>
      </c>
      <c r="F106" s="31">
        <f t="shared" si="12"/>
        <v>103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4"/>
      <c r="B107" s="37" t="s">
        <v>119</v>
      </c>
      <c r="C107" s="101">
        <v>98</v>
      </c>
      <c r="D107" s="101">
        <v>115</v>
      </c>
      <c r="E107" s="101">
        <v>121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4"/>
      <c r="B108" s="37" t="s">
        <v>118</v>
      </c>
      <c r="C108" s="101">
        <v>77</v>
      </c>
      <c r="D108" s="101">
        <v>86</v>
      </c>
      <c r="E108" s="101">
        <v>97</v>
      </c>
      <c r="F108" s="31">
        <f t="shared" si="12"/>
        <v>183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4"/>
      <c r="B109" s="37" t="s">
        <v>117</v>
      </c>
      <c r="C109" s="101">
        <v>80</v>
      </c>
      <c r="D109" s="101">
        <v>98</v>
      </c>
      <c r="E109" s="101">
        <v>103</v>
      </c>
      <c r="F109" s="31">
        <f t="shared" si="12"/>
        <v>201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4"/>
      <c r="B110" s="26" t="s">
        <v>116</v>
      </c>
      <c r="C110" s="25">
        <f>SUM(C94:C109)</f>
        <v>1145</v>
      </c>
      <c r="D110" s="25">
        <f>SUM(D94:D109)</f>
        <v>1343</v>
      </c>
      <c r="E110" s="25">
        <f>SUM(E94:E109)</f>
        <v>1419</v>
      </c>
      <c r="F110" s="24">
        <f>SUM(F94:F109)</f>
        <v>2762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51</v>
      </c>
      <c r="D111" s="101">
        <v>72</v>
      </c>
      <c r="E111" s="101">
        <v>67</v>
      </c>
      <c r="F111" s="31">
        <f>SUM(D111:E111)</f>
        <v>139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4"/>
      <c r="B112" s="37" t="s">
        <v>113</v>
      </c>
      <c r="C112" s="101">
        <v>83</v>
      </c>
      <c r="D112" s="101">
        <v>96</v>
      </c>
      <c r="E112" s="101">
        <v>93</v>
      </c>
      <c r="F112" s="31">
        <f>SUM(D112:E112)</f>
        <v>189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4"/>
      <c r="B113" s="37" t="s">
        <v>112</v>
      </c>
      <c r="C113" s="101">
        <v>42</v>
      </c>
      <c r="D113" s="101">
        <v>53</v>
      </c>
      <c r="E113" s="101">
        <v>57</v>
      </c>
      <c r="F113" s="31">
        <f>SUM(D113:E113)</f>
        <v>110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4"/>
      <c r="B114" s="26" t="s">
        <v>111</v>
      </c>
      <c r="C114" s="25">
        <f>SUM(C111:C113)</f>
        <v>176</v>
      </c>
      <c r="D114" s="25">
        <f>SUM(D111:D113)</f>
        <v>221</v>
      </c>
      <c r="E114" s="25">
        <f>SUM(E111:E113)</f>
        <v>217</v>
      </c>
      <c r="F114" s="24">
        <f>SUM(F111:F113)</f>
        <v>438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233</v>
      </c>
      <c r="K116" s="104">
        <v>232</v>
      </c>
      <c r="L116" s="62">
        <f t="shared" ref="L116:L124" si="13">SUM(J116:K116)</f>
        <v>465</v>
      </c>
    </row>
    <row r="117" spans="1:12" ht="14.25" customHeight="1" x14ac:dyDescent="0.15">
      <c r="A117" s="14" t="s">
        <v>107</v>
      </c>
      <c r="B117" s="37" t="s">
        <v>106</v>
      </c>
      <c r="C117" s="101">
        <v>179</v>
      </c>
      <c r="D117" s="101">
        <v>180</v>
      </c>
      <c r="E117" s="101">
        <v>200</v>
      </c>
      <c r="F117" s="31">
        <f t="shared" ref="F117:F138" si="14">SUM(D117:E117)</f>
        <v>380</v>
      </c>
      <c r="G117" s="57"/>
      <c r="H117" s="37" t="s">
        <v>105</v>
      </c>
      <c r="I117" s="101">
        <v>148</v>
      </c>
      <c r="J117" s="101">
        <v>180</v>
      </c>
      <c r="K117" s="101">
        <v>169</v>
      </c>
      <c r="L117" s="61">
        <f t="shared" si="13"/>
        <v>349</v>
      </c>
    </row>
    <row r="118" spans="1:12" ht="14.25" customHeight="1" x14ac:dyDescent="0.15">
      <c r="A118" s="14"/>
      <c r="B118" s="37" t="s">
        <v>104</v>
      </c>
      <c r="C118" s="101">
        <v>267</v>
      </c>
      <c r="D118" s="101">
        <v>223</v>
      </c>
      <c r="E118" s="101">
        <v>218</v>
      </c>
      <c r="F118" s="31">
        <f t="shared" si="14"/>
        <v>441</v>
      </c>
      <c r="G118" s="57"/>
      <c r="H118" s="37" t="s">
        <v>103</v>
      </c>
      <c r="I118" s="101">
        <v>129</v>
      </c>
      <c r="J118" s="101">
        <v>164</v>
      </c>
      <c r="K118" s="101">
        <v>180</v>
      </c>
      <c r="L118" s="61">
        <f t="shared" si="13"/>
        <v>344</v>
      </c>
    </row>
    <row r="119" spans="1:12" ht="14.25" customHeight="1" x14ac:dyDescent="0.15">
      <c r="A119" s="14"/>
      <c r="B119" s="37" t="s">
        <v>102</v>
      </c>
      <c r="C119" s="101">
        <v>124</v>
      </c>
      <c r="D119" s="101">
        <v>103</v>
      </c>
      <c r="E119" s="101">
        <v>107</v>
      </c>
      <c r="F119" s="31">
        <f t="shared" si="14"/>
        <v>210</v>
      </c>
      <c r="G119" s="57"/>
      <c r="H119" s="37" t="s">
        <v>101</v>
      </c>
      <c r="I119" s="101">
        <v>45</v>
      </c>
      <c r="J119" s="101">
        <v>44</v>
      </c>
      <c r="K119" s="101">
        <v>55</v>
      </c>
      <c r="L119" s="61">
        <f t="shared" si="13"/>
        <v>99</v>
      </c>
    </row>
    <row r="120" spans="1:12" ht="14.25" customHeight="1" x14ac:dyDescent="0.15">
      <c r="A120" s="14"/>
      <c r="B120" s="37" t="s">
        <v>100</v>
      </c>
      <c r="C120" s="101">
        <v>102</v>
      </c>
      <c r="D120" s="101">
        <v>82</v>
      </c>
      <c r="E120" s="101">
        <v>100</v>
      </c>
      <c r="F120" s="31">
        <f t="shared" si="14"/>
        <v>182</v>
      </c>
      <c r="G120" s="57"/>
      <c r="H120" s="37" t="s">
        <v>99</v>
      </c>
      <c r="I120" s="101">
        <v>140</v>
      </c>
      <c r="J120" s="101">
        <v>140</v>
      </c>
      <c r="K120" s="101">
        <v>165</v>
      </c>
      <c r="L120" s="61">
        <f t="shared" si="13"/>
        <v>305</v>
      </c>
    </row>
    <row r="121" spans="1:12" ht="14.25" customHeight="1" x14ac:dyDescent="0.15">
      <c r="A121" s="14"/>
      <c r="B121" s="37" t="s">
        <v>98</v>
      </c>
      <c r="C121" s="101">
        <v>57</v>
      </c>
      <c r="D121" s="101">
        <v>50</v>
      </c>
      <c r="E121" s="101">
        <v>58</v>
      </c>
      <c r="F121" s="31">
        <f t="shared" si="14"/>
        <v>108</v>
      </c>
      <c r="G121" s="57"/>
      <c r="H121" s="37" t="s">
        <v>97</v>
      </c>
      <c r="I121" s="101">
        <v>144</v>
      </c>
      <c r="J121" s="101">
        <v>149</v>
      </c>
      <c r="K121" s="105">
        <v>150</v>
      </c>
      <c r="L121" s="61">
        <f t="shared" si="13"/>
        <v>299</v>
      </c>
    </row>
    <row r="122" spans="1:12" ht="14.25" customHeight="1" x14ac:dyDescent="0.15">
      <c r="A122" s="14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185</v>
      </c>
      <c r="J122" s="101">
        <v>182</v>
      </c>
      <c r="K122" s="101">
        <v>198</v>
      </c>
      <c r="L122" s="61">
        <f t="shared" si="13"/>
        <v>380</v>
      </c>
    </row>
    <row r="123" spans="1:12" ht="14.25" customHeight="1" x14ac:dyDescent="0.15">
      <c r="A123" s="14"/>
      <c r="B123" s="37" t="s">
        <v>94</v>
      </c>
      <c r="C123" s="101">
        <v>62</v>
      </c>
      <c r="D123" s="101">
        <v>49</v>
      </c>
      <c r="E123" s="101">
        <v>59</v>
      </c>
      <c r="F123" s="31">
        <f t="shared" si="14"/>
        <v>108</v>
      </c>
      <c r="G123" s="57"/>
      <c r="H123" s="37" t="s">
        <v>93</v>
      </c>
      <c r="I123" s="101">
        <v>42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4"/>
      <c r="B124" s="37" t="s">
        <v>92</v>
      </c>
      <c r="C124" s="101">
        <v>140</v>
      </c>
      <c r="D124" s="101">
        <v>130</v>
      </c>
      <c r="E124" s="101">
        <v>143</v>
      </c>
      <c r="F124" s="31">
        <f t="shared" si="14"/>
        <v>273</v>
      </c>
      <c r="G124" s="57"/>
      <c r="H124" s="37" t="s">
        <v>91</v>
      </c>
      <c r="I124" s="101">
        <v>223</v>
      </c>
      <c r="J124" s="101">
        <v>230</v>
      </c>
      <c r="K124" s="101">
        <v>245</v>
      </c>
      <c r="L124" s="61">
        <f t="shared" si="13"/>
        <v>475</v>
      </c>
    </row>
    <row r="125" spans="1:12" ht="14.25" customHeight="1" x14ac:dyDescent="0.15">
      <c r="A125" s="14"/>
      <c r="B125" s="37" t="s">
        <v>90</v>
      </c>
      <c r="C125" s="101">
        <v>52</v>
      </c>
      <c r="D125" s="101">
        <v>33</v>
      </c>
      <c r="E125" s="101">
        <v>47</v>
      </c>
      <c r="F125" s="31">
        <f t="shared" si="14"/>
        <v>80</v>
      </c>
      <c r="G125" s="57"/>
      <c r="H125" s="26" t="s">
        <v>89</v>
      </c>
      <c r="I125" s="25">
        <f>SUM(I116:I124)</f>
        <v>1239</v>
      </c>
      <c r="J125" s="25">
        <f>SUM(J116:J124)</f>
        <v>1368</v>
      </c>
      <c r="K125" s="25">
        <f>SUM(K116:K124)</f>
        <v>1439</v>
      </c>
      <c r="L125" s="60">
        <f>SUM(L116:L124)</f>
        <v>2807</v>
      </c>
    </row>
    <row r="126" spans="1:12" ht="14.25" customHeight="1" x14ac:dyDescent="0.15">
      <c r="A126" s="14"/>
      <c r="B126" s="37" t="s">
        <v>88</v>
      </c>
      <c r="C126" s="101">
        <v>67</v>
      </c>
      <c r="D126" s="101">
        <v>54</v>
      </c>
      <c r="E126" s="101">
        <v>66</v>
      </c>
      <c r="F126" s="31">
        <f t="shared" si="14"/>
        <v>120</v>
      </c>
      <c r="G126" s="57" t="s">
        <v>87</v>
      </c>
      <c r="H126" s="37" t="s">
        <v>86</v>
      </c>
      <c r="I126" s="101">
        <v>31</v>
      </c>
      <c r="J126" s="101">
        <v>41</v>
      </c>
      <c r="K126" s="101">
        <v>32</v>
      </c>
      <c r="L126" s="58">
        <f t="shared" ref="L126:L139" si="15">SUM(J126:K126)</f>
        <v>73</v>
      </c>
    </row>
    <row r="127" spans="1:12" ht="14.25" customHeight="1" x14ac:dyDescent="0.15">
      <c r="A127" s="14"/>
      <c r="B127" s="37" t="s">
        <v>85</v>
      </c>
      <c r="C127" s="101">
        <v>38</v>
      </c>
      <c r="D127" s="101">
        <v>36</v>
      </c>
      <c r="E127" s="101">
        <v>31</v>
      </c>
      <c r="F127" s="31">
        <f t="shared" si="14"/>
        <v>67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4"/>
      <c r="B128" s="37" t="s">
        <v>83</v>
      </c>
      <c r="C128" s="101">
        <v>65</v>
      </c>
      <c r="D128" s="101">
        <v>61</v>
      </c>
      <c r="E128" s="101">
        <v>71</v>
      </c>
      <c r="F128" s="31">
        <f t="shared" si="14"/>
        <v>132</v>
      </c>
      <c r="G128" s="57"/>
      <c r="H128" s="59" t="s">
        <v>82</v>
      </c>
      <c r="I128" s="101">
        <v>44</v>
      </c>
      <c r="J128" s="101">
        <v>54</v>
      </c>
      <c r="K128" s="101">
        <v>58</v>
      </c>
      <c r="L128" s="58">
        <f t="shared" si="15"/>
        <v>112</v>
      </c>
    </row>
    <row r="129" spans="1:12" ht="14.25" customHeight="1" x14ac:dyDescent="0.15">
      <c r="A129" s="14"/>
      <c r="B129" s="37" t="s">
        <v>81</v>
      </c>
      <c r="C129" s="101">
        <v>74</v>
      </c>
      <c r="D129" s="101">
        <v>55</v>
      </c>
      <c r="E129" s="101">
        <v>67</v>
      </c>
      <c r="F129" s="31">
        <f t="shared" si="14"/>
        <v>122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4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4"/>
      <c r="B131" s="37" t="s">
        <v>77</v>
      </c>
      <c r="C131" s="101">
        <v>113</v>
      </c>
      <c r="D131" s="101">
        <v>98</v>
      </c>
      <c r="E131" s="101">
        <v>103</v>
      </c>
      <c r="F131" s="31">
        <f t="shared" si="14"/>
        <v>201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4"/>
      <c r="B132" s="37" t="s">
        <v>75</v>
      </c>
      <c r="C132" s="101">
        <v>152</v>
      </c>
      <c r="D132" s="101">
        <v>138</v>
      </c>
      <c r="E132" s="101">
        <v>137</v>
      </c>
      <c r="F132" s="31">
        <f t="shared" si="14"/>
        <v>275</v>
      </c>
      <c r="G132" s="57"/>
      <c r="H132" s="59" t="s">
        <v>74</v>
      </c>
      <c r="I132" s="101">
        <v>19</v>
      </c>
      <c r="J132" s="101">
        <v>17</v>
      </c>
      <c r="K132" s="101">
        <v>22</v>
      </c>
      <c r="L132" s="58">
        <f t="shared" si="15"/>
        <v>39</v>
      </c>
    </row>
    <row r="133" spans="1:12" ht="14.25" customHeight="1" x14ac:dyDescent="0.15">
      <c r="A133" s="14"/>
      <c r="B133" s="37" t="s">
        <v>73</v>
      </c>
      <c r="C133" s="101">
        <v>127</v>
      </c>
      <c r="D133" s="101">
        <v>113</v>
      </c>
      <c r="E133" s="101">
        <v>131</v>
      </c>
      <c r="F133" s="31">
        <f t="shared" si="14"/>
        <v>244</v>
      </c>
      <c r="G133" s="57"/>
      <c r="H133" s="59" t="s">
        <v>72</v>
      </c>
      <c r="I133" s="101">
        <v>16</v>
      </c>
      <c r="J133" s="101">
        <v>14</v>
      </c>
      <c r="K133" s="101">
        <v>11</v>
      </c>
      <c r="L133" s="58">
        <f t="shared" si="15"/>
        <v>25</v>
      </c>
    </row>
    <row r="134" spans="1:12" ht="14.25" customHeight="1" x14ac:dyDescent="0.15">
      <c r="A134" s="14"/>
      <c r="B134" s="37" t="s">
        <v>71</v>
      </c>
      <c r="C134" s="101">
        <v>111</v>
      </c>
      <c r="D134" s="101">
        <v>100</v>
      </c>
      <c r="E134" s="101">
        <v>121</v>
      </c>
      <c r="F134" s="31">
        <f t="shared" si="14"/>
        <v>221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4"/>
      <c r="B135" s="37" t="s">
        <v>69</v>
      </c>
      <c r="C135" s="101">
        <v>191</v>
      </c>
      <c r="D135" s="101">
        <v>191</v>
      </c>
      <c r="E135" s="101">
        <v>188</v>
      </c>
      <c r="F135" s="31">
        <f t="shared" si="14"/>
        <v>379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4"/>
      <c r="B136" s="37" t="s">
        <v>67</v>
      </c>
      <c r="C136" s="101">
        <v>36</v>
      </c>
      <c r="D136" s="101">
        <v>37</v>
      </c>
      <c r="E136" s="101">
        <v>38</v>
      </c>
      <c r="F136" s="31">
        <f t="shared" si="14"/>
        <v>75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4"/>
      <c r="B137" s="37" t="s">
        <v>65</v>
      </c>
      <c r="C137" s="101">
        <v>219</v>
      </c>
      <c r="D137" s="101">
        <v>151</v>
      </c>
      <c r="E137" s="101">
        <v>185</v>
      </c>
      <c r="F137" s="31">
        <f t="shared" si="14"/>
        <v>336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4"/>
      <c r="B138" s="32" t="s">
        <v>63</v>
      </c>
      <c r="C138" s="101">
        <v>138</v>
      </c>
      <c r="D138" s="101">
        <v>197</v>
      </c>
      <c r="E138" s="101">
        <v>196</v>
      </c>
      <c r="F138" s="31">
        <f t="shared" si="14"/>
        <v>393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4"/>
      <c r="B139" s="26" t="s">
        <v>61</v>
      </c>
      <c r="C139" s="25">
        <f>SUM(C117:C138)</f>
        <v>2403</v>
      </c>
      <c r="D139" s="25">
        <f>SUM(D117:D138)</f>
        <v>2157</v>
      </c>
      <c r="E139" s="25">
        <f>SUM(E117:E138)</f>
        <v>2365</v>
      </c>
      <c r="F139" s="24">
        <f>SUM(F117:F138)</f>
        <v>4522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4" t="s">
        <v>59</v>
      </c>
      <c r="B140" s="37" t="s">
        <v>58</v>
      </c>
      <c r="C140" s="101">
        <v>145</v>
      </c>
      <c r="D140" s="101">
        <v>164</v>
      </c>
      <c r="E140" s="101">
        <v>169</v>
      </c>
      <c r="F140" s="31">
        <f t="shared" ref="F140:F156" si="16">SUM(D140:E140)</f>
        <v>333</v>
      </c>
      <c r="G140" s="57"/>
      <c r="H140" s="26" t="s">
        <v>57</v>
      </c>
      <c r="I140" s="25">
        <f>SUM(I126:I139)</f>
        <v>254</v>
      </c>
      <c r="J140" s="25">
        <f>SUM(J126:J139)</f>
        <v>260</v>
      </c>
      <c r="K140" s="25">
        <f>SUM(K126:K139)</f>
        <v>265</v>
      </c>
      <c r="L140" s="60">
        <f>SUM(L126:L139)</f>
        <v>525</v>
      </c>
    </row>
    <row r="141" spans="1:12" ht="14.25" customHeight="1" x14ac:dyDescent="0.15">
      <c r="A141" s="14"/>
      <c r="B141" s="37" t="s">
        <v>56</v>
      </c>
      <c r="C141" s="101">
        <v>163</v>
      </c>
      <c r="D141" s="101">
        <v>172</v>
      </c>
      <c r="E141" s="101">
        <v>203</v>
      </c>
      <c r="F141" s="31">
        <f t="shared" si="16"/>
        <v>375</v>
      </c>
      <c r="G141" s="57" t="s">
        <v>55</v>
      </c>
      <c r="H141" s="59" t="s">
        <v>54</v>
      </c>
      <c r="I141" s="13">
        <v>45</v>
      </c>
      <c r="J141" s="13">
        <v>54</v>
      </c>
      <c r="K141" s="13">
        <v>51</v>
      </c>
      <c r="L141" s="58">
        <f>SUM(J141:K141)</f>
        <v>105</v>
      </c>
    </row>
    <row r="142" spans="1:12" ht="14.25" customHeight="1" x14ac:dyDescent="0.15">
      <c r="A142" s="14"/>
      <c r="B142" s="37" t="s">
        <v>53</v>
      </c>
      <c r="C142" s="101">
        <v>161</v>
      </c>
      <c r="D142" s="101">
        <v>181</v>
      </c>
      <c r="E142" s="101">
        <v>198</v>
      </c>
      <c r="F142" s="31">
        <f t="shared" si="16"/>
        <v>379</v>
      </c>
      <c r="G142" s="57"/>
      <c r="H142" s="59" t="s">
        <v>52</v>
      </c>
      <c r="I142" s="13">
        <v>42</v>
      </c>
      <c r="J142" s="13">
        <v>42</v>
      </c>
      <c r="K142" s="13">
        <v>39</v>
      </c>
      <c r="L142" s="58">
        <f>SUM(J142:K142)</f>
        <v>81</v>
      </c>
    </row>
    <row r="143" spans="1:12" ht="14.25" customHeight="1" x14ac:dyDescent="0.15">
      <c r="A143" s="14"/>
      <c r="B143" s="37" t="s">
        <v>51</v>
      </c>
      <c r="C143" s="101">
        <v>60</v>
      </c>
      <c r="D143" s="101">
        <v>67</v>
      </c>
      <c r="E143" s="101">
        <v>86</v>
      </c>
      <c r="F143" s="31">
        <f t="shared" si="16"/>
        <v>153</v>
      </c>
      <c r="G143" s="57"/>
      <c r="H143" s="59" t="s">
        <v>50</v>
      </c>
      <c r="I143" s="13">
        <v>50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4"/>
      <c r="B144" s="37" t="s">
        <v>49</v>
      </c>
      <c r="C144" s="101">
        <v>37</v>
      </c>
      <c r="D144" s="101">
        <v>35</v>
      </c>
      <c r="E144" s="101">
        <v>31</v>
      </c>
      <c r="F144" s="31">
        <f t="shared" si="16"/>
        <v>66</v>
      </c>
      <c r="G144" s="57"/>
      <c r="H144" s="59" t="s">
        <v>48</v>
      </c>
      <c r="I144" s="13">
        <v>31</v>
      </c>
      <c r="J144" s="13">
        <v>28</v>
      </c>
      <c r="K144" s="13">
        <v>26</v>
      </c>
      <c r="L144" s="58">
        <f>SUM(J144:K144)</f>
        <v>54</v>
      </c>
    </row>
    <row r="145" spans="1:12" ht="14.25" customHeight="1" x14ac:dyDescent="0.15">
      <c r="A145" s="14"/>
      <c r="B145" s="37" t="s">
        <v>47</v>
      </c>
      <c r="C145" s="101">
        <v>127</v>
      </c>
      <c r="D145" s="101">
        <v>134</v>
      </c>
      <c r="E145" s="101">
        <v>172</v>
      </c>
      <c r="F145" s="31">
        <f t="shared" si="16"/>
        <v>306</v>
      </c>
      <c r="G145" s="57"/>
      <c r="H145" s="59" t="s">
        <v>46</v>
      </c>
      <c r="I145" s="13">
        <v>32</v>
      </c>
      <c r="J145" s="13">
        <v>30</v>
      </c>
      <c r="K145" s="13">
        <v>29</v>
      </c>
      <c r="L145" s="58">
        <f>SUM(J145:K145)</f>
        <v>59</v>
      </c>
    </row>
    <row r="146" spans="1:12" ht="14.25" customHeight="1" x14ac:dyDescent="0.15">
      <c r="A146" s="14"/>
      <c r="B146" s="37" t="s">
        <v>45</v>
      </c>
      <c r="C146" s="101">
        <v>28</v>
      </c>
      <c r="D146" s="101">
        <v>33</v>
      </c>
      <c r="E146" s="101">
        <v>35</v>
      </c>
      <c r="F146" s="31">
        <f t="shared" si="16"/>
        <v>68</v>
      </c>
      <c r="G146" s="57"/>
      <c r="H146" s="26" t="s">
        <v>44</v>
      </c>
      <c r="I146" s="25">
        <f>SUM(I141:I145)</f>
        <v>200</v>
      </c>
      <c r="J146" s="25">
        <f>SUM(J141:J145)</f>
        <v>201</v>
      </c>
      <c r="K146" s="25">
        <f>SUM(K141:K145)</f>
        <v>185</v>
      </c>
      <c r="L146" s="56">
        <f>SUM(L141:L145)</f>
        <v>386</v>
      </c>
    </row>
    <row r="147" spans="1:12" ht="14.25" customHeight="1" x14ac:dyDescent="0.15">
      <c r="A147" s="14"/>
      <c r="B147" s="37" t="s">
        <v>43</v>
      </c>
      <c r="C147" s="101">
        <v>41</v>
      </c>
      <c r="D147" s="101">
        <v>46</v>
      </c>
      <c r="E147" s="101">
        <v>55</v>
      </c>
      <c r="F147" s="31">
        <f t="shared" si="16"/>
        <v>101</v>
      </c>
      <c r="G147" s="111" t="s">
        <v>42</v>
      </c>
      <c r="H147" s="112"/>
      <c r="I147" s="55">
        <f>SUM(C139+C157+C164+C167+I125+I140+I146)</f>
        <v>6961</v>
      </c>
      <c r="J147" s="55">
        <f>SUM(D139+D157+D164+D167+J125+J140+J146)</f>
        <v>7214</v>
      </c>
      <c r="K147" s="55">
        <f>SUM(E139+E157+E164+E167+K125+K140+K146)</f>
        <v>7717</v>
      </c>
      <c r="L147" s="54">
        <f>SUM(F139+F157+F164+F167+L125+L140+L146)</f>
        <v>14931</v>
      </c>
    </row>
    <row r="148" spans="1:12" ht="14.25" customHeight="1" x14ac:dyDescent="0.15">
      <c r="A148" s="14"/>
      <c r="B148" s="37" t="s">
        <v>41</v>
      </c>
      <c r="C148" s="101">
        <v>104</v>
      </c>
      <c r="D148" s="101">
        <v>129</v>
      </c>
      <c r="E148" s="101">
        <v>145</v>
      </c>
      <c r="F148" s="31">
        <f t="shared" si="16"/>
        <v>274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1">
        <v>63</v>
      </c>
      <c r="D149" s="101">
        <v>84</v>
      </c>
      <c r="E149" s="101">
        <v>89</v>
      </c>
      <c r="F149" s="31">
        <f t="shared" si="16"/>
        <v>173</v>
      </c>
      <c r="G149" s="128" t="s">
        <v>39</v>
      </c>
      <c r="H149" s="129"/>
      <c r="I149" s="132">
        <f>SUM(C30+I39+I67+I147)</f>
        <v>19925</v>
      </c>
      <c r="J149" s="132">
        <f>SUM(D30+J39+J67+J147)</f>
        <v>21586</v>
      </c>
      <c r="K149" s="132">
        <f>SUM(E30+K39+K67+K147)</f>
        <v>23196</v>
      </c>
      <c r="L149" s="134">
        <f>SUM(J149:K149)</f>
        <v>44782</v>
      </c>
    </row>
    <row r="150" spans="1:12" ht="14.25" customHeight="1" x14ac:dyDescent="0.15">
      <c r="A150" s="14"/>
      <c r="B150" s="37" t="s">
        <v>38</v>
      </c>
      <c r="C150" s="101">
        <v>140</v>
      </c>
      <c r="D150" s="101">
        <v>153</v>
      </c>
      <c r="E150" s="101">
        <v>163</v>
      </c>
      <c r="F150" s="31">
        <f t="shared" si="16"/>
        <v>316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4"/>
      <c r="B151" s="37" t="s">
        <v>37</v>
      </c>
      <c r="C151" s="101">
        <v>34</v>
      </c>
      <c r="D151" s="101">
        <v>33</v>
      </c>
      <c r="E151" s="101">
        <v>39</v>
      </c>
      <c r="F151" s="31">
        <f t="shared" si="16"/>
        <v>72</v>
      </c>
      <c r="G151" s="136" t="s">
        <v>36</v>
      </c>
      <c r="H151" s="137"/>
      <c r="I151" s="138">
        <v>89</v>
      </c>
      <c r="J151" s="138">
        <v>-12</v>
      </c>
      <c r="K151" s="138">
        <v>-1</v>
      </c>
      <c r="L151" s="140">
        <v>-13</v>
      </c>
    </row>
    <row r="152" spans="1:12" ht="14.25" customHeight="1" x14ac:dyDescent="0.15">
      <c r="A152" s="14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4"/>
      <c r="B153" s="37" t="s">
        <v>34</v>
      </c>
      <c r="C153" s="101">
        <v>64</v>
      </c>
      <c r="D153" s="101">
        <v>96</v>
      </c>
      <c r="E153" s="101">
        <v>89</v>
      </c>
      <c r="F153" s="31">
        <f t="shared" si="16"/>
        <v>185</v>
      </c>
      <c r="G153" s="152" t="s">
        <v>33</v>
      </c>
      <c r="H153" s="153"/>
      <c r="I153" s="13"/>
      <c r="J153" s="13">
        <v>49.2</v>
      </c>
      <c r="K153" s="13">
        <v>52.7</v>
      </c>
      <c r="L153" s="51">
        <v>51</v>
      </c>
    </row>
    <row r="154" spans="1:12" ht="14.25" customHeight="1" x14ac:dyDescent="0.15">
      <c r="A154" s="14"/>
      <c r="B154" s="37" t="s">
        <v>32</v>
      </c>
      <c r="C154" s="101">
        <v>56</v>
      </c>
      <c r="D154" s="101">
        <v>53</v>
      </c>
      <c r="E154" s="101">
        <v>65</v>
      </c>
      <c r="F154" s="31">
        <f t="shared" si="16"/>
        <v>118</v>
      </c>
      <c r="G154" s="154" t="s">
        <v>31</v>
      </c>
      <c r="H154" s="155"/>
      <c r="I154" s="50"/>
      <c r="J154" s="50">
        <v>104</v>
      </c>
      <c r="K154" s="50">
        <v>98</v>
      </c>
      <c r="L154" s="48">
        <f t="shared" ref="L154:L159" si="17">SUM(J154:K154)</f>
        <v>202</v>
      </c>
    </row>
    <row r="155" spans="1:12" ht="14.25" customHeight="1" x14ac:dyDescent="0.15">
      <c r="A155" s="14"/>
      <c r="B155" s="37" t="s">
        <v>30</v>
      </c>
      <c r="C155" s="101">
        <v>239</v>
      </c>
      <c r="D155" s="101">
        <v>253</v>
      </c>
      <c r="E155" s="101">
        <v>260</v>
      </c>
      <c r="F155" s="31">
        <f t="shared" si="16"/>
        <v>513</v>
      </c>
      <c r="G155" s="154" t="s">
        <v>29</v>
      </c>
      <c r="H155" s="155"/>
      <c r="I155" s="50"/>
      <c r="J155" s="50">
        <v>88</v>
      </c>
      <c r="K155" s="50">
        <v>76</v>
      </c>
      <c r="L155" s="48">
        <f t="shared" si="17"/>
        <v>164</v>
      </c>
    </row>
    <row r="156" spans="1:12" ht="14.25" customHeight="1" x14ac:dyDescent="0.15">
      <c r="A156" s="14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6"/>
        <v>70</v>
      </c>
      <c r="G156" s="154" t="s">
        <v>27</v>
      </c>
      <c r="H156" s="155"/>
      <c r="I156" s="50"/>
      <c r="J156" s="50">
        <v>6</v>
      </c>
      <c r="K156" s="50">
        <v>6</v>
      </c>
      <c r="L156" s="48">
        <f t="shared" si="17"/>
        <v>12</v>
      </c>
    </row>
    <row r="157" spans="1:12" ht="14.25" customHeight="1" x14ac:dyDescent="0.15">
      <c r="A157" s="14"/>
      <c r="B157" s="26" t="s">
        <v>26</v>
      </c>
      <c r="C157" s="25">
        <f>SUM(C140:C156)</f>
        <v>1522</v>
      </c>
      <c r="D157" s="25">
        <f>SUM(D140:D156)</f>
        <v>1691</v>
      </c>
      <c r="E157" s="25">
        <f>SUM(E140:E156)</f>
        <v>1860</v>
      </c>
      <c r="F157" s="24">
        <f>SUM(F140:F156)</f>
        <v>3551</v>
      </c>
      <c r="G157" s="154" t="s">
        <v>25</v>
      </c>
      <c r="H157" s="155"/>
      <c r="I157" s="50"/>
      <c r="J157" s="50">
        <v>34</v>
      </c>
      <c r="K157" s="50">
        <v>26</v>
      </c>
      <c r="L157" s="48">
        <f t="shared" si="17"/>
        <v>60</v>
      </c>
    </row>
    <row r="158" spans="1:12" ht="14.25" customHeight="1" x14ac:dyDescent="0.15">
      <c r="A158" s="14" t="s">
        <v>24</v>
      </c>
      <c r="B158" s="37" t="s">
        <v>23</v>
      </c>
      <c r="C158" s="101">
        <v>135</v>
      </c>
      <c r="D158" s="101">
        <v>156</v>
      </c>
      <c r="E158" s="101">
        <v>155</v>
      </c>
      <c r="F158" s="31">
        <f t="shared" ref="F158:F163" si="18">SUM(D158:E158)</f>
        <v>311</v>
      </c>
      <c r="G158" s="154" t="s">
        <v>22</v>
      </c>
      <c r="H158" s="155"/>
      <c r="I158" s="50"/>
      <c r="J158" s="50">
        <v>2</v>
      </c>
      <c r="K158" s="50">
        <v>0</v>
      </c>
      <c r="L158" s="48">
        <f t="shared" si="17"/>
        <v>2</v>
      </c>
    </row>
    <row r="159" spans="1:12" ht="14.25" customHeight="1" x14ac:dyDescent="0.15">
      <c r="A159" s="14"/>
      <c r="B159" s="37" t="s">
        <v>21</v>
      </c>
      <c r="C159" s="101">
        <v>205</v>
      </c>
      <c r="D159" s="101">
        <v>249</v>
      </c>
      <c r="E159" s="101">
        <v>252</v>
      </c>
      <c r="F159" s="31">
        <f t="shared" si="18"/>
        <v>501</v>
      </c>
      <c r="G159" s="142" t="s">
        <v>20</v>
      </c>
      <c r="H159" s="143"/>
      <c r="I159" s="49"/>
      <c r="J159" s="49">
        <v>0</v>
      </c>
      <c r="K159" s="49">
        <v>5</v>
      </c>
      <c r="L159" s="48">
        <f t="shared" si="17"/>
        <v>5</v>
      </c>
    </row>
    <row r="160" spans="1:12" ht="14.25" customHeight="1" x14ac:dyDescent="0.15">
      <c r="A160" s="14"/>
      <c r="B160" s="37" t="s">
        <v>19</v>
      </c>
      <c r="C160" s="101">
        <v>59</v>
      </c>
      <c r="D160" s="101">
        <v>67</v>
      </c>
      <c r="E160" s="101">
        <v>67</v>
      </c>
      <c r="F160" s="31">
        <f t="shared" si="18"/>
        <v>134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1">
        <v>51</v>
      </c>
      <c r="D161" s="101">
        <v>72</v>
      </c>
      <c r="E161" s="101">
        <v>79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4"/>
      <c r="B162" s="37" t="s">
        <v>15</v>
      </c>
      <c r="C162" s="101">
        <v>231</v>
      </c>
      <c r="D162" s="101">
        <v>276</v>
      </c>
      <c r="E162" s="101">
        <v>291</v>
      </c>
      <c r="F162" s="31">
        <f t="shared" si="18"/>
        <v>567</v>
      </c>
      <c r="G162" s="42" t="s">
        <v>14</v>
      </c>
      <c r="H162" s="41" t="s">
        <v>11</v>
      </c>
      <c r="I162" s="40">
        <f>SUM(L162/L149)</f>
        <v>0.42622035639319367</v>
      </c>
      <c r="J162" s="39">
        <v>8509</v>
      </c>
      <c r="K162" s="39">
        <v>10578</v>
      </c>
      <c r="L162" s="38">
        <f t="shared" ref="L162:L167" si="19">SUM(J162:K162)</f>
        <v>19087</v>
      </c>
    </row>
    <row r="163" spans="1:12" ht="14.25" customHeight="1" x14ac:dyDescent="0.15">
      <c r="A163" s="14"/>
      <c r="B163" s="37" t="s">
        <v>13</v>
      </c>
      <c r="C163" s="101">
        <v>34</v>
      </c>
      <c r="D163" s="101">
        <v>42</v>
      </c>
      <c r="E163" s="101">
        <v>42</v>
      </c>
      <c r="F163" s="31">
        <f t="shared" si="18"/>
        <v>84</v>
      </c>
      <c r="G163" s="147" t="s">
        <v>12</v>
      </c>
      <c r="H163" s="36" t="s">
        <v>11</v>
      </c>
      <c r="I163" s="35">
        <f>SUM(L163/L149)</f>
        <v>0.35900585056495915</v>
      </c>
      <c r="J163" s="34">
        <v>7057</v>
      </c>
      <c r="K163" s="34">
        <v>9020</v>
      </c>
      <c r="L163" s="33">
        <f t="shared" si="19"/>
        <v>16077</v>
      </c>
    </row>
    <row r="164" spans="1:12" ht="14.25" customHeight="1" x14ac:dyDescent="0.15">
      <c r="A164" s="14"/>
      <c r="B164" s="26" t="s">
        <v>10</v>
      </c>
      <c r="C164" s="25">
        <f>SUM(C158:C163)</f>
        <v>715</v>
      </c>
      <c r="D164" s="25">
        <f>SUM(D158:D163)</f>
        <v>862</v>
      </c>
      <c r="E164" s="25">
        <f>SUM(E158:E163)</f>
        <v>886</v>
      </c>
      <c r="F164" s="24">
        <f>SUM(F158:F163)</f>
        <v>1748</v>
      </c>
      <c r="G164" s="148"/>
      <c r="H164" s="30" t="s">
        <v>9</v>
      </c>
      <c r="I164" s="29">
        <f>L164/F30</f>
        <v>0.30133614627285515</v>
      </c>
      <c r="J164" s="28">
        <v>767</v>
      </c>
      <c r="K164" s="28">
        <v>947</v>
      </c>
      <c r="L164" s="27">
        <f t="shared" si="19"/>
        <v>1714</v>
      </c>
    </row>
    <row r="165" spans="1:12" ht="14.25" customHeight="1" x14ac:dyDescent="0.15">
      <c r="A165" s="14" t="s">
        <v>8</v>
      </c>
      <c r="B165" s="32" t="s">
        <v>7</v>
      </c>
      <c r="C165" s="101">
        <v>330</v>
      </c>
      <c r="D165" s="101">
        <v>327</v>
      </c>
      <c r="E165" s="101">
        <v>355</v>
      </c>
      <c r="F165" s="31">
        <f>SUM(D165:E165)</f>
        <v>682</v>
      </c>
      <c r="G165" s="148"/>
      <c r="H165" s="30" t="s">
        <v>6</v>
      </c>
      <c r="I165" s="29">
        <f>L165/L39</f>
        <v>0.3988649748367063</v>
      </c>
      <c r="J165" s="28">
        <v>1611</v>
      </c>
      <c r="K165" s="28">
        <v>2114</v>
      </c>
      <c r="L165" s="27">
        <f t="shared" si="19"/>
        <v>3725</v>
      </c>
    </row>
    <row r="166" spans="1:12" ht="14.25" customHeight="1" x14ac:dyDescent="0.15">
      <c r="A166" s="14"/>
      <c r="B166" s="32" t="s">
        <v>5</v>
      </c>
      <c r="C166" s="101">
        <v>298</v>
      </c>
      <c r="D166" s="101">
        <v>348</v>
      </c>
      <c r="E166" s="101">
        <v>362</v>
      </c>
      <c r="F166" s="31">
        <f>SUM(D166:E166)</f>
        <v>710</v>
      </c>
      <c r="G166" s="148"/>
      <c r="H166" s="30" t="s">
        <v>4</v>
      </c>
      <c r="I166" s="29">
        <f>L166/L67</f>
        <v>0.32278737182946571</v>
      </c>
      <c r="J166" s="28">
        <v>2104</v>
      </c>
      <c r="K166" s="28">
        <v>2681</v>
      </c>
      <c r="L166" s="27">
        <f t="shared" si="19"/>
        <v>4785</v>
      </c>
    </row>
    <row r="167" spans="1:12" ht="14.25" customHeight="1" x14ac:dyDescent="0.15">
      <c r="A167" s="14"/>
      <c r="B167" s="26" t="s">
        <v>3</v>
      </c>
      <c r="C167" s="25">
        <f>SUM(C165:C166)</f>
        <v>628</v>
      </c>
      <c r="D167" s="25">
        <f>SUM(D165:D166)</f>
        <v>675</v>
      </c>
      <c r="E167" s="25">
        <f>SUM(E165:E166)</f>
        <v>717</v>
      </c>
      <c r="F167" s="24">
        <f>SUM(F165:F166)</f>
        <v>1392</v>
      </c>
      <c r="G167" s="149"/>
      <c r="H167" s="23" t="s">
        <v>2</v>
      </c>
      <c r="I167" s="22">
        <f>L167/L147</f>
        <v>0.39200321478802491</v>
      </c>
      <c r="J167" s="21">
        <v>2575</v>
      </c>
      <c r="K167" s="21">
        <v>3278</v>
      </c>
      <c r="L167" s="20">
        <f t="shared" si="19"/>
        <v>5853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50" t="s">
        <v>1</v>
      </c>
      <c r="H169" s="151"/>
      <c r="I169" s="11">
        <v>625</v>
      </c>
      <c r="J169" s="11">
        <v>256</v>
      </c>
      <c r="K169" s="11">
        <v>403</v>
      </c>
      <c r="L169" s="10">
        <f>SUM(J169:K169)</f>
        <v>659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8"/>
  <sheetViews>
    <sheetView view="pageBreakPreview" topLeftCell="C136" zoomScaleNormal="100" workbookViewId="0">
      <selection activeCell="I164" sqref="I164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28</v>
      </c>
      <c r="J4" s="102">
        <v>25</v>
      </c>
      <c r="K4" s="102">
        <v>34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423</v>
      </c>
      <c r="E5" s="99">
        <v>393</v>
      </c>
      <c r="F5" s="31">
        <f t="shared" ref="F5:F21" si="1">SUM(D5:E5)</f>
        <v>816</v>
      </c>
      <c r="G5" s="57"/>
      <c r="H5" s="37" t="s">
        <v>258</v>
      </c>
      <c r="I5" s="101">
        <v>187</v>
      </c>
      <c r="J5" s="101">
        <v>193</v>
      </c>
      <c r="K5" s="101">
        <v>227</v>
      </c>
      <c r="L5" s="58">
        <f t="shared" si="0"/>
        <v>420</v>
      </c>
    </row>
    <row r="6" spans="1:12" ht="14.25" customHeight="1" x14ac:dyDescent="0.15">
      <c r="A6" s="107"/>
      <c r="B6" s="37" t="s">
        <v>257</v>
      </c>
      <c r="C6" s="100">
        <v>210</v>
      </c>
      <c r="D6" s="100">
        <v>193</v>
      </c>
      <c r="E6" s="100">
        <v>209</v>
      </c>
      <c r="F6" s="31">
        <f t="shared" si="1"/>
        <v>402</v>
      </c>
      <c r="G6" s="57"/>
      <c r="H6" s="37" t="s">
        <v>256</v>
      </c>
      <c r="I6" s="101">
        <v>116</v>
      </c>
      <c r="J6" s="101">
        <v>125</v>
      </c>
      <c r="K6" s="101">
        <v>153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131</v>
      </c>
      <c r="D7" s="100">
        <v>131</v>
      </c>
      <c r="E7" s="100">
        <v>157</v>
      </c>
      <c r="F7" s="31">
        <f t="shared" si="1"/>
        <v>288</v>
      </c>
      <c r="G7" s="57"/>
      <c r="H7" s="37" t="s">
        <v>254</v>
      </c>
      <c r="I7" s="101">
        <v>85</v>
      </c>
      <c r="J7" s="101">
        <v>102</v>
      </c>
      <c r="K7" s="101">
        <v>95</v>
      </c>
      <c r="L7" s="58">
        <f t="shared" si="0"/>
        <v>197</v>
      </c>
    </row>
    <row r="8" spans="1:12" ht="14.25" customHeight="1" x14ac:dyDescent="0.15">
      <c r="A8" s="107"/>
      <c r="B8" s="37" t="s">
        <v>253</v>
      </c>
      <c r="C8" s="100">
        <v>173</v>
      </c>
      <c r="D8" s="100">
        <v>165</v>
      </c>
      <c r="E8" s="100">
        <v>182</v>
      </c>
      <c r="F8" s="31">
        <f t="shared" si="1"/>
        <v>347</v>
      </c>
      <c r="G8" s="57"/>
      <c r="H8" s="37" t="s">
        <v>219</v>
      </c>
      <c r="I8" s="101">
        <v>57</v>
      </c>
      <c r="J8" s="101">
        <v>65</v>
      </c>
      <c r="K8" s="101">
        <v>70</v>
      </c>
      <c r="L8" s="58">
        <f t="shared" si="0"/>
        <v>135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78</v>
      </c>
      <c r="F9" s="31">
        <f t="shared" si="1"/>
        <v>146</v>
      </c>
      <c r="G9" s="57"/>
      <c r="H9" s="37" t="s">
        <v>251</v>
      </c>
      <c r="I9" s="101">
        <v>70</v>
      </c>
      <c r="J9" s="101">
        <v>75</v>
      </c>
      <c r="K9" s="101">
        <v>79</v>
      </c>
      <c r="L9" s="58">
        <f t="shared" si="0"/>
        <v>154</v>
      </c>
    </row>
    <row r="10" spans="1:12" ht="14.25" customHeight="1" x14ac:dyDescent="0.15">
      <c r="A10" s="107"/>
      <c r="B10" s="37" t="s">
        <v>250</v>
      </c>
      <c r="C10" s="100">
        <v>296</v>
      </c>
      <c r="D10" s="100">
        <v>327</v>
      </c>
      <c r="E10" s="100">
        <v>371</v>
      </c>
      <c r="F10" s="31">
        <f t="shared" si="1"/>
        <v>698</v>
      </c>
      <c r="G10" s="82"/>
      <c r="H10" s="26" t="s">
        <v>249</v>
      </c>
      <c r="I10" s="25">
        <f>SUM(I4:I9)</f>
        <v>543</v>
      </c>
      <c r="J10" s="25">
        <f>SUM(J4:J9)</f>
        <v>585</v>
      </c>
      <c r="K10" s="25">
        <f>SUM(K4:K9)</f>
        <v>658</v>
      </c>
      <c r="L10" s="60">
        <f>SUM(L4:L9)</f>
        <v>1243</v>
      </c>
    </row>
    <row r="11" spans="1:12" ht="14.25" customHeight="1" x14ac:dyDescent="0.15">
      <c r="A11" s="107"/>
      <c r="B11" s="37" t="s">
        <v>248</v>
      </c>
      <c r="C11" s="100">
        <v>69</v>
      </c>
      <c r="D11" s="100">
        <v>90</v>
      </c>
      <c r="E11" s="100">
        <v>95</v>
      </c>
      <c r="F11" s="31">
        <f t="shared" si="1"/>
        <v>185</v>
      </c>
      <c r="G11" s="57" t="s">
        <v>247</v>
      </c>
      <c r="H11" s="37" t="s">
        <v>246</v>
      </c>
      <c r="I11" s="101">
        <v>49</v>
      </c>
      <c r="J11" s="101">
        <v>51</v>
      </c>
      <c r="K11" s="101">
        <v>64</v>
      </c>
      <c r="L11" s="58">
        <f t="shared" ref="L11:L22" si="2">SUM(J11:K11)</f>
        <v>115</v>
      </c>
    </row>
    <row r="12" spans="1:12" ht="14.25" customHeight="1" x14ac:dyDescent="0.15">
      <c r="A12" s="107"/>
      <c r="B12" s="37" t="s">
        <v>245</v>
      </c>
      <c r="C12" s="100">
        <v>119</v>
      </c>
      <c r="D12" s="100">
        <v>159</v>
      </c>
      <c r="E12" s="100">
        <v>177</v>
      </c>
      <c r="F12" s="31">
        <f t="shared" si="1"/>
        <v>336</v>
      </c>
      <c r="G12" s="57"/>
      <c r="H12" s="37" t="s">
        <v>204</v>
      </c>
      <c r="I12" s="101">
        <v>26</v>
      </c>
      <c r="J12" s="101">
        <v>20</v>
      </c>
      <c r="K12" s="101">
        <v>32</v>
      </c>
      <c r="L12" s="58">
        <f t="shared" si="2"/>
        <v>52</v>
      </c>
    </row>
    <row r="13" spans="1:12" ht="14.25" customHeight="1" x14ac:dyDescent="0.15">
      <c r="A13" s="107"/>
      <c r="B13" s="37" t="s">
        <v>244</v>
      </c>
      <c r="C13" s="100">
        <v>173</v>
      </c>
      <c r="D13" s="100">
        <v>213</v>
      </c>
      <c r="E13" s="100">
        <v>212</v>
      </c>
      <c r="F13" s="31">
        <f t="shared" si="1"/>
        <v>425</v>
      </c>
      <c r="G13" s="57"/>
      <c r="H13" s="37" t="s">
        <v>243</v>
      </c>
      <c r="I13" s="101">
        <v>38</v>
      </c>
      <c r="J13" s="101">
        <v>32</v>
      </c>
      <c r="K13" s="101">
        <v>40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46</v>
      </c>
      <c r="E14" s="100">
        <v>42</v>
      </c>
      <c r="F14" s="31">
        <f t="shared" si="1"/>
        <v>88</v>
      </c>
      <c r="G14" s="57"/>
      <c r="H14" s="37" t="s">
        <v>241</v>
      </c>
      <c r="I14" s="101">
        <v>117</v>
      </c>
      <c r="J14" s="101">
        <v>106</v>
      </c>
      <c r="K14" s="101">
        <v>110</v>
      </c>
      <c r="L14" s="58">
        <f t="shared" si="2"/>
        <v>216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37</v>
      </c>
      <c r="F15" s="31">
        <f t="shared" si="1"/>
        <v>71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20</v>
      </c>
      <c r="D16" s="100">
        <v>19</v>
      </c>
      <c r="E16" s="100">
        <v>1</v>
      </c>
      <c r="F16" s="31">
        <f t="shared" si="1"/>
        <v>20</v>
      </c>
      <c r="G16" s="57"/>
      <c r="H16" s="37" t="s">
        <v>238</v>
      </c>
      <c r="I16" s="101">
        <v>74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56</v>
      </c>
      <c r="E17" s="100">
        <v>63</v>
      </c>
      <c r="F17" s="31">
        <f>SUM(D17:E17)</f>
        <v>119</v>
      </c>
      <c r="G17" s="57"/>
      <c r="H17" s="37" t="s">
        <v>236</v>
      </c>
      <c r="I17" s="101">
        <v>95</v>
      </c>
      <c r="J17" s="101">
        <v>82</v>
      </c>
      <c r="K17" s="101">
        <v>93</v>
      </c>
      <c r="L17" s="58">
        <f t="shared" si="2"/>
        <v>175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105</v>
      </c>
      <c r="E18" s="100">
        <v>99</v>
      </c>
      <c r="F18" s="31">
        <f t="shared" si="1"/>
        <v>204</v>
      </c>
      <c r="G18" s="57"/>
      <c r="H18" s="37" t="s">
        <v>234</v>
      </c>
      <c r="I18" s="101">
        <v>53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32</v>
      </c>
      <c r="F19" s="31">
        <f t="shared" si="1"/>
        <v>52</v>
      </c>
      <c r="G19" s="57"/>
      <c r="H19" s="37" t="s">
        <v>233</v>
      </c>
      <c r="I19" s="101">
        <v>27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14</v>
      </c>
      <c r="E21" s="100">
        <v>16</v>
      </c>
      <c r="F21" s="31">
        <f t="shared" si="1"/>
        <v>30</v>
      </c>
      <c r="G21" s="57"/>
      <c r="H21" s="37" t="s">
        <v>190</v>
      </c>
      <c r="I21" s="101">
        <v>38</v>
      </c>
      <c r="J21" s="101">
        <v>38</v>
      </c>
      <c r="K21" s="101">
        <v>48</v>
      </c>
      <c r="L21" s="58">
        <f t="shared" si="2"/>
        <v>86</v>
      </c>
    </row>
    <row r="22" spans="1:12" ht="14.25" customHeight="1" x14ac:dyDescent="0.15">
      <c r="A22" s="78"/>
      <c r="B22" s="26" t="s">
        <v>230</v>
      </c>
      <c r="C22" s="25">
        <f>SUM(C5:C21)</f>
        <v>1862</v>
      </c>
      <c r="D22" s="25">
        <f>SUM(D5:D21)</f>
        <v>2070</v>
      </c>
      <c r="E22" s="25">
        <f>SUM(E5:E21)</f>
        <v>2176</v>
      </c>
      <c r="F22" s="25">
        <f>SUM(F5:F21)</f>
        <v>4246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142</v>
      </c>
      <c r="D23" s="101">
        <v>138</v>
      </c>
      <c r="E23" s="101">
        <v>177</v>
      </c>
      <c r="F23" s="31">
        <f t="shared" ref="F23:F28" si="3">SUM(D23:E23)</f>
        <v>315</v>
      </c>
      <c r="G23" s="82"/>
      <c r="H23" s="26" t="s">
        <v>226</v>
      </c>
      <c r="I23" s="25">
        <f>SUM(I11:I22)</f>
        <v>611</v>
      </c>
      <c r="J23" s="25">
        <f>SUM(J11:J22)</f>
        <v>564</v>
      </c>
      <c r="K23" s="25">
        <f>SUM(K11:K22)</f>
        <v>662</v>
      </c>
      <c r="L23" s="60">
        <f>SUM(L11:L22)</f>
        <v>1226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76</v>
      </c>
      <c r="F24" s="31">
        <f t="shared" si="3"/>
        <v>158</v>
      </c>
      <c r="G24" s="57" t="s">
        <v>224</v>
      </c>
      <c r="H24" s="37" t="s">
        <v>223</v>
      </c>
      <c r="I24" s="101">
        <v>30</v>
      </c>
      <c r="J24" s="101">
        <v>27</v>
      </c>
      <c r="K24" s="101">
        <v>34</v>
      </c>
      <c r="L24" s="58">
        <f t="shared" ref="L24:L29" si="4">SUM(J24:K24)</f>
        <v>61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217</v>
      </c>
      <c r="E25" s="101">
        <v>254</v>
      </c>
      <c r="F25" s="31">
        <f t="shared" si="3"/>
        <v>471</v>
      </c>
      <c r="G25" s="57"/>
      <c r="H25" s="37" t="s">
        <v>221</v>
      </c>
      <c r="I25" s="101">
        <v>18</v>
      </c>
      <c r="J25" s="101">
        <v>21</v>
      </c>
      <c r="K25" s="101">
        <v>24</v>
      </c>
      <c r="L25" s="58">
        <f t="shared" si="4"/>
        <v>45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67</v>
      </c>
      <c r="F27" s="31">
        <f t="shared" si="3"/>
        <v>130</v>
      </c>
      <c r="G27" s="57"/>
      <c r="H27" s="37" t="s">
        <v>217</v>
      </c>
      <c r="I27" s="101">
        <v>45</v>
      </c>
      <c r="J27" s="101">
        <v>37</v>
      </c>
      <c r="K27" s="101">
        <v>47</v>
      </c>
      <c r="L27" s="58">
        <f t="shared" si="4"/>
        <v>84</v>
      </c>
    </row>
    <row r="28" spans="1:12" ht="14.25" customHeight="1" x14ac:dyDescent="0.15">
      <c r="A28" s="107"/>
      <c r="B28" s="37" t="s">
        <v>216</v>
      </c>
      <c r="C28" s="101">
        <v>58</v>
      </c>
      <c r="D28" s="101">
        <v>50</v>
      </c>
      <c r="E28" s="101">
        <v>88</v>
      </c>
      <c r="F28" s="31">
        <f t="shared" si="3"/>
        <v>138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593</v>
      </c>
      <c r="D29" s="25">
        <f>SUM(D23:D28)</f>
        <v>630</v>
      </c>
      <c r="E29" s="25">
        <f>SUM(E23:E28)</f>
        <v>759</v>
      </c>
      <c r="F29" s="25">
        <f>SUM(F23:F28)</f>
        <v>1389</v>
      </c>
      <c r="G29" s="57"/>
      <c r="H29" s="37" t="s">
        <v>214</v>
      </c>
      <c r="I29" s="101">
        <v>34</v>
      </c>
      <c r="J29" s="101">
        <v>32</v>
      </c>
      <c r="K29" s="101">
        <v>37</v>
      </c>
      <c r="L29" s="58">
        <f t="shared" si="4"/>
        <v>69</v>
      </c>
    </row>
    <row r="30" spans="1:12" ht="14.25" customHeight="1" x14ac:dyDescent="0.15">
      <c r="A30" s="121" t="s">
        <v>213</v>
      </c>
      <c r="B30" s="122"/>
      <c r="C30" s="55">
        <f>SUM(C22+C29)</f>
        <v>2455</v>
      </c>
      <c r="D30" s="55">
        <f>SUM(D22+D29)</f>
        <v>2700</v>
      </c>
      <c r="E30" s="55">
        <f>SUM(E22+E29)</f>
        <v>2935</v>
      </c>
      <c r="F30" s="55">
        <f>SUM(F22+F29)</f>
        <v>5635</v>
      </c>
      <c r="G30" s="57"/>
      <c r="H30" s="26" t="s">
        <v>212</v>
      </c>
      <c r="I30" s="25">
        <f>SUM(I24:I29)</f>
        <v>174</v>
      </c>
      <c r="J30" s="25">
        <f>SUM(J24:J29)</f>
        <v>171</v>
      </c>
      <c r="K30" s="25">
        <f>SUM(K24:K29)</f>
        <v>197</v>
      </c>
      <c r="L30" s="56">
        <f>SUM(L24:L29)</f>
        <v>368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07" t="s">
        <v>208</v>
      </c>
      <c r="B33" s="37" t="s">
        <v>207</v>
      </c>
      <c r="C33" s="100">
        <v>409</v>
      </c>
      <c r="D33" s="101">
        <v>450</v>
      </c>
      <c r="E33" s="101">
        <v>476</v>
      </c>
      <c r="F33" s="31">
        <f t="shared" ref="F33:F45" si="6">SUM(D33:E33)</f>
        <v>926</v>
      </c>
      <c r="G33" s="57"/>
      <c r="H33" s="37" t="s">
        <v>206</v>
      </c>
      <c r="I33" s="101">
        <v>70</v>
      </c>
      <c r="J33" s="101">
        <v>66</v>
      </c>
      <c r="K33" s="101">
        <v>76</v>
      </c>
      <c r="L33" s="58">
        <f t="shared" si="5"/>
        <v>142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168</v>
      </c>
      <c r="E34" s="101">
        <v>168</v>
      </c>
      <c r="F34" s="31">
        <f t="shared" si="6"/>
        <v>336</v>
      </c>
      <c r="G34" s="57"/>
      <c r="H34" s="37" t="s">
        <v>204</v>
      </c>
      <c r="I34" s="101">
        <v>46</v>
      </c>
      <c r="J34" s="101">
        <v>59</v>
      </c>
      <c r="K34" s="101">
        <v>62</v>
      </c>
      <c r="L34" s="58">
        <f t="shared" si="5"/>
        <v>121</v>
      </c>
    </row>
    <row r="35" spans="1:12" ht="14.25" customHeight="1" x14ac:dyDescent="0.15">
      <c r="A35" s="107"/>
      <c r="B35" s="37" t="s">
        <v>203</v>
      </c>
      <c r="C35" s="101">
        <v>82</v>
      </c>
      <c r="D35" s="101">
        <v>86</v>
      </c>
      <c r="E35" s="101">
        <v>101</v>
      </c>
      <c r="F35" s="31">
        <f t="shared" si="6"/>
        <v>187</v>
      </c>
      <c r="G35" s="57"/>
      <c r="H35" s="37" t="s">
        <v>202</v>
      </c>
      <c r="I35" s="101">
        <v>98</v>
      </c>
      <c r="J35" s="101">
        <v>82</v>
      </c>
      <c r="K35" s="101">
        <v>103</v>
      </c>
      <c r="L35" s="58">
        <f t="shared" si="5"/>
        <v>185</v>
      </c>
    </row>
    <row r="36" spans="1:12" ht="14.25" customHeight="1" x14ac:dyDescent="0.15">
      <c r="A36" s="107"/>
      <c r="B36" s="37" t="s">
        <v>201</v>
      </c>
      <c r="C36" s="101">
        <v>217</v>
      </c>
      <c r="D36" s="101">
        <v>216</v>
      </c>
      <c r="E36" s="101">
        <v>244</v>
      </c>
      <c r="F36" s="31">
        <f t="shared" si="6"/>
        <v>460</v>
      </c>
      <c r="G36" s="83"/>
      <c r="H36" s="84" t="s">
        <v>200</v>
      </c>
      <c r="I36" s="101">
        <v>60</v>
      </c>
      <c r="J36" s="101">
        <v>54</v>
      </c>
      <c r="K36" s="101">
        <v>75</v>
      </c>
      <c r="L36" s="58">
        <f t="shared" si="5"/>
        <v>129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122</v>
      </c>
      <c r="J37" s="101">
        <v>139</v>
      </c>
      <c r="K37" s="101">
        <v>142</v>
      </c>
      <c r="L37" s="58">
        <f t="shared" si="5"/>
        <v>281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108</v>
      </c>
      <c r="F38" s="31">
        <f t="shared" si="6"/>
        <v>203</v>
      </c>
      <c r="G38" s="82"/>
      <c r="H38" s="26" t="s">
        <v>163</v>
      </c>
      <c r="I38" s="25">
        <f>SUM(I31:I37)</f>
        <v>463</v>
      </c>
      <c r="J38" s="25">
        <f>SUM(J31:J37)</f>
        <v>491</v>
      </c>
      <c r="K38" s="25">
        <f>SUM(K31:K37)</f>
        <v>553</v>
      </c>
      <c r="L38" s="60">
        <f>SUM(L31:L37)</f>
        <v>1044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4201</v>
      </c>
      <c r="J39" s="55">
        <f>SUM(D46+D54+J10+J23+J30+J38)</f>
        <v>4401</v>
      </c>
      <c r="K39" s="55">
        <f>SUM(E46+E54+K10+K23+K30+K38)</f>
        <v>4845</v>
      </c>
      <c r="L39" s="54">
        <f>SUM(F46+F54+L10+L23+L30+L38)</f>
        <v>9246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139</v>
      </c>
      <c r="E40" s="101">
        <v>162</v>
      </c>
      <c r="F40" s="31">
        <f t="shared" si="6"/>
        <v>301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115</v>
      </c>
      <c r="E42" s="101">
        <v>139</v>
      </c>
      <c r="F42" s="31">
        <f t="shared" si="6"/>
        <v>254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179</v>
      </c>
      <c r="D44" s="101">
        <v>189</v>
      </c>
      <c r="E44" s="101">
        <v>212</v>
      </c>
      <c r="F44" s="31">
        <f t="shared" si="6"/>
        <v>401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160</v>
      </c>
      <c r="E45" s="101">
        <v>188</v>
      </c>
      <c r="F45" s="31">
        <f t="shared" si="6"/>
        <v>348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1652</v>
      </c>
      <c r="D46" s="25">
        <f>SUM(D33:D45)</f>
        <v>1781</v>
      </c>
      <c r="E46" s="25">
        <f>SUM(E33:E45)</f>
        <v>1983</v>
      </c>
      <c r="F46" s="25">
        <f>SUM(F33:F45)</f>
        <v>3764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107</v>
      </c>
      <c r="D47" s="101">
        <v>115</v>
      </c>
      <c r="E47" s="101">
        <v>105</v>
      </c>
      <c r="F47" s="31">
        <f t="shared" ref="F47:F53" si="7">SUM(D47:E47)</f>
        <v>220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36</v>
      </c>
      <c r="E48" s="101">
        <v>37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98</v>
      </c>
      <c r="E49" s="101">
        <v>103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285</v>
      </c>
      <c r="D50" s="101">
        <v>297</v>
      </c>
      <c r="E50" s="101">
        <v>297</v>
      </c>
      <c r="F50" s="31">
        <f t="shared" si="7"/>
        <v>594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134</v>
      </c>
      <c r="D51" s="101">
        <v>156</v>
      </c>
      <c r="E51" s="101">
        <v>151</v>
      </c>
      <c r="F51" s="31">
        <f t="shared" si="7"/>
        <v>307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74</v>
      </c>
      <c r="D52" s="101">
        <v>86</v>
      </c>
      <c r="E52" s="101">
        <v>79</v>
      </c>
      <c r="F52" s="31">
        <f t="shared" si="7"/>
        <v>165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758</v>
      </c>
      <c r="D54" s="25">
        <f>SUM(D47:D53)</f>
        <v>809</v>
      </c>
      <c r="E54" s="25">
        <f>SUM(E47:E53)</f>
        <v>792</v>
      </c>
      <c r="F54" s="25">
        <f>SUM(F47:F53)</f>
        <v>1601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53</v>
      </c>
      <c r="K60" s="104">
        <v>49</v>
      </c>
      <c r="L60" s="62">
        <f t="shared" ref="L60:L65" si="8">SUM(J60:K60)</f>
        <v>102</v>
      </c>
    </row>
    <row r="61" spans="1:12" ht="14.25" customHeight="1" x14ac:dyDescent="0.15">
      <c r="A61" s="107" t="s">
        <v>175</v>
      </c>
      <c r="B61" s="37" t="s">
        <v>174</v>
      </c>
      <c r="C61" s="103">
        <v>343</v>
      </c>
      <c r="D61" s="101">
        <v>411</v>
      </c>
      <c r="E61" s="101">
        <v>439</v>
      </c>
      <c r="F61" s="31">
        <f t="shared" ref="F61:F68" si="9">SUM(D61:E61)</f>
        <v>850</v>
      </c>
      <c r="G61" s="72"/>
      <c r="H61" s="37" t="s">
        <v>173</v>
      </c>
      <c r="I61" s="101">
        <v>49</v>
      </c>
      <c r="J61" s="101">
        <v>42</v>
      </c>
      <c r="K61" s="101">
        <v>59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281</v>
      </c>
      <c r="D62" s="101">
        <v>305</v>
      </c>
      <c r="E62" s="101">
        <v>344</v>
      </c>
      <c r="F62" s="31">
        <f t="shared" si="9"/>
        <v>649</v>
      </c>
      <c r="G62" s="72"/>
      <c r="H62" s="37" t="s">
        <v>171</v>
      </c>
      <c r="I62" s="101">
        <v>40</v>
      </c>
      <c r="J62" s="101">
        <v>50</v>
      </c>
      <c r="K62" s="101">
        <v>52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66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26</v>
      </c>
      <c r="J63" s="101">
        <v>25</v>
      </c>
      <c r="K63" s="101">
        <v>26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161</v>
      </c>
      <c r="D64" s="101">
        <v>173</v>
      </c>
      <c r="E64" s="101">
        <v>200</v>
      </c>
      <c r="F64" s="31">
        <f t="shared" si="9"/>
        <v>373</v>
      </c>
      <c r="G64" s="72"/>
      <c r="H64" s="37" t="s">
        <v>167</v>
      </c>
      <c r="I64" s="101">
        <v>50</v>
      </c>
      <c r="J64" s="101">
        <v>59</v>
      </c>
      <c r="K64" s="101">
        <v>67</v>
      </c>
      <c r="L64" s="61">
        <f t="shared" si="8"/>
        <v>126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96</v>
      </c>
      <c r="E65" s="101">
        <v>114</v>
      </c>
      <c r="F65" s="31">
        <f t="shared" si="9"/>
        <v>210</v>
      </c>
      <c r="G65" s="72"/>
      <c r="H65" s="37" t="s">
        <v>165</v>
      </c>
      <c r="I65" s="101">
        <v>76</v>
      </c>
      <c r="J65" s="101">
        <v>97</v>
      </c>
      <c r="K65" s="101">
        <v>78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114</v>
      </c>
      <c r="E66" s="101">
        <v>121</v>
      </c>
      <c r="F66" s="31">
        <f t="shared" si="9"/>
        <v>235</v>
      </c>
      <c r="G66" s="72"/>
      <c r="H66" s="26" t="s">
        <v>163</v>
      </c>
      <c r="I66" s="25">
        <f>SUM(I60:I65)</f>
        <v>283</v>
      </c>
      <c r="J66" s="25">
        <f>SUM(J60:J65)</f>
        <v>326</v>
      </c>
      <c r="K66" s="25">
        <f>SUM(K60:K65)</f>
        <v>331</v>
      </c>
      <c r="L66" s="60">
        <f>SUM(L60:L65)</f>
        <v>657</v>
      </c>
    </row>
    <row r="67" spans="1:12" ht="14.25" customHeight="1" x14ac:dyDescent="0.15">
      <c r="A67" s="107"/>
      <c r="B67" s="37" t="s">
        <v>162</v>
      </c>
      <c r="C67" s="101">
        <v>281</v>
      </c>
      <c r="D67" s="101">
        <v>360</v>
      </c>
      <c r="E67" s="101">
        <v>351</v>
      </c>
      <c r="F67" s="31">
        <f t="shared" si="9"/>
        <v>711</v>
      </c>
      <c r="G67" s="127" t="s">
        <v>161</v>
      </c>
      <c r="H67" s="122"/>
      <c r="I67" s="55">
        <f>SUM(C69+C82+C93+C110+C114+I66)</f>
        <v>6330</v>
      </c>
      <c r="J67" s="55">
        <f>SUM(D69+D82+D93+D110+D114+J66)</f>
        <v>7152</v>
      </c>
      <c r="K67" s="55">
        <f>SUM(E69+E82+E93+E110+E114+K66)</f>
        <v>7591</v>
      </c>
      <c r="L67" s="54">
        <f>SUM(F69+F82+F93+F110+F114+L66)</f>
        <v>14743</v>
      </c>
    </row>
    <row r="68" spans="1:12" ht="14.25" customHeight="1" x14ac:dyDescent="0.15">
      <c r="A68" s="107"/>
      <c r="B68" s="37" t="s">
        <v>160</v>
      </c>
      <c r="C68" s="101">
        <v>111</v>
      </c>
      <c r="D68" s="101">
        <v>151</v>
      </c>
      <c r="E68" s="101">
        <v>136</v>
      </c>
      <c r="F68" s="31">
        <f t="shared" si="9"/>
        <v>287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1431</v>
      </c>
      <c r="D69" s="25">
        <f>SUM(D61:D68)</f>
        <v>1689</v>
      </c>
      <c r="E69" s="25">
        <f>SUM(E61:E68)</f>
        <v>1793</v>
      </c>
      <c r="F69" s="24">
        <f>SUM(F61:F68)</f>
        <v>3482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295</v>
      </c>
      <c r="D71" s="101">
        <v>286</v>
      </c>
      <c r="E71" s="101">
        <v>317</v>
      </c>
      <c r="F71" s="31">
        <f t="shared" si="10"/>
        <v>603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149</v>
      </c>
      <c r="D72" s="101">
        <v>157</v>
      </c>
      <c r="E72" s="101">
        <v>167</v>
      </c>
      <c r="F72" s="31">
        <f t="shared" si="10"/>
        <v>324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60</v>
      </c>
      <c r="D73" s="101">
        <v>65</v>
      </c>
      <c r="E73" s="101">
        <v>63</v>
      </c>
      <c r="F73" s="31">
        <f t="shared" si="10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77</v>
      </c>
      <c r="D74" s="101">
        <v>61</v>
      </c>
      <c r="E74" s="101">
        <v>84</v>
      </c>
      <c r="F74" s="31">
        <f t="shared" si="10"/>
        <v>145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392</v>
      </c>
      <c r="D75" s="101">
        <v>437</v>
      </c>
      <c r="E75" s="101">
        <v>445</v>
      </c>
      <c r="F75" s="31">
        <f t="shared" si="10"/>
        <v>882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193</v>
      </c>
      <c r="D76" s="101">
        <v>231</v>
      </c>
      <c r="E76" s="101">
        <v>239</v>
      </c>
      <c r="F76" s="31">
        <f t="shared" si="10"/>
        <v>470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64</v>
      </c>
      <c r="E77" s="101">
        <v>65</v>
      </c>
      <c r="F77" s="31">
        <f t="shared" si="10"/>
        <v>129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61</v>
      </c>
      <c r="D78" s="101">
        <v>55</v>
      </c>
      <c r="E78" s="101">
        <v>64</v>
      </c>
      <c r="F78" s="31">
        <f t="shared" si="10"/>
        <v>119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176</v>
      </c>
      <c r="E79" s="101">
        <v>183</v>
      </c>
      <c r="F79" s="31">
        <f t="shared" si="10"/>
        <v>359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146</v>
      </c>
      <c r="D80" s="101">
        <v>163</v>
      </c>
      <c r="E80" s="101">
        <v>150</v>
      </c>
      <c r="F80" s="31">
        <f t="shared" si="10"/>
        <v>313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1648</v>
      </c>
      <c r="D82" s="25">
        <f>SUM(D70:D81)</f>
        <v>1765</v>
      </c>
      <c r="E82" s="25">
        <f>SUM(E70:E81)</f>
        <v>1846</v>
      </c>
      <c r="F82" s="25">
        <f>SUM(F70:F81)</f>
        <v>3611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365</v>
      </c>
      <c r="D83" s="101">
        <v>394</v>
      </c>
      <c r="E83" s="101">
        <v>423</v>
      </c>
      <c r="F83" s="31">
        <f t="shared" ref="F83:F92" si="11">SUM(D83:E83)</f>
        <v>817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331</v>
      </c>
      <c r="D84" s="101">
        <v>350</v>
      </c>
      <c r="E84" s="101">
        <v>395</v>
      </c>
      <c r="F84" s="31">
        <f t="shared" si="11"/>
        <v>745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124</v>
      </c>
      <c r="D85" s="101">
        <v>120</v>
      </c>
      <c r="E85" s="101">
        <v>134</v>
      </c>
      <c r="F85" s="31">
        <f t="shared" si="11"/>
        <v>254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95</v>
      </c>
      <c r="D86" s="101">
        <v>100</v>
      </c>
      <c r="E86" s="101">
        <v>118</v>
      </c>
      <c r="F86" s="31">
        <f t="shared" si="11"/>
        <v>218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81</v>
      </c>
      <c r="E87" s="101">
        <v>73</v>
      </c>
      <c r="F87" s="31">
        <f t="shared" si="11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173</v>
      </c>
      <c r="E88" s="101">
        <v>194</v>
      </c>
      <c r="F88" s="31">
        <f t="shared" si="11"/>
        <v>367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130</v>
      </c>
      <c r="D89" s="101">
        <v>150</v>
      </c>
      <c r="E89" s="101">
        <v>156</v>
      </c>
      <c r="F89" s="31">
        <f t="shared" si="11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143</v>
      </c>
      <c r="E90" s="101">
        <v>136</v>
      </c>
      <c r="F90" s="31">
        <f t="shared" si="11"/>
        <v>279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51</v>
      </c>
      <c r="D91" s="101">
        <v>61</v>
      </c>
      <c r="E91" s="101">
        <v>71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229</v>
      </c>
      <c r="D92" s="101">
        <v>248</v>
      </c>
      <c r="E92" s="101">
        <v>296</v>
      </c>
      <c r="F92" s="31">
        <f t="shared" si="11"/>
        <v>544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1649</v>
      </c>
      <c r="D93" s="25">
        <f>SUM(D83:D92)</f>
        <v>1820</v>
      </c>
      <c r="E93" s="25">
        <f>SUM(E83:E92)</f>
        <v>1996</v>
      </c>
      <c r="F93" s="24">
        <f>SUM(F83:F92)</f>
        <v>3816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44</v>
      </c>
      <c r="E95" s="101">
        <v>43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26</v>
      </c>
      <c r="E96" s="101">
        <v>32</v>
      </c>
      <c r="F96" s="31">
        <f t="shared" si="12"/>
        <v>58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68</v>
      </c>
      <c r="E100" s="101">
        <v>70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96</v>
      </c>
      <c r="D101" s="101">
        <v>99</v>
      </c>
      <c r="E101" s="101">
        <v>119</v>
      </c>
      <c r="F101" s="31">
        <f t="shared" si="12"/>
        <v>218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157</v>
      </c>
      <c r="D102" s="101">
        <v>189</v>
      </c>
      <c r="E102" s="101">
        <v>187</v>
      </c>
      <c r="F102" s="31">
        <f t="shared" si="12"/>
        <v>376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152</v>
      </c>
      <c r="D103" s="101">
        <v>188</v>
      </c>
      <c r="E103" s="101">
        <v>191</v>
      </c>
      <c r="F103" s="31">
        <f t="shared" si="12"/>
        <v>379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71</v>
      </c>
      <c r="D104" s="101">
        <v>61</v>
      </c>
      <c r="E104" s="101">
        <v>77</v>
      </c>
      <c r="F104" s="31">
        <f t="shared" si="12"/>
        <v>138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63</v>
      </c>
      <c r="E105" s="101">
        <v>63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52</v>
      </c>
      <c r="F106" s="31">
        <f t="shared" si="12"/>
        <v>100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117</v>
      </c>
      <c r="E107" s="101">
        <v>120</v>
      </c>
      <c r="F107" s="31">
        <f t="shared" si="12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73</v>
      </c>
      <c r="D108" s="101">
        <v>83</v>
      </c>
      <c r="E108" s="101">
        <v>91</v>
      </c>
      <c r="F108" s="31">
        <f t="shared" si="12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97</v>
      </c>
      <c r="F109" s="31">
        <f t="shared" si="12"/>
        <v>193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1144</v>
      </c>
      <c r="D110" s="25">
        <f>SUM(D94:D109)</f>
        <v>1334</v>
      </c>
      <c r="E110" s="25">
        <f>SUM(E94:E109)</f>
        <v>1407</v>
      </c>
      <c r="F110" s="24">
        <f>SUM(F94:F109)</f>
        <v>2741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68</v>
      </c>
      <c r="E111" s="101">
        <v>69</v>
      </c>
      <c r="F111" s="31">
        <f>SUM(D111:E111)</f>
        <v>137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96</v>
      </c>
      <c r="E112" s="101">
        <v>93</v>
      </c>
      <c r="F112" s="31">
        <f>SUM(D112:E112)</f>
        <v>189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54</v>
      </c>
      <c r="E113" s="101">
        <v>56</v>
      </c>
      <c r="F113" s="31">
        <f>SUM(D113:E113)</f>
        <v>110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218</v>
      </c>
      <c r="E114" s="25">
        <f>SUM(E111:E113)</f>
        <v>218</v>
      </c>
      <c r="F114" s="24">
        <f>SUM(F111:F113)</f>
        <v>436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227</v>
      </c>
      <c r="K116" s="104">
        <v>229</v>
      </c>
      <c r="L116" s="62">
        <f t="shared" ref="L116:L124" si="13">SUM(J116:K116)</f>
        <v>456</v>
      </c>
    </row>
    <row r="117" spans="1:12" ht="14.25" customHeight="1" x14ac:dyDescent="0.15">
      <c r="A117" s="107" t="s">
        <v>107</v>
      </c>
      <c r="B117" s="37" t="s">
        <v>106</v>
      </c>
      <c r="C117" s="101">
        <v>182</v>
      </c>
      <c r="D117" s="101">
        <v>179</v>
      </c>
      <c r="E117" s="101">
        <v>203</v>
      </c>
      <c r="F117" s="31">
        <f t="shared" ref="F117:F138" si="14">SUM(D117:E117)</f>
        <v>382</v>
      </c>
      <c r="G117" s="57"/>
      <c r="H117" s="37" t="s">
        <v>105</v>
      </c>
      <c r="I117" s="101">
        <v>139</v>
      </c>
      <c r="J117" s="101">
        <v>171</v>
      </c>
      <c r="K117" s="101">
        <v>164</v>
      </c>
      <c r="L117" s="61">
        <f t="shared" si="13"/>
        <v>335</v>
      </c>
    </row>
    <row r="118" spans="1:12" ht="14.25" customHeight="1" x14ac:dyDescent="0.15">
      <c r="A118" s="107"/>
      <c r="B118" s="37" t="s">
        <v>104</v>
      </c>
      <c r="C118" s="101">
        <v>265</v>
      </c>
      <c r="D118" s="101">
        <v>218</v>
      </c>
      <c r="E118" s="101">
        <v>217</v>
      </c>
      <c r="F118" s="31">
        <f t="shared" si="14"/>
        <v>435</v>
      </c>
      <c r="G118" s="57"/>
      <c r="H118" s="37" t="s">
        <v>103</v>
      </c>
      <c r="I118" s="101">
        <v>130</v>
      </c>
      <c r="J118" s="101">
        <v>165</v>
      </c>
      <c r="K118" s="101">
        <v>183</v>
      </c>
      <c r="L118" s="61">
        <f t="shared" si="13"/>
        <v>348</v>
      </c>
    </row>
    <row r="119" spans="1:12" ht="14.25" customHeight="1" x14ac:dyDescent="0.15">
      <c r="A119" s="107"/>
      <c r="B119" s="37" t="s">
        <v>102</v>
      </c>
      <c r="C119" s="101">
        <v>126</v>
      </c>
      <c r="D119" s="101">
        <v>104</v>
      </c>
      <c r="E119" s="101">
        <v>107</v>
      </c>
      <c r="F119" s="31">
        <f t="shared" si="14"/>
        <v>211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99</v>
      </c>
      <c r="D120" s="101">
        <v>84</v>
      </c>
      <c r="E120" s="101">
        <v>97</v>
      </c>
      <c r="F120" s="31">
        <f t="shared" si="14"/>
        <v>181</v>
      </c>
      <c r="G120" s="57"/>
      <c r="H120" s="37" t="s">
        <v>99</v>
      </c>
      <c r="I120" s="101">
        <v>139</v>
      </c>
      <c r="J120" s="101">
        <v>139</v>
      </c>
      <c r="K120" s="101">
        <v>164</v>
      </c>
      <c r="L120" s="61">
        <f t="shared" si="13"/>
        <v>303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47</v>
      </c>
      <c r="E121" s="101">
        <v>58</v>
      </c>
      <c r="F121" s="31">
        <f t="shared" si="14"/>
        <v>105</v>
      </c>
      <c r="G121" s="57"/>
      <c r="H121" s="37" t="s">
        <v>97</v>
      </c>
      <c r="I121" s="101">
        <v>143</v>
      </c>
      <c r="J121" s="101">
        <v>148</v>
      </c>
      <c r="K121" s="105">
        <v>148</v>
      </c>
      <c r="L121" s="61">
        <f t="shared" si="13"/>
        <v>296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23</v>
      </c>
      <c r="E122" s="101">
        <v>31</v>
      </c>
      <c r="F122" s="31">
        <f t="shared" si="14"/>
        <v>54</v>
      </c>
      <c r="G122" s="57"/>
      <c r="H122" s="37" t="s">
        <v>95</v>
      </c>
      <c r="I122" s="101">
        <v>179</v>
      </c>
      <c r="J122" s="101">
        <v>178</v>
      </c>
      <c r="K122" s="101">
        <v>191</v>
      </c>
      <c r="L122" s="61">
        <f t="shared" si="13"/>
        <v>369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50</v>
      </c>
      <c r="E123" s="101">
        <v>56</v>
      </c>
      <c r="F123" s="31">
        <f t="shared" si="14"/>
        <v>106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137</v>
      </c>
      <c r="D124" s="101">
        <v>128</v>
      </c>
      <c r="E124" s="101">
        <v>138</v>
      </c>
      <c r="F124" s="31">
        <f t="shared" si="14"/>
        <v>266</v>
      </c>
      <c r="G124" s="57"/>
      <c r="H124" s="37" t="s">
        <v>91</v>
      </c>
      <c r="I124" s="101">
        <v>222</v>
      </c>
      <c r="J124" s="101">
        <v>226</v>
      </c>
      <c r="K124" s="101">
        <v>246</v>
      </c>
      <c r="L124" s="61">
        <f t="shared" si="13"/>
        <v>472</v>
      </c>
    </row>
    <row r="125" spans="1:12" ht="14.25" customHeight="1" x14ac:dyDescent="0.15">
      <c r="A125" s="107"/>
      <c r="B125" s="37" t="s">
        <v>90</v>
      </c>
      <c r="C125" s="101">
        <v>48</v>
      </c>
      <c r="D125" s="101">
        <v>31</v>
      </c>
      <c r="E125" s="101">
        <v>45</v>
      </c>
      <c r="F125" s="31">
        <f t="shared" si="14"/>
        <v>76</v>
      </c>
      <c r="G125" s="57"/>
      <c r="H125" s="26" t="s">
        <v>89</v>
      </c>
      <c r="I125" s="25">
        <f>SUM(I116:I124)</f>
        <v>1224</v>
      </c>
      <c r="J125" s="25">
        <f>SUM(J116:J124)</f>
        <v>1343</v>
      </c>
      <c r="K125" s="25">
        <f>SUM(K116:K124)</f>
        <v>1423</v>
      </c>
      <c r="L125" s="60">
        <f>SUM(L116:L124)</f>
        <v>2766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51</v>
      </c>
      <c r="E126" s="101">
        <v>64</v>
      </c>
      <c r="F126" s="31">
        <f t="shared" si="14"/>
        <v>115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31</v>
      </c>
      <c r="L126" s="58">
        <f t="shared" ref="L126:L139" si="15">SUM(J126:K126)</f>
        <v>71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60</v>
      </c>
      <c r="E128" s="101">
        <v>71</v>
      </c>
      <c r="F128" s="31">
        <f t="shared" si="14"/>
        <v>131</v>
      </c>
      <c r="G128" s="57"/>
      <c r="H128" s="59" t="s">
        <v>82</v>
      </c>
      <c r="I128" s="101">
        <v>45</v>
      </c>
      <c r="J128" s="101">
        <v>54</v>
      </c>
      <c r="K128" s="101">
        <v>56</v>
      </c>
      <c r="L128" s="58">
        <f t="shared" si="15"/>
        <v>110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54</v>
      </c>
      <c r="E129" s="101">
        <v>65</v>
      </c>
      <c r="F129" s="31">
        <f t="shared" si="14"/>
        <v>119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63</v>
      </c>
      <c r="D130" s="101">
        <v>52</v>
      </c>
      <c r="E130" s="101">
        <v>68</v>
      </c>
      <c r="F130" s="31">
        <f t="shared" si="14"/>
        <v>120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102</v>
      </c>
      <c r="E131" s="101">
        <v>103</v>
      </c>
      <c r="F131" s="31">
        <f t="shared" si="14"/>
        <v>205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136</v>
      </c>
      <c r="E132" s="101">
        <v>136</v>
      </c>
      <c r="F132" s="31">
        <f t="shared" si="14"/>
        <v>272</v>
      </c>
      <c r="G132" s="57"/>
      <c r="H132" s="59" t="s">
        <v>74</v>
      </c>
      <c r="I132" s="101">
        <v>17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134</v>
      </c>
      <c r="D133" s="101">
        <v>118</v>
      </c>
      <c r="E133" s="101">
        <v>130</v>
      </c>
      <c r="F133" s="31">
        <f t="shared" si="14"/>
        <v>248</v>
      </c>
      <c r="G133" s="57"/>
      <c r="H133" s="59" t="s">
        <v>72</v>
      </c>
      <c r="I133" s="101">
        <v>15</v>
      </c>
      <c r="J133" s="101">
        <v>11</v>
      </c>
      <c r="K133" s="101">
        <v>11</v>
      </c>
      <c r="L133" s="58">
        <f t="shared" si="15"/>
        <v>22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99</v>
      </c>
      <c r="E134" s="101">
        <v>117</v>
      </c>
      <c r="F134" s="31">
        <f t="shared" si="14"/>
        <v>216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188</v>
      </c>
      <c r="D135" s="101">
        <v>183</v>
      </c>
      <c r="E135" s="101">
        <v>188</v>
      </c>
      <c r="F135" s="31">
        <f t="shared" si="14"/>
        <v>371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07"/>
      <c r="B136" s="37" t="s">
        <v>67</v>
      </c>
      <c r="C136" s="101">
        <v>37</v>
      </c>
      <c r="D136" s="101">
        <v>36</v>
      </c>
      <c r="E136" s="101">
        <v>38</v>
      </c>
      <c r="F136" s="31">
        <f t="shared" si="14"/>
        <v>74</v>
      </c>
      <c r="G136" s="57"/>
      <c r="H136" s="59" t="s">
        <v>66</v>
      </c>
      <c r="I136" s="101">
        <v>12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146</v>
      </c>
      <c r="E137" s="101">
        <v>187</v>
      </c>
      <c r="F137" s="31">
        <f t="shared" si="14"/>
        <v>333</v>
      </c>
      <c r="G137" s="57"/>
      <c r="H137" s="59" t="s">
        <v>64</v>
      </c>
      <c r="I137" s="101">
        <v>25</v>
      </c>
      <c r="J137" s="101">
        <v>19</v>
      </c>
      <c r="K137" s="101">
        <v>25</v>
      </c>
      <c r="L137" s="58">
        <f t="shared" si="15"/>
        <v>44</v>
      </c>
    </row>
    <row r="138" spans="1:12" ht="14.25" customHeight="1" x14ac:dyDescent="0.15">
      <c r="A138" s="107"/>
      <c r="B138" s="108" t="s">
        <v>63</v>
      </c>
      <c r="C138" s="101">
        <v>140</v>
      </c>
      <c r="D138" s="101">
        <v>199</v>
      </c>
      <c r="E138" s="101">
        <v>198</v>
      </c>
      <c r="F138" s="31">
        <f t="shared" si="14"/>
        <v>397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2392</v>
      </c>
      <c r="D139" s="25">
        <f>SUM(D117:D138)</f>
        <v>2134</v>
      </c>
      <c r="E139" s="25">
        <f>SUM(E117:E138)</f>
        <v>2344</v>
      </c>
      <c r="F139" s="24">
        <f>SUM(F117:F138)</f>
        <v>4478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164</v>
      </c>
      <c r="E140" s="101">
        <v>163</v>
      </c>
      <c r="F140" s="31">
        <f t="shared" ref="F140:F156" si="16">SUM(D140:E140)</f>
        <v>327</v>
      </c>
      <c r="G140" s="57"/>
      <c r="H140" s="26" t="s">
        <v>57</v>
      </c>
      <c r="I140" s="25">
        <f>SUM(I126:I139)</f>
        <v>252</v>
      </c>
      <c r="J140" s="25">
        <f>SUM(J126:J139)</f>
        <v>254</v>
      </c>
      <c r="K140" s="25">
        <f>SUM(K126:K139)</f>
        <v>259</v>
      </c>
      <c r="L140" s="60">
        <f>SUM(L126:L139)</f>
        <v>513</v>
      </c>
    </row>
    <row r="141" spans="1:12" ht="14.25" customHeight="1" x14ac:dyDescent="0.15">
      <c r="A141" s="107"/>
      <c r="B141" s="37" t="s">
        <v>56</v>
      </c>
      <c r="C141" s="101">
        <v>166</v>
      </c>
      <c r="D141" s="101">
        <v>172</v>
      </c>
      <c r="E141" s="101">
        <v>206</v>
      </c>
      <c r="F141" s="31">
        <f t="shared" si="16"/>
        <v>378</v>
      </c>
      <c r="G141" s="57" t="s">
        <v>55</v>
      </c>
      <c r="H141" s="59" t="s">
        <v>54</v>
      </c>
      <c r="I141" s="13">
        <v>44</v>
      </c>
      <c r="J141" s="13">
        <v>55</v>
      </c>
      <c r="K141" s="13">
        <v>48</v>
      </c>
      <c r="L141" s="58">
        <f>SUM(J141:K141)</f>
        <v>103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178</v>
      </c>
      <c r="E142" s="101">
        <v>191</v>
      </c>
      <c r="F142" s="31">
        <f t="shared" si="16"/>
        <v>369</v>
      </c>
      <c r="G142" s="57"/>
      <c r="H142" s="59" t="s">
        <v>52</v>
      </c>
      <c r="I142" s="13">
        <v>43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67</v>
      </c>
      <c r="E143" s="101">
        <v>86</v>
      </c>
      <c r="F143" s="31">
        <f t="shared" si="16"/>
        <v>153</v>
      </c>
      <c r="G143" s="57"/>
      <c r="H143" s="59" t="s">
        <v>50</v>
      </c>
      <c r="I143" s="13">
        <v>51</v>
      </c>
      <c r="J143" s="13">
        <v>47</v>
      </c>
      <c r="K143" s="13">
        <v>39</v>
      </c>
      <c r="L143" s="58">
        <f>SUM(J143:K143)</f>
        <v>86</v>
      </c>
    </row>
    <row r="144" spans="1:12" ht="14.25" customHeight="1" x14ac:dyDescent="0.15">
      <c r="A144" s="107"/>
      <c r="B144" s="37" t="s">
        <v>49</v>
      </c>
      <c r="C144" s="101">
        <v>35</v>
      </c>
      <c r="D144" s="101">
        <v>31</v>
      </c>
      <c r="E144" s="101">
        <v>32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132</v>
      </c>
      <c r="E145" s="101">
        <v>165</v>
      </c>
      <c r="F145" s="31">
        <f t="shared" si="16"/>
        <v>297</v>
      </c>
      <c r="G145" s="57"/>
      <c r="H145" s="59" t="s">
        <v>46</v>
      </c>
      <c r="I145" s="13">
        <v>30</v>
      </c>
      <c r="J145" s="13">
        <v>28</v>
      </c>
      <c r="K145" s="13">
        <v>26</v>
      </c>
      <c r="L145" s="58">
        <f>SUM(J145:K145)</f>
        <v>54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6"/>
        <v>67</v>
      </c>
      <c r="G146" s="57"/>
      <c r="H146" s="26" t="s">
        <v>44</v>
      </c>
      <c r="I146" s="25">
        <f>SUM(I141:I145)</f>
        <v>197</v>
      </c>
      <c r="J146" s="25">
        <f>SUM(J141:J145)</f>
        <v>202</v>
      </c>
      <c r="K146" s="25">
        <f>SUM(K141:K145)</f>
        <v>176</v>
      </c>
      <c r="L146" s="56">
        <f>SUM(L141:L145)</f>
        <v>378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46</v>
      </c>
      <c r="E147" s="101">
        <v>55</v>
      </c>
      <c r="F147" s="31">
        <f t="shared" si="16"/>
        <v>101</v>
      </c>
      <c r="G147" s="111" t="s">
        <v>42</v>
      </c>
      <c r="H147" s="112"/>
      <c r="I147" s="55">
        <f>SUM(C139+C157+C164+C167+I125+I140+I146)</f>
        <v>6933</v>
      </c>
      <c r="J147" s="55">
        <f>SUM(D139+D157+D164+D167+J125+J140+J146)</f>
        <v>7142</v>
      </c>
      <c r="K147" s="55">
        <f>SUM(E139+E157+E164+E167+K125+K140+K146)</f>
        <v>7623</v>
      </c>
      <c r="L147" s="54">
        <f>SUM(F139+F157+F164+F167+L125+L140+L146)</f>
        <v>14765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130</v>
      </c>
      <c r="E148" s="101">
        <v>145</v>
      </c>
      <c r="F148" s="31">
        <f t="shared" si="16"/>
        <v>275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89</v>
      </c>
      <c r="F149" s="31">
        <f t="shared" si="16"/>
        <v>172</v>
      </c>
      <c r="G149" s="128" t="s">
        <v>39</v>
      </c>
      <c r="H149" s="129"/>
      <c r="I149" s="132">
        <f>SUM(C30+I39+I67+I147)</f>
        <v>19919</v>
      </c>
      <c r="J149" s="132">
        <f>SUM(D30+J39+J67+J147)</f>
        <v>21395</v>
      </c>
      <c r="K149" s="132">
        <f>SUM(E30+K39+K67+K147)</f>
        <v>22994</v>
      </c>
      <c r="L149" s="134">
        <f>SUM(J149:K149)</f>
        <v>44389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155</v>
      </c>
      <c r="E150" s="101">
        <v>163</v>
      </c>
      <c r="F150" s="31">
        <f t="shared" si="16"/>
        <v>318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I149-'R5.12月末'!I149</f>
        <v>-23</v>
      </c>
      <c r="J151" s="138">
        <f>J149-'R5.12月末'!J149</f>
        <v>-35</v>
      </c>
      <c r="K151" s="138">
        <f>K149-'R5.12月末'!K149</f>
        <v>-45</v>
      </c>
      <c r="L151" s="140">
        <f>L149-'R5.12月末'!L149</f>
        <v>-80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92</v>
      </c>
      <c r="E153" s="101">
        <v>86</v>
      </c>
      <c r="F153" s="31">
        <f t="shared" si="16"/>
        <v>178</v>
      </c>
      <c r="G153" s="152" t="s">
        <v>33</v>
      </c>
      <c r="H153" s="153"/>
      <c r="I153" s="13"/>
      <c r="J153" s="13">
        <v>49.3</v>
      </c>
      <c r="K153" s="13">
        <v>52.9</v>
      </c>
      <c r="L153" s="51">
        <v>51.2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51</v>
      </c>
      <c r="E154" s="101">
        <v>59</v>
      </c>
      <c r="F154" s="31">
        <f t="shared" si="16"/>
        <v>110</v>
      </c>
      <c r="G154" s="154" t="s">
        <v>31</v>
      </c>
      <c r="H154" s="155"/>
      <c r="I154" s="50"/>
      <c r="J154" s="50">
        <v>58</v>
      </c>
      <c r="K154" s="50">
        <v>40</v>
      </c>
      <c r="L154" s="48">
        <f t="shared" ref="L154:L159" si="17">SUM(J154:K154)</f>
        <v>98</v>
      </c>
    </row>
    <row r="155" spans="1:12" ht="14.25" customHeight="1" x14ac:dyDescent="0.15">
      <c r="A155" s="107"/>
      <c r="B155" s="37" t="s">
        <v>30</v>
      </c>
      <c r="C155" s="101">
        <v>240</v>
      </c>
      <c r="D155" s="101">
        <v>256</v>
      </c>
      <c r="E155" s="101">
        <v>258</v>
      </c>
      <c r="F155" s="31">
        <f t="shared" si="16"/>
        <v>514</v>
      </c>
      <c r="G155" s="154" t="s">
        <v>29</v>
      </c>
      <c r="H155" s="155"/>
      <c r="I155" s="50"/>
      <c r="J155" s="50">
        <v>59</v>
      </c>
      <c r="K155" s="50">
        <v>47</v>
      </c>
      <c r="L155" s="48">
        <f t="shared" si="17"/>
        <v>106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30</v>
      </c>
      <c r="E156" s="101">
        <v>35</v>
      </c>
      <c r="F156" s="31">
        <f t="shared" si="16"/>
        <v>65</v>
      </c>
      <c r="G156" s="154" t="s">
        <v>27</v>
      </c>
      <c r="H156" s="155"/>
      <c r="I156" s="50"/>
      <c r="J156" s="50">
        <v>6</v>
      </c>
      <c r="K156" s="50">
        <v>2</v>
      </c>
      <c r="L156" s="48">
        <f t="shared" si="17"/>
        <v>8</v>
      </c>
    </row>
    <row r="157" spans="1:12" ht="14.25" customHeight="1" x14ac:dyDescent="0.15">
      <c r="A157" s="107"/>
      <c r="B157" s="26" t="s">
        <v>26</v>
      </c>
      <c r="C157" s="25">
        <f>SUM(C140:C156)</f>
        <v>1520</v>
      </c>
      <c r="D157" s="25">
        <f>SUM(D140:D156)</f>
        <v>1678</v>
      </c>
      <c r="E157" s="25">
        <f>SUM(E140:E156)</f>
        <v>1828</v>
      </c>
      <c r="F157" s="24">
        <f>SUM(F140:F156)</f>
        <v>3506</v>
      </c>
      <c r="G157" s="154" t="s">
        <v>25</v>
      </c>
      <c r="H157" s="155"/>
      <c r="I157" s="50"/>
      <c r="J157" s="50">
        <v>39</v>
      </c>
      <c r="K157" s="50">
        <v>38</v>
      </c>
      <c r="L157" s="48">
        <f t="shared" si="17"/>
        <v>77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149</v>
      </c>
      <c r="E158" s="101">
        <v>154</v>
      </c>
      <c r="F158" s="31">
        <f t="shared" ref="F158:F163" si="18">SUM(D158:E158)</f>
        <v>303</v>
      </c>
      <c r="G158" s="154" t="s">
        <v>22</v>
      </c>
      <c r="H158" s="155"/>
      <c r="I158" s="50"/>
      <c r="J158" s="50">
        <v>0</v>
      </c>
      <c r="K158" s="50">
        <v>2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206</v>
      </c>
      <c r="D159" s="101">
        <v>246</v>
      </c>
      <c r="E159" s="101">
        <v>253</v>
      </c>
      <c r="F159" s="31">
        <f t="shared" si="18"/>
        <v>499</v>
      </c>
      <c r="G159" s="142" t="s">
        <v>20</v>
      </c>
      <c r="H159" s="143"/>
      <c r="I159" s="49"/>
      <c r="J159" s="49">
        <v>1</v>
      </c>
      <c r="K159" s="49">
        <v>4</v>
      </c>
      <c r="L159" s="48">
        <f t="shared" si="17"/>
        <v>5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65</v>
      </c>
      <c r="E160" s="101">
        <v>65</v>
      </c>
      <c r="F160" s="31">
        <f t="shared" si="18"/>
        <v>130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72</v>
      </c>
      <c r="E161" s="101">
        <v>79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234</v>
      </c>
      <c r="D162" s="101">
        <v>279</v>
      </c>
      <c r="E162" s="101">
        <v>290</v>
      </c>
      <c r="F162" s="31">
        <f t="shared" si="18"/>
        <v>569</v>
      </c>
      <c r="G162" s="42" t="s">
        <v>14</v>
      </c>
      <c r="H162" s="41" t="s">
        <v>11</v>
      </c>
      <c r="I162" s="40">
        <f>SUM(L162/L149)</f>
        <v>0.42690756719006961</v>
      </c>
      <c r="J162" s="39">
        <v>8449</v>
      </c>
      <c r="K162" s="39">
        <v>10501</v>
      </c>
      <c r="L162" s="38">
        <f t="shared" ref="L162:L167" si="19">SUM(J162:K162)</f>
        <v>18950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41</v>
      </c>
      <c r="F163" s="31">
        <f t="shared" si="18"/>
        <v>83</v>
      </c>
      <c r="G163" s="147" t="s">
        <v>12</v>
      </c>
      <c r="H163" s="36" t="s">
        <v>11</v>
      </c>
      <c r="I163" s="35">
        <f>SUM(L163/L149)</f>
        <v>0.36159859424632229</v>
      </c>
      <c r="J163" s="34">
        <v>7034</v>
      </c>
      <c r="K163" s="34">
        <v>9017</v>
      </c>
      <c r="L163" s="33">
        <f t="shared" si="19"/>
        <v>16051</v>
      </c>
    </row>
    <row r="164" spans="1:12" ht="14.25" customHeight="1" x14ac:dyDescent="0.15">
      <c r="A164" s="107"/>
      <c r="B164" s="26" t="s">
        <v>10</v>
      </c>
      <c r="C164" s="25">
        <f>SUM(C158:C163)</f>
        <v>718</v>
      </c>
      <c r="D164" s="25">
        <f>SUM(D158:D163)</f>
        <v>853</v>
      </c>
      <c r="E164" s="25">
        <f>SUM(E158:E163)</f>
        <v>882</v>
      </c>
      <c r="F164" s="24">
        <f>SUM(F158:F163)</f>
        <v>1735</v>
      </c>
      <c r="G164" s="148"/>
      <c r="H164" s="30" t="s">
        <v>9</v>
      </c>
      <c r="I164" s="29">
        <f>L164/F30</f>
        <v>0.30559006211180123</v>
      </c>
      <c r="J164" s="28">
        <v>771</v>
      </c>
      <c r="K164" s="28">
        <v>951</v>
      </c>
      <c r="L164" s="27">
        <f t="shared" si="19"/>
        <v>1722</v>
      </c>
    </row>
    <row r="165" spans="1:12" ht="14.25" customHeight="1" x14ac:dyDescent="0.15">
      <c r="A165" s="107" t="s">
        <v>8</v>
      </c>
      <c r="B165" s="108" t="s">
        <v>7</v>
      </c>
      <c r="C165" s="101">
        <v>327</v>
      </c>
      <c r="D165" s="101">
        <v>326</v>
      </c>
      <c r="E165" s="101">
        <v>353</v>
      </c>
      <c r="F165" s="31">
        <f>SUM(D165:E165)</f>
        <v>679</v>
      </c>
      <c r="G165" s="148"/>
      <c r="H165" s="30" t="s">
        <v>6</v>
      </c>
      <c r="I165" s="29">
        <f>L165/L39</f>
        <v>0.4043910880380705</v>
      </c>
      <c r="J165" s="28">
        <v>1624</v>
      </c>
      <c r="K165" s="28">
        <v>2115</v>
      </c>
      <c r="L165" s="27">
        <f t="shared" si="19"/>
        <v>3739</v>
      </c>
    </row>
    <row r="166" spans="1:12" ht="14.25" customHeight="1" x14ac:dyDescent="0.15">
      <c r="A166" s="107"/>
      <c r="B166" s="108" t="s">
        <v>5</v>
      </c>
      <c r="C166" s="101">
        <v>303</v>
      </c>
      <c r="D166" s="101">
        <v>352</v>
      </c>
      <c r="E166" s="101">
        <v>358</v>
      </c>
      <c r="F166" s="31">
        <f>SUM(D166:E166)</f>
        <v>710</v>
      </c>
      <c r="G166" s="148"/>
      <c r="H166" s="30" t="s">
        <v>4</v>
      </c>
      <c r="I166" s="29">
        <f>L166/L67</f>
        <v>0.32503561012005699</v>
      </c>
      <c r="J166" s="28">
        <v>2101</v>
      </c>
      <c r="K166" s="28">
        <v>2691</v>
      </c>
      <c r="L166" s="27">
        <f t="shared" si="19"/>
        <v>4792</v>
      </c>
    </row>
    <row r="167" spans="1:12" ht="14.25" customHeight="1" x14ac:dyDescent="0.15">
      <c r="A167" s="107"/>
      <c r="B167" s="26" t="s">
        <v>3</v>
      </c>
      <c r="C167" s="25">
        <f>SUM(C165:C166)</f>
        <v>630</v>
      </c>
      <c r="D167" s="25">
        <f>SUM(D165:D166)</f>
        <v>678</v>
      </c>
      <c r="E167" s="25">
        <f>SUM(E165:E166)</f>
        <v>711</v>
      </c>
      <c r="F167" s="24">
        <f>SUM(F165:F166)</f>
        <v>1389</v>
      </c>
      <c r="G167" s="149"/>
      <c r="H167" s="23" t="s">
        <v>2</v>
      </c>
      <c r="I167" s="22">
        <f>L167/L147</f>
        <v>0.39268540467321367</v>
      </c>
      <c r="J167" s="21">
        <v>2538</v>
      </c>
      <c r="K167" s="21">
        <v>3260</v>
      </c>
      <c r="L167" s="20">
        <f t="shared" si="19"/>
        <v>5798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669</v>
      </c>
      <c r="J169" s="11">
        <v>276</v>
      </c>
      <c r="K169" s="11">
        <v>421</v>
      </c>
      <c r="L169" s="10">
        <f>SUM(J169:K169)</f>
        <v>697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8"/>
  <sheetViews>
    <sheetView view="pageBreakPreview" topLeftCell="C139" zoomScaleNormal="100" workbookViewId="0">
      <selection activeCell="I149" sqref="I149:I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28</v>
      </c>
      <c r="J4" s="102">
        <v>25</v>
      </c>
      <c r="K4" s="102">
        <v>34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361</v>
      </c>
      <c r="D5" s="99">
        <v>422</v>
      </c>
      <c r="E5" s="99">
        <v>393</v>
      </c>
      <c r="F5" s="31">
        <f t="shared" ref="F5:F21" si="1">SUM(D5:E5)</f>
        <v>815</v>
      </c>
      <c r="G5" s="57"/>
      <c r="H5" s="37" t="s">
        <v>258</v>
      </c>
      <c r="I5" s="101">
        <v>187</v>
      </c>
      <c r="J5" s="101">
        <v>191</v>
      </c>
      <c r="K5" s="101">
        <v>227</v>
      </c>
      <c r="L5" s="58">
        <f t="shared" si="0"/>
        <v>418</v>
      </c>
    </row>
    <row r="6" spans="1:12" ht="14.25" customHeight="1" x14ac:dyDescent="0.15">
      <c r="A6" s="107"/>
      <c r="B6" s="37" t="s">
        <v>257</v>
      </c>
      <c r="C6" s="100">
        <v>207</v>
      </c>
      <c r="D6" s="100">
        <v>192</v>
      </c>
      <c r="E6" s="100">
        <v>205</v>
      </c>
      <c r="F6" s="31">
        <f t="shared" si="1"/>
        <v>397</v>
      </c>
      <c r="G6" s="57"/>
      <c r="H6" s="37" t="s">
        <v>256</v>
      </c>
      <c r="I6" s="101">
        <v>117</v>
      </c>
      <c r="J6" s="101">
        <v>125</v>
      </c>
      <c r="K6" s="101">
        <v>153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131</v>
      </c>
      <c r="E7" s="100">
        <v>155</v>
      </c>
      <c r="F7" s="31">
        <f t="shared" si="1"/>
        <v>286</v>
      </c>
      <c r="G7" s="57"/>
      <c r="H7" s="37" t="s">
        <v>254</v>
      </c>
      <c r="I7" s="101">
        <v>85</v>
      </c>
      <c r="J7" s="101">
        <v>102</v>
      </c>
      <c r="K7" s="101">
        <v>95</v>
      </c>
      <c r="L7" s="58">
        <f t="shared" si="0"/>
        <v>197</v>
      </c>
    </row>
    <row r="8" spans="1:12" ht="14.25" customHeight="1" x14ac:dyDescent="0.15">
      <c r="A8" s="107"/>
      <c r="B8" s="37" t="s">
        <v>253</v>
      </c>
      <c r="C8" s="100">
        <v>177</v>
      </c>
      <c r="D8" s="100">
        <v>169</v>
      </c>
      <c r="E8" s="100">
        <v>182</v>
      </c>
      <c r="F8" s="31">
        <f t="shared" si="1"/>
        <v>351</v>
      </c>
      <c r="G8" s="57"/>
      <c r="H8" s="37" t="s">
        <v>219</v>
      </c>
      <c r="I8" s="101">
        <v>56</v>
      </c>
      <c r="J8" s="101">
        <v>64</v>
      </c>
      <c r="K8" s="101">
        <v>70</v>
      </c>
      <c r="L8" s="58">
        <f t="shared" si="0"/>
        <v>134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78</v>
      </c>
      <c r="F9" s="31">
        <f t="shared" si="1"/>
        <v>146</v>
      </c>
      <c r="G9" s="57"/>
      <c r="H9" s="37" t="s">
        <v>251</v>
      </c>
      <c r="I9" s="101">
        <v>70</v>
      </c>
      <c r="J9" s="101">
        <v>74</v>
      </c>
      <c r="K9" s="101">
        <v>79</v>
      </c>
      <c r="L9" s="58">
        <f t="shared" si="0"/>
        <v>153</v>
      </c>
    </row>
    <row r="10" spans="1:12" ht="14.25" customHeight="1" x14ac:dyDescent="0.15">
      <c r="A10" s="107"/>
      <c r="B10" s="37" t="s">
        <v>250</v>
      </c>
      <c r="C10" s="100">
        <v>294</v>
      </c>
      <c r="D10" s="100">
        <v>327</v>
      </c>
      <c r="E10" s="100">
        <v>371</v>
      </c>
      <c r="F10" s="31">
        <f t="shared" si="1"/>
        <v>698</v>
      </c>
      <c r="G10" s="82"/>
      <c r="H10" s="26" t="s">
        <v>249</v>
      </c>
      <c r="I10" s="25">
        <f>SUM(I4:I9)</f>
        <v>543</v>
      </c>
      <c r="J10" s="25">
        <f>SUM(J4:J9)</f>
        <v>581</v>
      </c>
      <c r="K10" s="25">
        <f>SUM(K4:K9)</f>
        <v>658</v>
      </c>
      <c r="L10" s="60">
        <f>SUM(L4:L9)</f>
        <v>1239</v>
      </c>
    </row>
    <row r="11" spans="1:12" ht="14.25" customHeight="1" x14ac:dyDescent="0.15">
      <c r="A11" s="107"/>
      <c r="B11" s="37" t="s">
        <v>248</v>
      </c>
      <c r="C11" s="100">
        <v>69</v>
      </c>
      <c r="D11" s="100">
        <v>90</v>
      </c>
      <c r="E11" s="100">
        <v>95</v>
      </c>
      <c r="F11" s="31">
        <f t="shared" si="1"/>
        <v>185</v>
      </c>
      <c r="G11" s="57" t="s">
        <v>247</v>
      </c>
      <c r="H11" s="37" t="s">
        <v>246</v>
      </c>
      <c r="I11" s="101">
        <v>49</v>
      </c>
      <c r="J11" s="101">
        <v>51</v>
      </c>
      <c r="K11" s="101">
        <v>63</v>
      </c>
      <c r="L11" s="58">
        <f t="shared" ref="L11:L22" si="2">SUM(J11:K11)</f>
        <v>114</v>
      </c>
    </row>
    <row r="12" spans="1:12" ht="14.25" customHeight="1" x14ac:dyDescent="0.15">
      <c r="A12" s="107"/>
      <c r="B12" s="37" t="s">
        <v>245</v>
      </c>
      <c r="C12" s="100">
        <v>119</v>
      </c>
      <c r="D12" s="100">
        <v>158</v>
      </c>
      <c r="E12" s="100">
        <v>175</v>
      </c>
      <c r="F12" s="31">
        <f t="shared" si="1"/>
        <v>333</v>
      </c>
      <c r="G12" s="57"/>
      <c r="H12" s="37" t="s">
        <v>204</v>
      </c>
      <c r="I12" s="101">
        <v>26</v>
      </c>
      <c r="J12" s="101">
        <v>20</v>
      </c>
      <c r="K12" s="101">
        <v>32</v>
      </c>
      <c r="L12" s="58">
        <f t="shared" si="2"/>
        <v>52</v>
      </c>
    </row>
    <row r="13" spans="1:12" ht="14.25" customHeight="1" x14ac:dyDescent="0.15">
      <c r="A13" s="107"/>
      <c r="B13" s="37" t="s">
        <v>244</v>
      </c>
      <c r="C13" s="100">
        <v>171</v>
      </c>
      <c r="D13" s="100">
        <v>212</v>
      </c>
      <c r="E13" s="100">
        <v>212</v>
      </c>
      <c r="F13" s="31">
        <f t="shared" si="1"/>
        <v>424</v>
      </c>
      <c r="G13" s="57"/>
      <c r="H13" s="37" t="s">
        <v>243</v>
      </c>
      <c r="I13" s="101">
        <v>38</v>
      </c>
      <c r="J13" s="101">
        <v>32</v>
      </c>
      <c r="K13" s="101">
        <v>40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46</v>
      </c>
      <c r="E14" s="100">
        <v>42</v>
      </c>
      <c r="F14" s="31">
        <f t="shared" si="1"/>
        <v>88</v>
      </c>
      <c r="G14" s="57"/>
      <c r="H14" s="37" t="s">
        <v>241</v>
      </c>
      <c r="I14" s="101">
        <v>116</v>
      </c>
      <c r="J14" s="101">
        <v>105</v>
      </c>
      <c r="K14" s="101">
        <v>110</v>
      </c>
      <c r="L14" s="58">
        <f t="shared" si="2"/>
        <v>215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35</v>
      </c>
      <c r="E15" s="100">
        <v>39</v>
      </c>
      <c r="F15" s="31">
        <f t="shared" si="1"/>
        <v>74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19</v>
      </c>
      <c r="D16" s="100">
        <v>17</v>
      </c>
      <c r="E16" s="100">
        <v>2</v>
      </c>
      <c r="F16" s="31">
        <f t="shared" si="1"/>
        <v>19</v>
      </c>
      <c r="G16" s="57"/>
      <c r="H16" s="37" t="s">
        <v>238</v>
      </c>
      <c r="I16" s="101">
        <v>75</v>
      </c>
      <c r="J16" s="101">
        <v>64</v>
      </c>
      <c r="K16" s="101">
        <v>75</v>
      </c>
      <c r="L16" s="58">
        <f t="shared" si="2"/>
        <v>139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56</v>
      </c>
      <c r="E17" s="100">
        <v>62</v>
      </c>
      <c r="F17" s="31">
        <f>SUM(D17:E17)</f>
        <v>118</v>
      </c>
      <c r="G17" s="57"/>
      <c r="H17" s="37" t="s">
        <v>236</v>
      </c>
      <c r="I17" s="101">
        <v>95</v>
      </c>
      <c r="J17" s="101">
        <v>82</v>
      </c>
      <c r="K17" s="101">
        <v>93</v>
      </c>
      <c r="L17" s="58">
        <f t="shared" si="2"/>
        <v>175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104</v>
      </c>
      <c r="E18" s="100">
        <v>99</v>
      </c>
      <c r="F18" s="31">
        <f t="shared" si="1"/>
        <v>203</v>
      </c>
      <c r="G18" s="57"/>
      <c r="H18" s="37" t="s">
        <v>234</v>
      </c>
      <c r="I18" s="101">
        <v>53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32</v>
      </c>
      <c r="F19" s="31">
        <f t="shared" si="1"/>
        <v>52</v>
      </c>
      <c r="G19" s="57"/>
      <c r="H19" s="37" t="s">
        <v>233</v>
      </c>
      <c r="I19" s="101">
        <v>27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15</v>
      </c>
      <c r="E21" s="100">
        <v>15</v>
      </c>
      <c r="F21" s="31">
        <f t="shared" si="1"/>
        <v>30</v>
      </c>
      <c r="G21" s="57"/>
      <c r="H21" s="37" t="s">
        <v>190</v>
      </c>
      <c r="I21" s="101">
        <v>38</v>
      </c>
      <c r="J21" s="101">
        <v>38</v>
      </c>
      <c r="K21" s="101">
        <v>47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1860</v>
      </c>
      <c r="D22" s="25">
        <f>SUM(D5:D21)</f>
        <v>2069</v>
      </c>
      <c r="E22" s="25">
        <f>SUM(E5:E21)</f>
        <v>2169</v>
      </c>
      <c r="F22" s="25">
        <f>SUM(F5:F21)</f>
        <v>4238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140</v>
      </c>
      <c r="D23" s="101">
        <v>136</v>
      </c>
      <c r="E23" s="101">
        <v>174</v>
      </c>
      <c r="F23" s="31">
        <f t="shared" ref="F23:F28" si="3">SUM(D23:E23)</f>
        <v>310</v>
      </c>
      <c r="G23" s="82"/>
      <c r="H23" s="26" t="s">
        <v>226</v>
      </c>
      <c r="I23" s="25">
        <f>SUM(I11:I22)</f>
        <v>611</v>
      </c>
      <c r="J23" s="25">
        <f>SUM(J11:J22)</f>
        <v>563</v>
      </c>
      <c r="K23" s="25">
        <f>SUM(K11:K22)</f>
        <v>661</v>
      </c>
      <c r="L23" s="60">
        <f>SUM(L11:L22)</f>
        <v>1224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83</v>
      </c>
      <c r="E24" s="101">
        <v>74</v>
      </c>
      <c r="F24" s="31">
        <f t="shared" si="3"/>
        <v>157</v>
      </c>
      <c r="G24" s="57" t="s">
        <v>224</v>
      </c>
      <c r="H24" s="37" t="s">
        <v>223</v>
      </c>
      <c r="I24" s="101">
        <v>29</v>
      </c>
      <c r="J24" s="101">
        <v>27</v>
      </c>
      <c r="K24" s="101">
        <v>33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217</v>
      </c>
      <c r="E25" s="101">
        <v>254</v>
      </c>
      <c r="F25" s="31">
        <f t="shared" si="3"/>
        <v>471</v>
      </c>
      <c r="G25" s="57"/>
      <c r="H25" s="37" t="s">
        <v>221</v>
      </c>
      <c r="I25" s="101">
        <v>18</v>
      </c>
      <c r="J25" s="101">
        <v>21</v>
      </c>
      <c r="K25" s="101">
        <v>25</v>
      </c>
      <c r="L25" s="58">
        <f t="shared" si="4"/>
        <v>46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39</v>
      </c>
      <c r="K26" s="101">
        <v>40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45</v>
      </c>
      <c r="J27" s="101">
        <v>37</v>
      </c>
      <c r="K27" s="101">
        <v>47</v>
      </c>
      <c r="L27" s="58">
        <f t="shared" si="4"/>
        <v>84</v>
      </c>
    </row>
    <row r="28" spans="1:12" ht="14.25" customHeight="1" x14ac:dyDescent="0.15">
      <c r="A28" s="107"/>
      <c r="B28" s="37" t="s">
        <v>216</v>
      </c>
      <c r="C28" s="101">
        <v>58</v>
      </c>
      <c r="D28" s="101">
        <v>50</v>
      </c>
      <c r="E28" s="101">
        <v>88</v>
      </c>
      <c r="F28" s="31">
        <f t="shared" si="3"/>
        <v>138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592</v>
      </c>
      <c r="D29" s="25">
        <f>SUM(D23:D28)</f>
        <v>629</v>
      </c>
      <c r="E29" s="25">
        <f>SUM(E23:E28)</f>
        <v>753</v>
      </c>
      <c r="F29" s="25">
        <f>SUM(F23:F28)</f>
        <v>1382</v>
      </c>
      <c r="G29" s="57"/>
      <c r="H29" s="37" t="s">
        <v>214</v>
      </c>
      <c r="I29" s="101">
        <v>33</v>
      </c>
      <c r="J29" s="101">
        <v>32</v>
      </c>
      <c r="K29" s="101">
        <v>36</v>
      </c>
      <c r="L29" s="58">
        <f t="shared" si="4"/>
        <v>68</v>
      </c>
    </row>
    <row r="30" spans="1:12" ht="14.25" customHeight="1" x14ac:dyDescent="0.15">
      <c r="A30" s="121" t="s">
        <v>213</v>
      </c>
      <c r="B30" s="122"/>
      <c r="C30" s="55">
        <f>SUM(C22+C29)</f>
        <v>2452</v>
      </c>
      <c r="D30" s="55">
        <f>SUM(D22+D29)</f>
        <v>2698</v>
      </c>
      <c r="E30" s="55">
        <f>SUM(E22+E29)</f>
        <v>2922</v>
      </c>
      <c r="F30" s="55">
        <f>SUM(F22+F29)</f>
        <v>5620</v>
      </c>
      <c r="G30" s="57"/>
      <c r="H30" s="26" t="s">
        <v>212</v>
      </c>
      <c r="I30" s="25">
        <f>SUM(I24:I29)</f>
        <v>172</v>
      </c>
      <c r="J30" s="25">
        <f>SUM(J24:J29)</f>
        <v>171</v>
      </c>
      <c r="K30" s="25">
        <f>SUM(K24:K29)</f>
        <v>195</v>
      </c>
      <c r="L30" s="56">
        <f>SUM(L24:L29)</f>
        <v>366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07" t="s">
        <v>208</v>
      </c>
      <c r="B33" s="37" t="s">
        <v>207</v>
      </c>
      <c r="C33" s="100">
        <v>407</v>
      </c>
      <c r="D33" s="101">
        <v>447</v>
      </c>
      <c r="E33" s="101">
        <v>475</v>
      </c>
      <c r="F33" s="31">
        <f t="shared" ref="F33:F45" si="6">SUM(D33:E33)</f>
        <v>922</v>
      </c>
      <c r="G33" s="57"/>
      <c r="H33" s="37" t="s">
        <v>206</v>
      </c>
      <c r="I33" s="101">
        <v>70</v>
      </c>
      <c r="J33" s="101">
        <v>65</v>
      </c>
      <c r="K33" s="101">
        <v>76</v>
      </c>
      <c r="L33" s="58">
        <f t="shared" si="5"/>
        <v>141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168</v>
      </c>
      <c r="E34" s="101">
        <v>168</v>
      </c>
      <c r="F34" s="31">
        <f t="shared" si="6"/>
        <v>336</v>
      </c>
      <c r="G34" s="57"/>
      <c r="H34" s="37" t="s">
        <v>204</v>
      </c>
      <c r="I34" s="101">
        <v>46</v>
      </c>
      <c r="J34" s="101">
        <v>59</v>
      </c>
      <c r="K34" s="101">
        <v>62</v>
      </c>
      <c r="L34" s="58">
        <f t="shared" si="5"/>
        <v>121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84</v>
      </c>
      <c r="E35" s="101">
        <v>100</v>
      </c>
      <c r="F35" s="31">
        <f t="shared" si="6"/>
        <v>184</v>
      </c>
      <c r="G35" s="57"/>
      <c r="H35" s="37" t="s">
        <v>202</v>
      </c>
      <c r="I35" s="101">
        <v>95</v>
      </c>
      <c r="J35" s="101">
        <v>81</v>
      </c>
      <c r="K35" s="101">
        <v>101</v>
      </c>
      <c r="L35" s="58">
        <f t="shared" si="5"/>
        <v>182</v>
      </c>
    </row>
    <row r="36" spans="1:12" ht="14.25" customHeight="1" x14ac:dyDescent="0.15">
      <c r="A36" s="107"/>
      <c r="B36" s="37" t="s">
        <v>201</v>
      </c>
      <c r="C36" s="101">
        <v>217</v>
      </c>
      <c r="D36" s="101">
        <v>216</v>
      </c>
      <c r="E36" s="101">
        <v>244</v>
      </c>
      <c r="F36" s="31">
        <f t="shared" si="6"/>
        <v>460</v>
      </c>
      <c r="G36" s="83"/>
      <c r="H36" s="84" t="s">
        <v>200</v>
      </c>
      <c r="I36" s="101">
        <v>59</v>
      </c>
      <c r="J36" s="101">
        <v>53</v>
      </c>
      <c r="K36" s="101">
        <v>74</v>
      </c>
      <c r="L36" s="58">
        <f t="shared" si="5"/>
        <v>127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122</v>
      </c>
      <c r="J37" s="101">
        <v>139</v>
      </c>
      <c r="K37" s="101">
        <v>141</v>
      </c>
      <c r="L37" s="58">
        <f t="shared" si="5"/>
        <v>280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108</v>
      </c>
      <c r="F38" s="31">
        <f t="shared" si="6"/>
        <v>203</v>
      </c>
      <c r="G38" s="82"/>
      <c r="H38" s="26" t="s">
        <v>163</v>
      </c>
      <c r="I38" s="25">
        <f>SUM(I31:I37)</f>
        <v>459</v>
      </c>
      <c r="J38" s="25">
        <f>SUM(J31:J37)</f>
        <v>488</v>
      </c>
      <c r="K38" s="25">
        <f>SUM(K31:K37)</f>
        <v>549</v>
      </c>
      <c r="L38" s="60">
        <f>SUM(L31:L37)</f>
        <v>1037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60</v>
      </c>
      <c r="F39" s="31">
        <f t="shared" si="6"/>
        <v>115</v>
      </c>
      <c r="G39" s="111" t="s">
        <v>195</v>
      </c>
      <c r="H39" s="112"/>
      <c r="I39" s="55">
        <f>SUM(C46+C54+I10+I23+I30+I38)</f>
        <v>4193</v>
      </c>
      <c r="J39" s="55">
        <f>SUM(D46+D54+J10+J23+J30+J38)</f>
        <v>4388</v>
      </c>
      <c r="K39" s="55">
        <f>SUM(E46+E54+K10+K23+K30+K38)</f>
        <v>4833</v>
      </c>
      <c r="L39" s="54">
        <f>SUM(F46+F54+L10+L23+L30+L38)</f>
        <v>9221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139</v>
      </c>
      <c r="E40" s="101">
        <v>161</v>
      </c>
      <c r="F40" s="31">
        <f t="shared" si="6"/>
        <v>300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115</v>
      </c>
      <c r="E42" s="101">
        <v>139</v>
      </c>
      <c r="F42" s="31">
        <f t="shared" si="6"/>
        <v>254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179</v>
      </c>
      <c r="D44" s="101">
        <v>188</v>
      </c>
      <c r="E44" s="101">
        <v>212</v>
      </c>
      <c r="F44" s="31">
        <f t="shared" si="6"/>
        <v>400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160</v>
      </c>
      <c r="E45" s="101">
        <v>187</v>
      </c>
      <c r="F45" s="31">
        <f t="shared" si="6"/>
        <v>347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1647</v>
      </c>
      <c r="D46" s="25">
        <f t="shared" ref="D46:E46" si="7">SUM(D33:D45)</f>
        <v>1775</v>
      </c>
      <c r="E46" s="25">
        <f t="shared" si="7"/>
        <v>1978</v>
      </c>
      <c r="F46" s="25">
        <f>SUM(F33:F45)</f>
        <v>3753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113</v>
      </c>
      <c r="E47" s="101">
        <v>104</v>
      </c>
      <c r="F47" s="31">
        <f t="shared" ref="F47:F53" si="8">SUM(D47:E47)</f>
        <v>217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36</v>
      </c>
      <c r="E48" s="101">
        <v>37</v>
      </c>
      <c r="F48" s="31">
        <f t="shared" si="8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97</v>
      </c>
      <c r="E49" s="101">
        <v>102</v>
      </c>
      <c r="F49" s="31">
        <f t="shared" si="8"/>
        <v>199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291</v>
      </c>
      <c r="D50" s="101">
        <v>302</v>
      </c>
      <c r="E50" s="101">
        <v>299</v>
      </c>
      <c r="F50" s="31">
        <f t="shared" si="8"/>
        <v>601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17</v>
      </c>
      <c r="D51" s="101">
        <v>21</v>
      </c>
      <c r="E51" s="101">
        <v>20</v>
      </c>
      <c r="F51" s="31">
        <f t="shared" si="8"/>
        <v>41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133</v>
      </c>
      <c r="D52" s="101">
        <v>155</v>
      </c>
      <c r="E52" s="101">
        <v>151</v>
      </c>
      <c r="F52" s="31">
        <f t="shared" si="8"/>
        <v>306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74</v>
      </c>
      <c r="D53" s="101">
        <v>86</v>
      </c>
      <c r="E53" s="101">
        <v>79</v>
      </c>
      <c r="F53" s="31">
        <f t="shared" si="8"/>
        <v>165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761</v>
      </c>
      <c r="D54" s="25">
        <f>SUM(D47:D53)</f>
        <v>810</v>
      </c>
      <c r="E54" s="25">
        <f>SUM(E47:E53)</f>
        <v>792</v>
      </c>
      <c r="F54" s="25">
        <f>SUM(F47:F53)</f>
        <v>1602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43</v>
      </c>
      <c r="J60" s="104">
        <v>53</v>
      </c>
      <c r="K60" s="104">
        <v>50</v>
      </c>
      <c r="L60" s="62">
        <f t="shared" ref="L60:L65" si="9">SUM(J60:K60)</f>
        <v>103</v>
      </c>
    </row>
    <row r="61" spans="1:12" ht="14.25" customHeight="1" x14ac:dyDescent="0.15">
      <c r="A61" s="107" t="s">
        <v>175</v>
      </c>
      <c r="B61" s="37" t="s">
        <v>174</v>
      </c>
      <c r="C61" s="103">
        <v>342</v>
      </c>
      <c r="D61" s="101">
        <v>411</v>
      </c>
      <c r="E61" s="101">
        <v>437</v>
      </c>
      <c r="F61" s="31">
        <f t="shared" ref="F61:F68" si="10">SUM(D61:E61)</f>
        <v>848</v>
      </c>
      <c r="G61" s="72"/>
      <c r="H61" s="37" t="s">
        <v>173</v>
      </c>
      <c r="I61" s="101">
        <v>50</v>
      </c>
      <c r="J61" s="101">
        <v>43</v>
      </c>
      <c r="K61" s="101">
        <v>59</v>
      </c>
      <c r="L61" s="61">
        <f t="shared" si="9"/>
        <v>102</v>
      </c>
    </row>
    <row r="62" spans="1:12" ht="14.25" customHeight="1" x14ac:dyDescent="0.15">
      <c r="A62" s="107"/>
      <c r="B62" s="37" t="s">
        <v>172</v>
      </c>
      <c r="C62" s="101">
        <v>283</v>
      </c>
      <c r="D62" s="101">
        <v>304</v>
      </c>
      <c r="E62" s="101">
        <v>344</v>
      </c>
      <c r="F62" s="31">
        <f t="shared" si="10"/>
        <v>648</v>
      </c>
      <c r="G62" s="72"/>
      <c r="H62" s="37" t="s">
        <v>171</v>
      </c>
      <c r="I62" s="101">
        <v>40</v>
      </c>
      <c r="J62" s="101">
        <v>50</v>
      </c>
      <c r="K62" s="101">
        <v>52</v>
      </c>
      <c r="L62" s="61">
        <f t="shared" si="9"/>
        <v>102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87</v>
      </c>
      <c r="F63" s="31">
        <f t="shared" si="10"/>
        <v>166</v>
      </c>
      <c r="G63" s="72"/>
      <c r="H63" s="37" t="s">
        <v>169</v>
      </c>
      <c r="I63" s="101">
        <v>26</v>
      </c>
      <c r="J63" s="101">
        <v>25</v>
      </c>
      <c r="K63" s="101">
        <v>26</v>
      </c>
      <c r="L63" s="61">
        <f t="shared" si="9"/>
        <v>51</v>
      </c>
    </row>
    <row r="64" spans="1:12" ht="14.25" customHeight="1" x14ac:dyDescent="0.15">
      <c r="A64" s="107"/>
      <c r="B64" s="37" t="s">
        <v>168</v>
      </c>
      <c r="C64" s="101">
        <v>163</v>
      </c>
      <c r="D64" s="101">
        <v>175</v>
      </c>
      <c r="E64" s="101">
        <v>200</v>
      </c>
      <c r="F64" s="31">
        <f t="shared" si="10"/>
        <v>375</v>
      </c>
      <c r="G64" s="72"/>
      <c r="H64" s="37" t="s">
        <v>167</v>
      </c>
      <c r="I64" s="101">
        <v>50</v>
      </c>
      <c r="J64" s="101">
        <v>59</v>
      </c>
      <c r="K64" s="101">
        <v>67</v>
      </c>
      <c r="L64" s="61">
        <f t="shared" si="9"/>
        <v>126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96</v>
      </c>
      <c r="E65" s="101">
        <v>114</v>
      </c>
      <c r="F65" s="31">
        <f t="shared" si="10"/>
        <v>210</v>
      </c>
      <c r="G65" s="72"/>
      <c r="H65" s="37" t="s">
        <v>165</v>
      </c>
      <c r="I65" s="101">
        <v>75</v>
      </c>
      <c r="J65" s="101">
        <v>95</v>
      </c>
      <c r="K65" s="101">
        <v>78</v>
      </c>
      <c r="L65" s="61">
        <f t="shared" si="9"/>
        <v>173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115</v>
      </c>
      <c r="E66" s="101">
        <v>121</v>
      </c>
      <c r="F66" s="31">
        <f t="shared" si="10"/>
        <v>236</v>
      </c>
      <c r="G66" s="72"/>
      <c r="H66" s="26" t="s">
        <v>163</v>
      </c>
      <c r="I66" s="25">
        <f>SUM(I60:I65)</f>
        <v>284</v>
      </c>
      <c r="J66" s="25">
        <f>SUM(J60:J65)</f>
        <v>325</v>
      </c>
      <c r="K66" s="25">
        <f>SUM(K60:K65)</f>
        <v>332</v>
      </c>
      <c r="L66" s="60">
        <f>SUM(L60:L65)</f>
        <v>657</v>
      </c>
    </row>
    <row r="67" spans="1:12" ht="14.25" customHeight="1" x14ac:dyDescent="0.15">
      <c r="A67" s="107"/>
      <c r="B67" s="37" t="s">
        <v>162</v>
      </c>
      <c r="C67" s="101">
        <v>280</v>
      </c>
      <c r="D67" s="101">
        <v>358</v>
      </c>
      <c r="E67" s="101">
        <v>351</v>
      </c>
      <c r="F67" s="31">
        <f t="shared" si="10"/>
        <v>709</v>
      </c>
      <c r="G67" s="127" t="s">
        <v>161</v>
      </c>
      <c r="H67" s="122"/>
      <c r="I67" s="55">
        <f>SUM(C69+C82+C93+C110+C114+I66)</f>
        <v>6333</v>
      </c>
      <c r="J67" s="55">
        <f>SUM(D69+D82+D93+D110+D114+J66)</f>
        <v>7140</v>
      </c>
      <c r="K67" s="55">
        <f>SUM(E69+E82+E93+E110+E114+K66)</f>
        <v>7589</v>
      </c>
      <c r="L67" s="54">
        <f>SUM(F69+F82+F93+F110+F114+L66)</f>
        <v>14729</v>
      </c>
    </row>
    <row r="68" spans="1:12" ht="14.25" customHeight="1" x14ac:dyDescent="0.15">
      <c r="A68" s="107"/>
      <c r="B68" s="37" t="s">
        <v>160</v>
      </c>
      <c r="C68" s="101">
        <v>111</v>
      </c>
      <c r="D68" s="101">
        <v>151</v>
      </c>
      <c r="E68" s="101">
        <v>135</v>
      </c>
      <c r="F68" s="31">
        <f t="shared" si="10"/>
        <v>286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1432</v>
      </c>
      <c r="D69" s="25">
        <f>SUM(D61:D68)</f>
        <v>1689</v>
      </c>
      <c r="E69" s="25">
        <f>SUM(E61:E68)</f>
        <v>1789</v>
      </c>
      <c r="F69" s="24">
        <f>SUM(F61:F68)</f>
        <v>3478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1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295</v>
      </c>
      <c r="D71" s="101">
        <v>288</v>
      </c>
      <c r="E71" s="101">
        <v>318</v>
      </c>
      <c r="F71" s="31">
        <f t="shared" si="11"/>
        <v>606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149</v>
      </c>
      <c r="D72" s="101">
        <v>157</v>
      </c>
      <c r="E72" s="101">
        <v>167</v>
      </c>
      <c r="F72" s="31">
        <f t="shared" si="11"/>
        <v>324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60</v>
      </c>
      <c r="D73" s="101">
        <v>65</v>
      </c>
      <c r="E73" s="101">
        <v>63</v>
      </c>
      <c r="F73" s="31">
        <f t="shared" si="11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77</v>
      </c>
      <c r="D74" s="101">
        <v>61</v>
      </c>
      <c r="E74" s="101">
        <v>84</v>
      </c>
      <c r="F74" s="31">
        <f t="shared" si="11"/>
        <v>145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393</v>
      </c>
      <c r="D75" s="101">
        <v>435</v>
      </c>
      <c r="E75" s="101">
        <v>445</v>
      </c>
      <c r="F75" s="31">
        <f t="shared" si="11"/>
        <v>880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191</v>
      </c>
      <c r="D76" s="101">
        <v>228</v>
      </c>
      <c r="E76" s="101">
        <v>236</v>
      </c>
      <c r="F76" s="31">
        <f t="shared" si="11"/>
        <v>464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64</v>
      </c>
      <c r="E77" s="101">
        <v>65</v>
      </c>
      <c r="F77" s="31">
        <f t="shared" si="11"/>
        <v>129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60</v>
      </c>
      <c r="D78" s="101">
        <v>56</v>
      </c>
      <c r="E78" s="101">
        <v>63</v>
      </c>
      <c r="F78" s="31">
        <f t="shared" si="11"/>
        <v>119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151</v>
      </c>
      <c r="D79" s="101">
        <v>175</v>
      </c>
      <c r="E79" s="101">
        <v>182</v>
      </c>
      <c r="F79" s="31">
        <f t="shared" si="11"/>
        <v>357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146</v>
      </c>
      <c r="D80" s="101">
        <v>162</v>
      </c>
      <c r="E80" s="101">
        <v>151</v>
      </c>
      <c r="F80" s="31">
        <f t="shared" si="11"/>
        <v>313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22</v>
      </c>
      <c r="F81" s="31">
        <f t="shared" si="11"/>
        <v>45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1645</v>
      </c>
      <c r="D82" s="25">
        <f>SUM(D70:D81)</f>
        <v>1761</v>
      </c>
      <c r="E82" s="25">
        <f>SUM(E70:E81)</f>
        <v>1843</v>
      </c>
      <c r="F82" s="25">
        <f>SUM(F70:F81)</f>
        <v>3604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367</v>
      </c>
      <c r="D83" s="101">
        <v>396</v>
      </c>
      <c r="E83" s="101">
        <v>423</v>
      </c>
      <c r="F83" s="31">
        <f t="shared" ref="F83:F92" si="12">SUM(D83:E83)</f>
        <v>819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333</v>
      </c>
      <c r="D84" s="101">
        <v>348</v>
      </c>
      <c r="E84" s="101">
        <v>395</v>
      </c>
      <c r="F84" s="31">
        <f t="shared" si="12"/>
        <v>743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124</v>
      </c>
      <c r="D85" s="101">
        <v>120</v>
      </c>
      <c r="E85" s="101">
        <v>134</v>
      </c>
      <c r="F85" s="31">
        <f t="shared" si="12"/>
        <v>254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97</v>
      </c>
      <c r="D86" s="101">
        <v>100</v>
      </c>
      <c r="E86" s="101">
        <v>123</v>
      </c>
      <c r="F86" s="31">
        <f t="shared" si="12"/>
        <v>223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68</v>
      </c>
      <c r="D87" s="101">
        <v>81</v>
      </c>
      <c r="E87" s="101">
        <v>75</v>
      </c>
      <c r="F87" s="31">
        <f t="shared" si="12"/>
        <v>156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173</v>
      </c>
      <c r="E88" s="101">
        <v>194</v>
      </c>
      <c r="F88" s="31">
        <f t="shared" si="12"/>
        <v>367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130</v>
      </c>
      <c r="D89" s="101">
        <v>150</v>
      </c>
      <c r="E89" s="101">
        <v>156</v>
      </c>
      <c r="F89" s="31">
        <f t="shared" si="12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113</v>
      </c>
      <c r="D90" s="101">
        <v>141</v>
      </c>
      <c r="E90" s="101">
        <v>135</v>
      </c>
      <c r="F90" s="31">
        <f t="shared" si="12"/>
        <v>276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51</v>
      </c>
      <c r="D91" s="101">
        <v>61</v>
      </c>
      <c r="E91" s="101">
        <v>71</v>
      </c>
      <c r="F91" s="31">
        <f t="shared" si="12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228</v>
      </c>
      <c r="D92" s="101">
        <v>246</v>
      </c>
      <c r="E92" s="101">
        <v>295</v>
      </c>
      <c r="F92" s="31">
        <f t="shared" si="12"/>
        <v>541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1653</v>
      </c>
      <c r="D93" s="25">
        <f>SUM(D83:D92)</f>
        <v>1816</v>
      </c>
      <c r="E93" s="25">
        <f>SUM(E83:E92)</f>
        <v>2001</v>
      </c>
      <c r="F93" s="24">
        <f>SUM(F83:F92)</f>
        <v>3817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3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44</v>
      </c>
      <c r="E95" s="101">
        <v>43</v>
      </c>
      <c r="F95" s="31">
        <f t="shared" si="13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3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3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141</v>
      </c>
      <c r="E98" s="101">
        <v>148</v>
      </c>
      <c r="F98" s="31">
        <f t="shared" si="13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3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55</v>
      </c>
      <c r="D100" s="101">
        <v>67</v>
      </c>
      <c r="E100" s="101">
        <v>72</v>
      </c>
      <c r="F100" s="31">
        <f t="shared" si="13"/>
        <v>139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95</v>
      </c>
      <c r="D101" s="101">
        <v>98</v>
      </c>
      <c r="E101" s="101">
        <v>116</v>
      </c>
      <c r="F101" s="31">
        <f t="shared" si="13"/>
        <v>214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157</v>
      </c>
      <c r="D102" s="101">
        <v>187</v>
      </c>
      <c r="E102" s="101">
        <v>190</v>
      </c>
      <c r="F102" s="31">
        <f t="shared" si="13"/>
        <v>377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152</v>
      </c>
      <c r="D103" s="101">
        <v>190</v>
      </c>
      <c r="E103" s="101">
        <v>189</v>
      </c>
      <c r="F103" s="31">
        <f t="shared" si="13"/>
        <v>379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59</v>
      </c>
      <c r="E104" s="101">
        <v>73</v>
      </c>
      <c r="F104" s="31">
        <f t="shared" si="13"/>
        <v>132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62</v>
      </c>
      <c r="E105" s="101">
        <v>63</v>
      </c>
      <c r="F105" s="31">
        <f t="shared" si="13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52</v>
      </c>
      <c r="F106" s="31">
        <f t="shared" si="13"/>
        <v>100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119</v>
      </c>
      <c r="E107" s="101">
        <v>124</v>
      </c>
      <c r="F107" s="31">
        <f t="shared" si="13"/>
        <v>243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74</v>
      </c>
      <c r="D108" s="101">
        <v>84</v>
      </c>
      <c r="E108" s="101">
        <v>91</v>
      </c>
      <c r="F108" s="31">
        <f t="shared" si="13"/>
        <v>175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97</v>
      </c>
      <c r="F109" s="31">
        <f t="shared" si="13"/>
        <v>193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1143</v>
      </c>
      <c r="D110" s="25">
        <f>SUM(D94:D109)</f>
        <v>1332</v>
      </c>
      <c r="E110" s="25">
        <f>SUM(E94:E109)</f>
        <v>1407</v>
      </c>
      <c r="F110" s="24">
        <f>SUM(F94:F109)</f>
        <v>2739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67</v>
      </c>
      <c r="E111" s="101">
        <v>68</v>
      </c>
      <c r="F111" s="31">
        <f>SUM(D111:E111)</f>
        <v>135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96</v>
      </c>
      <c r="E112" s="101">
        <v>93</v>
      </c>
      <c r="F112" s="31">
        <f>SUM(D112:E112)</f>
        <v>189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56</v>
      </c>
      <c r="F113" s="31">
        <f>SUM(D113:E113)</f>
        <v>110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217</v>
      </c>
      <c r="E114" s="25">
        <f>SUM(E111:E113)</f>
        <v>217</v>
      </c>
      <c r="F114" s="24">
        <f>SUM(F111:F113)</f>
        <v>434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186</v>
      </c>
      <c r="J116" s="104">
        <v>229</v>
      </c>
      <c r="K116" s="104">
        <v>229</v>
      </c>
      <c r="L116" s="62">
        <f t="shared" ref="L116:L124" si="14">SUM(J116:K116)</f>
        <v>458</v>
      </c>
    </row>
    <row r="117" spans="1:12" ht="14.25" customHeight="1" x14ac:dyDescent="0.15">
      <c r="A117" s="107" t="s">
        <v>107</v>
      </c>
      <c r="B117" s="37" t="s">
        <v>106</v>
      </c>
      <c r="C117" s="101">
        <v>182</v>
      </c>
      <c r="D117" s="101">
        <v>178</v>
      </c>
      <c r="E117" s="101">
        <v>203</v>
      </c>
      <c r="F117" s="31">
        <f t="shared" ref="F117:F138" si="15">SUM(D117:E117)</f>
        <v>381</v>
      </c>
      <c r="G117" s="57"/>
      <c r="H117" s="37" t="s">
        <v>105</v>
      </c>
      <c r="I117" s="101">
        <v>141</v>
      </c>
      <c r="J117" s="101">
        <v>170</v>
      </c>
      <c r="K117" s="101">
        <v>164</v>
      </c>
      <c r="L117" s="61">
        <f t="shared" si="14"/>
        <v>334</v>
      </c>
    </row>
    <row r="118" spans="1:12" ht="14.25" customHeight="1" x14ac:dyDescent="0.15">
      <c r="A118" s="107"/>
      <c r="B118" s="37" t="s">
        <v>104</v>
      </c>
      <c r="C118" s="101">
        <v>260</v>
      </c>
      <c r="D118" s="101">
        <v>215</v>
      </c>
      <c r="E118" s="101">
        <v>214</v>
      </c>
      <c r="F118" s="31">
        <f t="shared" si="15"/>
        <v>429</v>
      </c>
      <c r="G118" s="57"/>
      <c r="H118" s="37" t="s">
        <v>103</v>
      </c>
      <c r="I118" s="101">
        <v>130</v>
      </c>
      <c r="J118" s="101">
        <v>164</v>
      </c>
      <c r="K118" s="101">
        <v>183</v>
      </c>
      <c r="L118" s="61">
        <f t="shared" si="14"/>
        <v>347</v>
      </c>
    </row>
    <row r="119" spans="1:12" ht="14.25" customHeight="1" x14ac:dyDescent="0.15">
      <c r="A119" s="107"/>
      <c r="B119" s="37" t="s">
        <v>102</v>
      </c>
      <c r="C119" s="101">
        <v>127</v>
      </c>
      <c r="D119" s="101">
        <v>105</v>
      </c>
      <c r="E119" s="101">
        <v>106</v>
      </c>
      <c r="F119" s="31">
        <f t="shared" si="15"/>
        <v>211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4"/>
        <v>99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85</v>
      </c>
      <c r="E120" s="101">
        <v>97</v>
      </c>
      <c r="F120" s="31">
        <f t="shared" si="15"/>
        <v>182</v>
      </c>
      <c r="G120" s="57"/>
      <c r="H120" s="37" t="s">
        <v>99</v>
      </c>
      <c r="I120" s="101">
        <v>139</v>
      </c>
      <c r="J120" s="101">
        <v>140</v>
      </c>
      <c r="K120" s="101">
        <v>162</v>
      </c>
      <c r="L120" s="61">
        <f t="shared" si="14"/>
        <v>302</v>
      </c>
    </row>
    <row r="121" spans="1:12" ht="14.25" customHeight="1" x14ac:dyDescent="0.15">
      <c r="A121" s="107"/>
      <c r="B121" s="37" t="s">
        <v>98</v>
      </c>
      <c r="C121" s="101">
        <v>55</v>
      </c>
      <c r="D121" s="101">
        <v>47</v>
      </c>
      <c r="E121" s="101">
        <v>57</v>
      </c>
      <c r="F121" s="31">
        <f t="shared" si="15"/>
        <v>104</v>
      </c>
      <c r="G121" s="57"/>
      <c r="H121" s="37" t="s">
        <v>97</v>
      </c>
      <c r="I121" s="101">
        <v>142</v>
      </c>
      <c r="J121" s="101">
        <v>147</v>
      </c>
      <c r="K121" s="105">
        <v>148</v>
      </c>
      <c r="L121" s="61">
        <f t="shared" si="14"/>
        <v>295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23</v>
      </c>
      <c r="E122" s="101">
        <v>31</v>
      </c>
      <c r="F122" s="31">
        <f t="shared" si="15"/>
        <v>54</v>
      </c>
      <c r="G122" s="57"/>
      <c r="H122" s="37" t="s">
        <v>95</v>
      </c>
      <c r="I122" s="101">
        <v>180</v>
      </c>
      <c r="J122" s="101">
        <v>177</v>
      </c>
      <c r="K122" s="101">
        <v>190</v>
      </c>
      <c r="L122" s="61">
        <f t="shared" si="14"/>
        <v>367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50</v>
      </c>
      <c r="E123" s="101">
        <v>55</v>
      </c>
      <c r="F123" s="31">
        <f t="shared" si="15"/>
        <v>105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4"/>
        <v>88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126</v>
      </c>
      <c r="E124" s="101">
        <v>137</v>
      </c>
      <c r="F124" s="31">
        <f t="shared" si="15"/>
        <v>263</v>
      </c>
      <c r="G124" s="57"/>
      <c r="H124" s="37" t="s">
        <v>91</v>
      </c>
      <c r="I124" s="101">
        <v>221</v>
      </c>
      <c r="J124" s="101">
        <v>225</v>
      </c>
      <c r="K124" s="101">
        <v>246</v>
      </c>
      <c r="L124" s="61">
        <f t="shared" si="14"/>
        <v>471</v>
      </c>
    </row>
    <row r="125" spans="1:12" ht="14.25" customHeight="1" x14ac:dyDescent="0.15">
      <c r="A125" s="107"/>
      <c r="B125" s="37" t="s">
        <v>90</v>
      </c>
      <c r="C125" s="101">
        <v>48</v>
      </c>
      <c r="D125" s="101">
        <v>31</v>
      </c>
      <c r="E125" s="101">
        <v>45</v>
      </c>
      <c r="F125" s="31">
        <f t="shared" si="15"/>
        <v>76</v>
      </c>
      <c r="G125" s="57"/>
      <c r="H125" s="26" t="s">
        <v>89</v>
      </c>
      <c r="I125" s="25">
        <f>SUM(I116:I124)</f>
        <v>1227</v>
      </c>
      <c r="J125" s="25">
        <f>SUM(J116:J124)</f>
        <v>1341</v>
      </c>
      <c r="K125" s="25">
        <f>SUM(K116:K124)</f>
        <v>1420</v>
      </c>
      <c r="L125" s="60">
        <f>SUM(L116:L124)</f>
        <v>2761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49</v>
      </c>
      <c r="E126" s="101">
        <v>63</v>
      </c>
      <c r="F126" s="31">
        <f t="shared" si="15"/>
        <v>112</v>
      </c>
      <c r="G126" s="57" t="s">
        <v>87</v>
      </c>
      <c r="H126" s="37" t="s">
        <v>86</v>
      </c>
      <c r="I126" s="101">
        <v>30</v>
      </c>
      <c r="J126" s="101">
        <v>39</v>
      </c>
      <c r="K126" s="101">
        <v>31</v>
      </c>
      <c r="L126" s="58">
        <f t="shared" ref="L126:L139" si="16">SUM(J126:K126)</f>
        <v>70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5"/>
        <v>61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6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59</v>
      </c>
      <c r="E128" s="101">
        <v>70</v>
      </c>
      <c r="F128" s="31">
        <f t="shared" si="15"/>
        <v>129</v>
      </c>
      <c r="G128" s="57"/>
      <c r="H128" s="59" t="s">
        <v>82</v>
      </c>
      <c r="I128" s="101">
        <v>45</v>
      </c>
      <c r="J128" s="101">
        <v>54</v>
      </c>
      <c r="K128" s="101">
        <v>56</v>
      </c>
      <c r="L128" s="58">
        <f t="shared" si="16"/>
        <v>110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54</v>
      </c>
      <c r="E129" s="101">
        <v>66</v>
      </c>
      <c r="F129" s="31">
        <f t="shared" si="15"/>
        <v>120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6"/>
        <v>38</v>
      </c>
    </row>
    <row r="130" spans="1:12" ht="14.25" customHeight="1" x14ac:dyDescent="0.15">
      <c r="A130" s="107"/>
      <c r="B130" s="37" t="s">
        <v>79</v>
      </c>
      <c r="C130" s="101">
        <v>63</v>
      </c>
      <c r="D130" s="101">
        <v>52</v>
      </c>
      <c r="E130" s="101">
        <v>68</v>
      </c>
      <c r="F130" s="31">
        <f t="shared" si="15"/>
        <v>120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6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102</v>
      </c>
      <c r="E131" s="101">
        <v>103</v>
      </c>
      <c r="F131" s="31">
        <f t="shared" si="15"/>
        <v>205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6"/>
        <v>22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137</v>
      </c>
      <c r="E132" s="101">
        <v>136</v>
      </c>
      <c r="F132" s="31">
        <f t="shared" si="15"/>
        <v>273</v>
      </c>
      <c r="G132" s="57"/>
      <c r="H132" s="59" t="s">
        <v>74</v>
      </c>
      <c r="I132" s="101">
        <v>17</v>
      </c>
      <c r="J132" s="101">
        <v>17</v>
      </c>
      <c r="K132" s="101">
        <v>21</v>
      </c>
      <c r="L132" s="58">
        <f t="shared" si="16"/>
        <v>38</v>
      </c>
    </row>
    <row r="133" spans="1:12" ht="14.25" customHeight="1" x14ac:dyDescent="0.15">
      <c r="A133" s="107"/>
      <c r="B133" s="37" t="s">
        <v>73</v>
      </c>
      <c r="C133" s="101">
        <v>134</v>
      </c>
      <c r="D133" s="101">
        <v>117</v>
      </c>
      <c r="E133" s="101">
        <v>130</v>
      </c>
      <c r="F133" s="31">
        <f t="shared" si="15"/>
        <v>247</v>
      </c>
      <c r="G133" s="57"/>
      <c r="H133" s="59" t="s">
        <v>72</v>
      </c>
      <c r="I133" s="101">
        <v>15</v>
      </c>
      <c r="J133" s="101">
        <v>11</v>
      </c>
      <c r="K133" s="101">
        <v>10</v>
      </c>
      <c r="L133" s="58">
        <f t="shared" si="16"/>
        <v>21</v>
      </c>
    </row>
    <row r="134" spans="1:12" ht="14.25" customHeight="1" x14ac:dyDescent="0.15">
      <c r="A134" s="107"/>
      <c r="B134" s="37" t="s">
        <v>71</v>
      </c>
      <c r="C134" s="101">
        <v>108</v>
      </c>
      <c r="D134" s="101">
        <v>97</v>
      </c>
      <c r="E134" s="101">
        <v>117</v>
      </c>
      <c r="F134" s="31">
        <f t="shared" si="15"/>
        <v>214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6"/>
        <v>35</v>
      </c>
    </row>
    <row r="135" spans="1:12" ht="14.25" customHeight="1" x14ac:dyDescent="0.15">
      <c r="A135" s="107"/>
      <c r="B135" s="37" t="s">
        <v>69</v>
      </c>
      <c r="C135" s="101">
        <v>187</v>
      </c>
      <c r="D135" s="101">
        <v>181</v>
      </c>
      <c r="E135" s="101">
        <v>187</v>
      </c>
      <c r="F135" s="31">
        <f t="shared" si="15"/>
        <v>368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6"/>
        <v>41</v>
      </c>
    </row>
    <row r="136" spans="1:12" ht="14.25" customHeight="1" x14ac:dyDescent="0.15">
      <c r="A136" s="107"/>
      <c r="B136" s="37" t="s">
        <v>67</v>
      </c>
      <c r="C136" s="101">
        <v>37</v>
      </c>
      <c r="D136" s="101">
        <v>35</v>
      </c>
      <c r="E136" s="101">
        <v>38</v>
      </c>
      <c r="F136" s="31">
        <f t="shared" si="15"/>
        <v>73</v>
      </c>
      <c r="G136" s="57"/>
      <c r="H136" s="59" t="s">
        <v>66</v>
      </c>
      <c r="I136" s="101">
        <v>12</v>
      </c>
      <c r="J136" s="101">
        <v>11</v>
      </c>
      <c r="K136" s="101">
        <v>9</v>
      </c>
      <c r="L136" s="58">
        <f t="shared" si="16"/>
        <v>20</v>
      </c>
    </row>
    <row r="137" spans="1:12" ht="14.25" customHeight="1" x14ac:dyDescent="0.15">
      <c r="A137" s="107"/>
      <c r="B137" s="37" t="s">
        <v>65</v>
      </c>
      <c r="C137" s="101">
        <v>214</v>
      </c>
      <c r="D137" s="101">
        <v>146</v>
      </c>
      <c r="E137" s="101">
        <v>185</v>
      </c>
      <c r="F137" s="31">
        <f t="shared" si="15"/>
        <v>331</v>
      </c>
      <c r="G137" s="57"/>
      <c r="H137" s="59" t="s">
        <v>64</v>
      </c>
      <c r="I137" s="101">
        <v>25</v>
      </c>
      <c r="J137" s="101">
        <v>19</v>
      </c>
      <c r="K137" s="101">
        <v>25</v>
      </c>
      <c r="L137" s="58">
        <f t="shared" si="16"/>
        <v>44</v>
      </c>
    </row>
    <row r="138" spans="1:12" ht="14.25" customHeight="1" x14ac:dyDescent="0.15">
      <c r="A138" s="107"/>
      <c r="B138" s="108" t="s">
        <v>63</v>
      </c>
      <c r="C138" s="101">
        <v>140</v>
      </c>
      <c r="D138" s="101">
        <v>199</v>
      </c>
      <c r="E138" s="101">
        <v>197</v>
      </c>
      <c r="F138" s="31">
        <f t="shared" si="15"/>
        <v>396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6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2385</v>
      </c>
      <c r="D139" s="25">
        <f>SUM(D117:D138)</f>
        <v>2122</v>
      </c>
      <c r="E139" s="25">
        <f>SUM(E117:E138)</f>
        <v>2332</v>
      </c>
      <c r="F139" s="24">
        <f>SUM(F117:F138)</f>
        <v>4454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6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164</v>
      </c>
      <c r="E140" s="101">
        <v>163</v>
      </c>
      <c r="F140" s="31">
        <f t="shared" ref="F140:F156" si="17">SUM(D140:E140)</f>
        <v>327</v>
      </c>
      <c r="G140" s="57"/>
      <c r="H140" s="26" t="s">
        <v>57</v>
      </c>
      <c r="I140" s="25">
        <f>SUM(I126:I139)</f>
        <v>252</v>
      </c>
      <c r="J140" s="25">
        <f>SUM(J126:J139)</f>
        <v>253</v>
      </c>
      <c r="K140" s="25">
        <f>SUM(K126:K139)</f>
        <v>258</v>
      </c>
      <c r="L140" s="60">
        <f>SUM(L126:L139)</f>
        <v>511</v>
      </c>
    </row>
    <row r="141" spans="1:12" ht="14.25" customHeight="1" x14ac:dyDescent="0.15">
      <c r="A141" s="107"/>
      <c r="B141" s="37" t="s">
        <v>56</v>
      </c>
      <c r="C141" s="101">
        <v>165</v>
      </c>
      <c r="D141" s="101">
        <v>172</v>
      </c>
      <c r="E141" s="101">
        <v>205</v>
      </c>
      <c r="F141" s="31">
        <f t="shared" si="17"/>
        <v>377</v>
      </c>
      <c r="G141" s="57" t="s">
        <v>55</v>
      </c>
      <c r="H141" s="59" t="s">
        <v>54</v>
      </c>
      <c r="I141" s="13">
        <v>44</v>
      </c>
      <c r="J141" s="13">
        <v>55</v>
      </c>
      <c r="K141" s="13">
        <v>48</v>
      </c>
      <c r="L141" s="58">
        <f>SUM(J141:K141)</f>
        <v>103</v>
      </c>
    </row>
    <row r="142" spans="1:12" ht="14.25" customHeight="1" x14ac:dyDescent="0.15">
      <c r="A142" s="107"/>
      <c r="B142" s="37" t="s">
        <v>53</v>
      </c>
      <c r="C142" s="101">
        <v>154</v>
      </c>
      <c r="D142" s="101">
        <v>170</v>
      </c>
      <c r="E142" s="101">
        <v>190</v>
      </c>
      <c r="F142" s="31">
        <f t="shared" si="17"/>
        <v>360</v>
      </c>
      <c r="G142" s="57"/>
      <c r="H142" s="59" t="s">
        <v>52</v>
      </c>
      <c r="I142" s="13">
        <v>43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66</v>
      </c>
      <c r="E143" s="101">
        <v>86</v>
      </c>
      <c r="F143" s="31">
        <f t="shared" si="17"/>
        <v>152</v>
      </c>
      <c r="G143" s="57"/>
      <c r="H143" s="59" t="s">
        <v>50</v>
      </c>
      <c r="I143" s="13">
        <v>51</v>
      </c>
      <c r="J143" s="13">
        <v>47</v>
      </c>
      <c r="K143" s="13">
        <v>39</v>
      </c>
      <c r="L143" s="58">
        <f>SUM(J143:K143)</f>
        <v>86</v>
      </c>
    </row>
    <row r="144" spans="1:12" ht="14.25" customHeight="1" x14ac:dyDescent="0.15">
      <c r="A144" s="107"/>
      <c r="B144" s="37" t="s">
        <v>49</v>
      </c>
      <c r="C144" s="101">
        <v>35</v>
      </c>
      <c r="D144" s="101">
        <v>31</v>
      </c>
      <c r="E144" s="101">
        <v>32</v>
      </c>
      <c r="F144" s="31">
        <f t="shared" si="17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126</v>
      </c>
      <c r="D145" s="101">
        <v>132</v>
      </c>
      <c r="E145" s="101">
        <v>164</v>
      </c>
      <c r="F145" s="31">
        <f t="shared" si="17"/>
        <v>296</v>
      </c>
      <c r="G145" s="57"/>
      <c r="H145" s="59" t="s">
        <v>46</v>
      </c>
      <c r="I145" s="13">
        <v>29</v>
      </c>
      <c r="J145" s="13">
        <v>27</v>
      </c>
      <c r="K145" s="13">
        <v>26</v>
      </c>
      <c r="L145" s="58">
        <f>SUM(J145:K145)</f>
        <v>53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7"/>
        <v>67</v>
      </c>
      <c r="G146" s="57"/>
      <c r="H146" s="26" t="s">
        <v>44</v>
      </c>
      <c r="I146" s="25">
        <f>SUM(I141:I145)</f>
        <v>196</v>
      </c>
      <c r="J146" s="25">
        <f>SUM(J141:J145)</f>
        <v>201</v>
      </c>
      <c r="K146" s="25">
        <f>SUM(K141:K145)</f>
        <v>176</v>
      </c>
      <c r="L146" s="56">
        <f>SUM(L141:L145)</f>
        <v>377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46</v>
      </c>
      <c r="E147" s="101">
        <v>55</v>
      </c>
      <c r="F147" s="31">
        <f t="shared" si="17"/>
        <v>101</v>
      </c>
      <c r="G147" s="111" t="s">
        <v>42</v>
      </c>
      <c r="H147" s="112"/>
      <c r="I147" s="55">
        <f>SUM(C139+C157+C164+C167+I125+I140+I146)</f>
        <v>6916</v>
      </c>
      <c r="J147" s="55">
        <f>SUM(D139+D157+D164+D167+J125+J140+J146)</f>
        <v>7113</v>
      </c>
      <c r="K147" s="55">
        <f>SUM(E139+E157+E164+E167+K125+K140+K146)</f>
        <v>7597</v>
      </c>
      <c r="L147" s="54">
        <f>SUM(F139+F157+F164+F167+L125+L140+L146)</f>
        <v>14710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128</v>
      </c>
      <c r="E148" s="101">
        <v>145</v>
      </c>
      <c r="F148" s="31">
        <f t="shared" si="17"/>
        <v>273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82</v>
      </c>
      <c r="E149" s="101">
        <v>88</v>
      </c>
      <c r="F149" s="31">
        <f t="shared" si="17"/>
        <v>170</v>
      </c>
      <c r="G149" s="128" t="s">
        <v>39</v>
      </c>
      <c r="H149" s="129"/>
      <c r="I149" s="132">
        <f>SUM(C30+I39+I67+I147)</f>
        <v>19894</v>
      </c>
      <c r="J149" s="132">
        <f>SUM(D30+J39+J67+J147)</f>
        <v>21339</v>
      </c>
      <c r="K149" s="132">
        <f>SUM(E30+K39+K67+K147)</f>
        <v>22941</v>
      </c>
      <c r="L149" s="134">
        <f>SUM(J149:K149)</f>
        <v>44280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155</v>
      </c>
      <c r="E150" s="101">
        <v>164</v>
      </c>
      <c r="F150" s="31">
        <f t="shared" si="17"/>
        <v>319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7"/>
        <v>70</v>
      </c>
      <c r="G151" s="136" t="s">
        <v>36</v>
      </c>
      <c r="H151" s="137"/>
      <c r="I151" s="138">
        <f>I149-'R6.1月末'!I149</f>
        <v>-25</v>
      </c>
      <c r="J151" s="138">
        <f>J149-'R6.1月末'!J149</f>
        <v>-56</v>
      </c>
      <c r="K151" s="138">
        <f>K149-'R6.1月末'!K149</f>
        <v>-53</v>
      </c>
      <c r="L151" s="140">
        <f>L149-'R6.1月末'!L149</f>
        <v>-109</v>
      </c>
    </row>
    <row r="152" spans="1:12" ht="14.25" customHeight="1" x14ac:dyDescent="0.15">
      <c r="A152" s="107"/>
      <c r="B152" s="37" t="s">
        <v>35</v>
      </c>
      <c r="C152" s="101">
        <v>23</v>
      </c>
      <c r="D152" s="101">
        <v>27</v>
      </c>
      <c r="E152" s="101">
        <v>23</v>
      </c>
      <c r="F152" s="31">
        <f t="shared" si="17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92</v>
      </c>
      <c r="E153" s="101">
        <v>85</v>
      </c>
      <c r="F153" s="31">
        <f t="shared" si="17"/>
        <v>177</v>
      </c>
      <c r="G153" s="152" t="s">
        <v>33</v>
      </c>
      <c r="H153" s="153"/>
      <c r="I153" s="13"/>
      <c r="J153" s="13">
        <v>49.4</v>
      </c>
      <c r="K153" s="13">
        <v>53</v>
      </c>
      <c r="L153" s="51">
        <v>51.3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51</v>
      </c>
      <c r="E154" s="101">
        <v>58</v>
      </c>
      <c r="F154" s="31">
        <f t="shared" si="17"/>
        <v>109</v>
      </c>
      <c r="G154" s="154" t="s">
        <v>31</v>
      </c>
      <c r="H154" s="155"/>
      <c r="I154" s="50"/>
      <c r="J154" s="50">
        <v>46</v>
      </c>
      <c r="K154" s="50">
        <v>47</v>
      </c>
      <c r="L154" s="48">
        <f t="shared" ref="L154:L159" si="18">SUM(J154:K154)</f>
        <v>93</v>
      </c>
    </row>
    <row r="155" spans="1:12" ht="14.25" customHeight="1" x14ac:dyDescent="0.15">
      <c r="A155" s="107"/>
      <c r="B155" s="37" t="s">
        <v>30</v>
      </c>
      <c r="C155" s="101">
        <v>242</v>
      </c>
      <c r="D155" s="101">
        <v>255</v>
      </c>
      <c r="E155" s="101">
        <v>261</v>
      </c>
      <c r="F155" s="31">
        <f t="shared" si="17"/>
        <v>516</v>
      </c>
      <c r="G155" s="154" t="s">
        <v>29</v>
      </c>
      <c r="H155" s="155"/>
      <c r="I155" s="50"/>
      <c r="J155" s="50">
        <v>69</v>
      </c>
      <c r="K155" s="50">
        <v>69</v>
      </c>
      <c r="L155" s="48">
        <f t="shared" si="18"/>
        <v>138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30</v>
      </c>
      <c r="E156" s="101">
        <v>35</v>
      </c>
      <c r="F156" s="31">
        <f t="shared" si="17"/>
        <v>65</v>
      </c>
      <c r="G156" s="154" t="s">
        <v>27</v>
      </c>
      <c r="H156" s="155"/>
      <c r="I156" s="50"/>
      <c r="J156" s="50">
        <v>4</v>
      </c>
      <c r="K156" s="50">
        <v>6</v>
      </c>
      <c r="L156" s="48">
        <f t="shared" si="18"/>
        <v>10</v>
      </c>
    </row>
    <row r="157" spans="1:12" ht="14.25" customHeight="1" x14ac:dyDescent="0.15">
      <c r="A157" s="107"/>
      <c r="B157" s="26" t="s">
        <v>26</v>
      </c>
      <c r="C157" s="25">
        <f>SUM(C140:C156)</f>
        <v>1514</v>
      </c>
      <c r="D157" s="25">
        <f>SUM(D140:D156)</f>
        <v>1666</v>
      </c>
      <c r="E157" s="25">
        <f>SUM(E140:E156)</f>
        <v>1826</v>
      </c>
      <c r="F157" s="24">
        <f>SUM(F140:F156)</f>
        <v>3492</v>
      </c>
      <c r="G157" s="154" t="s">
        <v>25</v>
      </c>
      <c r="H157" s="155"/>
      <c r="I157" s="50"/>
      <c r="J157" s="50">
        <v>37</v>
      </c>
      <c r="K157" s="50">
        <v>36</v>
      </c>
      <c r="L157" s="48">
        <f t="shared" si="18"/>
        <v>73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148</v>
      </c>
      <c r="E158" s="101">
        <v>154</v>
      </c>
      <c r="F158" s="31">
        <f t="shared" ref="F158:F163" si="19">SUM(D158:E158)</f>
        <v>302</v>
      </c>
      <c r="G158" s="154" t="s">
        <v>22</v>
      </c>
      <c r="H158" s="155"/>
      <c r="I158" s="50"/>
      <c r="J158" s="50">
        <v>1</v>
      </c>
      <c r="K158" s="50">
        <v>1</v>
      </c>
      <c r="L158" s="48">
        <f t="shared" si="18"/>
        <v>2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244</v>
      </c>
      <c r="E159" s="101">
        <v>251</v>
      </c>
      <c r="F159" s="31">
        <f t="shared" si="19"/>
        <v>495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8"/>
        <v>3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65</v>
      </c>
      <c r="E160" s="101">
        <v>65</v>
      </c>
      <c r="F160" s="31">
        <f t="shared" si="19"/>
        <v>130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72</v>
      </c>
      <c r="E161" s="101">
        <v>79</v>
      </c>
      <c r="F161" s="31">
        <f t="shared" si="19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232</v>
      </c>
      <c r="D162" s="101">
        <v>278</v>
      </c>
      <c r="E162" s="101">
        <v>287</v>
      </c>
      <c r="F162" s="31">
        <f t="shared" si="19"/>
        <v>565</v>
      </c>
      <c r="G162" s="42" t="s">
        <v>14</v>
      </c>
      <c r="H162" s="41" t="s">
        <v>11</v>
      </c>
      <c r="I162" s="40">
        <f>SUM(L162/L149)</f>
        <v>0.42734869015356819</v>
      </c>
      <c r="J162" s="39">
        <v>8435</v>
      </c>
      <c r="K162" s="39">
        <v>10488</v>
      </c>
      <c r="L162" s="38">
        <f t="shared" ref="L162:L167" si="20">SUM(J162:K162)</f>
        <v>18923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40</v>
      </c>
      <c r="F163" s="31">
        <f t="shared" si="19"/>
        <v>82</v>
      </c>
      <c r="G163" s="147" t="s">
        <v>12</v>
      </c>
      <c r="H163" s="36" t="s">
        <v>11</v>
      </c>
      <c r="I163" s="35">
        <f>SUM(L163/L149)</f>
        <v>0.36226287262872631</v>
      </c>
      <c r="J163" s="34">
        <v>7022</v>
      </c>
      <c r="K163" s="34">
        <v>9019</v>
      </c>
      <c r="L163" s="33">
        <f t="shared" si="20"/>
        <v>16041</v>
      </c>
    </row>
    <row r="164" spans="1:12" ht="14.25" customHeight="1" x14ac:dyDescent="0.15">
      <c r="A164" s="107"/>
      <c r="B164" s="26" t="s">
        <v>10</v>
      </c>
      <c r="C164" s="25">
        <f>SUM(C158:C163)</f>
        <v>714</v>
      </c>
      <c r="D164" s="25">
        <f>SUM(D158:D163)</f>
        <v>849</v>
      </c>
      <c r="E164" s="25">
        <f>SUM(E158:E163)</f>
        <v>876</v>
      </c>
      <c r="F164" s="24">
        <f>SUM(F158:F163)</f>
        <v>1725</v>
      </c>
      <c r="G164" s="148"/>
      <c r="H164" s="30" t="s">
        <v>9</v>
      </c>
      <c r="I164" s="29">
        <f>L164/F30</f>
        <v>0.30747330960854091</v>
      </c>
      <c r="J164" s="28">
        <v>771</v>
      </c>
      <c r="K164" s="28">
        <v>957</v>
      </c>
      <c r="L164" s="27">
        <f t="shared" si="20"/>
        <v>1728</v>
      </c>
    </row>
    <row r="165" spans="1:12" ht="14.25" customHeight="1" x14ac:dyDescent="0.15">
      <c r="A165" s="107" t="s">
        <v>8</v>
      </c>
      <c r="B165" s="108" t="s">
        <v>7</v>
      </c>
      <c r="C165" s="101">
        <v>324</v>
      </c>
      <c r="D165" s="101">
        <v>328</v>
      </c>
      <c r="E165" s="101">
        <v>350</v>
      </c>
      <c r="F165" s="31">
        <f>SUM(D165:E165)</f>
        <v>678</v>
      </c>
      <c r="G165" s="148"/>
      <c r="H165" s="30" t="s">
        <v>6</v>
      </c>
      <c r="I165" s="29">
        <f>L165/L39</f>
        <v>0.40548747424357445</v>
      </c>
      <c r="J165" s="28">
        <v>1622</v>
      </c>
      <c r="K165" s="28">
        <v>2117</v>
      </c>
      <c r="L165" s="27">
        <f t="shared" si="20"/>
        <v>3739</v>
      </c>
    </row>
    <row r="166" spans="1:12" ht="14.25" customHeight="1" x14ac:dyDescent="0.15">
      <c r="A166" s="107"/>
      <c r="B166" s="108" t="s">
        <v>5</v>
      </c>
      <c r="C166" s="101">
        <v>304</v>
      </c>
      <c r="D166" s="101">
        <v>353</v>
      </c>
      <c r="E166" s="101">
        <v>359</v>
      </c>
      <c r="F166" s="31">
        <f>SUM(D166:E166)</f>
        <v>712</v>
      </c>
      <c r="G166" s="148"/>
      <c r="H166" s="30" t="s">
        <v>4</v>
      </c>
      <c r="I166" s="29">
        <f>L166/L67</f>
        <v>0.3258877045284812</v>
      </c>
      <c r="J166" s="28">
        <v>2104</v>
      </c>
      <c r="K166" s="28">
        <v>2696</v>
      </c>
      <c r="L166" s="27">
        <f t="shared" si="20"/>
        <v>4800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681</v>
      </c>
      <c r="E167" s="25">
        <f>SUM(E165:E166)</f>
        <v>709</v>
      </c>
      <c r="F167" s="24">
        <f>SUM(F165:F166)</f>
        <v>1390</v>
      </c>
      <c r="G167" s="149"/>
      <c r="H167" s="23" t="s">
        <v>2</v>
      </c>
      <c r="I167" s="22">
        <f>L167/L147</f>
        <v>0.39252209381373215</v>
      </c>
      <c r="J167" s="21">
        <v>2525</v>
      </c>
      <c r="K167" s="21">
        <v>3249</v>
      </c>
      <c r="L167" s="20">
        <f t="shared" si="20"/>
        <v>5774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679</v>
      </c>
      <c r="J169" s="11">
        <v>282</v>
      </c>
      <c r="K169" s="11">
        <v>424</v>
      </c>
      <c r="L169" s="10">
        <f>SUM(J169:K169)</f>
        <v>706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8"/>
  <sheetViews>
    <sheetView tabSelected="1" view="pageBreakPreview" topLeftCell="C136" zoomScaleNormal="100" workbookViewId="0">
      <selection activeCell="J166" sqref="J166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28</v>
      </c>
      <c r="J4" s="102">
        <v>25</v>
      </c>
      <c r="K4" s="102">
        <v>34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365</v>
      </c>
      <c r="D5" s="99">
        <v>427</v>
      </c>
      <c r="E5" s="99">
        <v>395</v>
      </c>
      <c r="F5" s="31">
        <f t="shared" ref="F5:F21" si="1">SUM(D5:E5)</f>
        <v>822</v>
      </c>
      <c r="G5" s="57"/>
      <c r="H5" s="37" t="s">
        <v>258</v>
      </c>
      <c r="I5" s="101">
        <v>188</v>
      </c>
      <c r="J5" s="101">
        <v>188</v>
      </c>
      <c r="K5" s="101">
        <v>227</v>
      </c>
      <c r="L5" s="58">
        <f t="shared" si="0"/>
        <v>415</v>
      </c>
    </row>
    <row r="6" spans="1:12" ht="14.25" customHeight="1" x14ac:dyDescent="0.15">
      <c r="A6" s="107"/>
      <c r="B6" s="37" t="s">
        <v>257</v>
      </c>
      <c r="C6" s="100">
        <v>195</v>
      </c>
      <c r="D6" s="100">
        <v>190</v>
      </c>
      <c r="E6" s="100">
        <v>194</v>
      </c>
      <c r="F6" s="31">
        <f t="shared" si="1"/>
        <v>384</v>
      </c>
      <c r="G6" s="57"/>
      <c r="H6" s="37" t="s">
        <v>256</v>
      </c>
      <c r="I6" s="101">
        <v>119</v>
      </c>
      <c r="J6" s="101">
        <v>124</v>
      </c>
      <c r="K6" s="101">
        <v>156</v>
      </c>
      <c r="L6" s="58">
        <f t="shared" si="0"/>
        <v>280</v>
      </c>
    </row>
    <row r="7" spans="1:12" ht="14.25" customHeight="1" x14ac:dyDescent="0.15">
      <c r="A7" s="107"/>
      <c r="B7" s="37" t="s">
        <v>255</v>
      </c>
      <c r="C7" s="100">
        <v>131</v>
      </c>
      <c r="D7" s="100">
        <v>132</v>
      </c>
      <c r="E7" s="100">
        <v>154</v>
      </c>
      <c r="F7" s="31">
        <f t="shared" si="1"/>
        <v>286</v>
      </c>
      <c r="G7" s="57"/>
      <c r="H7" s="37" t="s">
        <v>254</v>
      </c>
      <c r="I7" s="101">
        <v>85</v>
      </c>
      <c r="J7" s="101">
        <v>102</v>
      </c>
      <c r="K7" s="101">
        <v>95</v>
      </c>
      <c r="L7" s="58">
        <f t="shared" si="0"/>
        <v>197</v>
      </c>
    </row>
    <row r="8" spans="1:12" ht="14.25" customHeight="1" x14ac:dyDescent="0.15">
      <c r="A8" s="107"/>
      <c r="B8" s="37" t="s">
        <v>253</v>
      </c>
      <c r="C8" s="100">
        <v>177</v>
      </c>
      <c r="D8" s="100">
        <v>168</v>
      </c>
      <c r="E8" s="100">
        <v>180</v>
      </c>
      <c r="F8" s="31">
        <f t="shared" si="1"/>
        <v>348</v>
      </c>
      <c r="G8" s="57"/>
      <c r="H8" s="37" t="s">
        <v>219</v>
      </c>
      <c r="I8" s="101">
        <v>56</v>
      </c>
      <c r="J8" s="101">
        <v>63</v>
      </c>
      <c r="K8" s="101">
        <v>70</v>
      </c>
      <c r="L8" s="58">
        <f t="shared" si="0"/>
        <v>133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78</v>
      </c>
      <c r="F9" s="31">
        <f t="shared" si="1"/>
        <v>146</v>
      </c>
      <c r="G9" s="57"/>
      <c r="H9" s="37" t="s">
        <v>251</v>
      </c>
      <c r="I9" s="101">
        <v>70</v>
      </c>
      <c r="J9" s="101">
        <v>73</v>
      </c>
      <c r="K9" s="101">
        <v>78</v>
      </c>
      <c r="L9" s="58">
        <f t="shared" si="0"/>
        <v>151</v>
      </c>
    </row>
    <row r="10" spans="1:12" ht="14.25" customHeight="1" x14ac:dyDescent="0.15">
      <c r="A10" s="107"/>
      <c r="B10" s="37" t="s">
        <v>250</v>
      </c>
      <c r="C10" s="100">
        <v>297</v>
      </c>
      <c r="D10" s="100">
        <v>331</v>
      </c>
      <c r="E10" s="100">
        <v>366</v>
      </c>
      <c r="F10" s="31">
        <f t="shared" si="1"/>
        <v>697</v>
      </c>
      <c r="G10" s="82"/>
      <c r="H10" s="26" t="s">
        <v>249</v>
      </c>
      <c r="I10" s="25">
        <f>SUM(I4:I9)</f>
        <v>546</v>
      </c>
      <c r="J10" s="25">
        <f>SUM(J4:J9)</f>
        <v>575</v>
      </c>
      <c r="K10" s="25">
        <f>SUM(K4:K9)</f>
        <v>660</v>
      </c>
      <c r="L10" s="60">
        <f>SUM(L4:L9)</f>
        <v>1235</v>
      </c>
    </row>
    <row r="11" spans="1:12" ht="14.25" customHeight="1" x14ac:dyDescent="0.15">
      <c r="A11" s="107"/>
      <c r="B11" s="37" t="s">
        <v>248</v>
      </c>
      <c r="C11" s="100">
        <v>74</v>
      </c>
      <c r="D11" s="100">
        <v>93</v>
      </c>
      <c r="E11" s="100">
        <v>100</v>
      </c>
      <c r="F11" s="31">
        <f t="shared" si="1"/>
        <v>193</v>
      </c>
      <c r="G11" s="57" t="s">
        <v>247</v>
      </c>
      <c r="H11" s="37" t="s">
        <v>246</v>
      </c>
      <c r="I11" s="101">
        <v>49</v>
      </c>
      <c r="J11" s="101">
        <v>50</v>
      </c>
      <c r="K11" s="101">
        <v>62</v>
      </c>
      <c r="L11" s="58">
        <f t="shared" ref="L11:L22" si="2">SUM(J11:K11)</f>
        <v>112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157</v>
      </c>
      <c r="E12" s="100">
        <v>176</v>
      </c>
      <c r="F12" s="31">
        <f t="shared" si="1"/>
        <v>333</v>
      </c>
      <c r="G12" s="57"/>
      <c r="H12" s="37" t="s">
        <v>204</v>
      </c>
      <c r="I12" s="101">
        <v>26</v>
      </c>
      <c r="J12" s="101">
        <v>19</v>
      </c>
      <c r="K12" s="101">
        <v>31</v>
      </c>
      <c r="L12" s="58">
        <f t="shared" si="2"/>
        <v>50</v>
      </c>
    </row>
    <row r="13" spans="1:12" ht="14.25" customHeight="1" x14ac:dyDescent="0.15">
      <c r="A13" s="107"/>
      <c r="B13" s="37" t="s">
        <v>244</v>
      </c>
      <c r="C13" s="100">
        <v>172</v>
      </c>
      <c r="D13" s="100">
        <v>212</v>
      </c>
      <c r="E13" s="100">
        <v>211</v>
      </c>
      <c r="F13" s="31">
        <f t="shared" si="1"/>
        <v>423</v>
      </c>
      <c r="G13" s="57"/>
      <c r="H13" s="37" t="s">
        <v>243</v>
      </c>
      <c r="I13" s="101">
        <v>38</v>
      </c>
      <c r="J13" s="101">
        <v>32</v>
      </c>
      <c r="K13" s="101">
        <v>40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46</v>
      </c>
      <c r="E14" s="100">
        <v>42</v>
      </c>
      <c r="F14" s="31">
        <f t="shared" si="1"/>
        <v>88</v>
      </c>
      <c r="G14" s="57"/>
      <c r="H14" s="37" t="s">
        <v>241</v>
      </c>
      <c r="I14" s="101">
        <v>119</v>
      </c>
      <c r="J14" s="101">
        <v>106</v>
      </c>
      <c r="K14" s="101">
        <v>113</v>
      </c>
      <c r="L14" s="58">
        <f t="shared" si="2"/>
        <v>219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19</v>
      </c>
      <c r="D16" s="100">
        <v>17</v>
      </c>
      <c r="E16" s="100">
        <v>2</v>
      </c>
      <c r="F16" s="31">
        <f t="shared" si="1"/>
        <v>19</v>
      </c>
      <c r="G16" s="57"/>
      <c r="H16" s="37" t="s">
        <v>238</v>
      </c>
      <c r="I16" s="101">
        <v>75</v>
      </c>
      <c r="J16" s="101">
        <v>64</v>
      </c>
      <c r="K16" s="101">
        <v>75</v>
      </c>
      <c r="L16" s="58">
        <f t="shared" si="2"/>
        <v>139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56</v>
      </c>
      <c r="E17" s="100">
        <v>62</v>
      </c>
      <c r="F17" s="31">
        <f>SUM(D17:E17)</f>
        <v>118</v>
      </c>
      <c r="G17" s="57"/>
      <c r="H17" s="37" t="s">
        <v>236</v>
      </c>
      <c r="I17" s="101">
        <v>96</v>
      </c>
      <c r="J17" s="101">
        <v>81</v>
      </c>
      <c r="K17" s="101">
        <v>93</v>
      </c>
      <c r="L17" s="58">
        <f t="shared" si="2"/>
        <v>174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104</v>
      </c>
      <c r="E18" s="100">
        <v>98</v>
      </c>
      <c r="F18" s="31">
        <f t="shared" si="1"/>
        <v>202</v>
      </c>
      <c r="G18" s="57"/>
      <c r="H18" s="37" t="s">
        <v>234</v>
      </c>
      <c r="I18" s="101">
        <v>53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26</v>
      </c>
      <c r="D19" s="100">
        <v>20</v>
      </c>
      <c r="E19" s="100">
        <v>34</v>
      </c>
      <c r="F19" s="31">
        <f t="shared" si="1"/>
        <v>54</v>
      </c>
      <c r="G19" s="57"/>
      <c r="H19" s="37" t="s">
        <v>233</v>
      </c>
      <c r="I19" s="101">
        <v>27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59</v>
      </c>
      <c r="J20" s="101">
        <v>49</v>
      </c>
      <c r="K20" s="101">
        <v>61</v>
      </c>
      <c r="L20" s="58">
        <f t="shared" si="2"/>
        <v>110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15</v>
      </c>
      <c r="E21" s="100">
        <v>13</v>
      </c>
      <c r="F21" s="31">
        <f t="shared" si="1"/>
        <v>28</v>
      </c>
      <c r="G21" s="57"/>
      <c r="H21" s="37" t="s">
        <v>190</v>
      </c>
      <c r="I21" s="101">
        <v>38</v>
      </c>
      <c r="J21" s="101">
        <v>38</v>
      </c>
      <c r="K21" s="101">
        <v>47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1864</v>
      </c>
      <c r="D22" s="25">
        <f>SUM(D5:D21)</f>
        <v>2078</v>
      </c>
      <c r="E22" s="25">
        <f>SUM(E5:E21)</f>
        <v>2155</v>
      </c>
      <c r="F22" s="25">
        <f>SUM(F5:F21)</f>
        <v>4233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141</v>
      </c>
      <c r="D23" s="101">
        <v>136</v>
      </c>
      <c r="E23" s="101">
        <v>174</v>
      </c>
      <c r="F23" s="31">
        <f t="shared" ref="F23:F28" si="3">SUM(D23:E23)</f>
        <v>310</v>
      </c>
      <c r="G23" s="82"/>
      <c r="H23" s="26" t="s">
        <v>226</v>
      </c>
      <c r="I23" s="25">
        <f>SUM(I11:I22)</f>
        <v>614</v>
      </c>
      <c r="J23" s="25">
        <f>SUM(J11:J22)</f>
        <v>561</v>
      </c>
      <c r="K23" s="25">
        <f>SUM(K11:K22)</f>
        <v>660</v>
      </c>
      <c r="L23" s="60">
        <f>SUM(L11:L22)</f>
        <v>1221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84</v>
      </c>
      <c r="E24" s="101">
        <v>74</v>
      </c>
      <c r="F24" s="31">
        <f t="shared" si="3"/>
        <v>158</v>
      </c>
      <c r="G24" s="57" t="s">
        <v>224</v>
      </c>
      <c r="H24" s="37" t="s">
        <v>223</v>
      </c>
      <c r="I24" s="101">
        <v>29</v>
      </c>
      <c r="J24" s="101">
        <v>26</v>
      </c>
      <c r="K24" s="101">
        <v>32</v>
      </c>
      <c r="L24" s="58">
        <f t="shared" ref="L24:L29" si="4">SUM(J24:K24)</f>
        <v>58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215</v>
      </c>
      <c r="E25" s="101">
        <v>251</v>
      </c>
      <c r="F25" s="31">
        <f t="shared" si="3"/>
        <v>466</v>
      </c>
      <c r="G25" s="57"/>
      <c r="H25" s="37" t="s">
        <v>221</v>
      </c>
      <c r="I25" s="101">
        <v>18</v>
      </c>
      <c r="J25" s="101">
        <v>21</v>
      </c>
      <c r="K25" s="101">
        <v>24</v>
      </c>
      <c r="L25" s="58">
        <f t="shared" si="4"/>
        <v>45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40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43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55</v>
      </c>
      <c r="D28" s="101">
        <v>45</v>
      </c>
      <c r="E28" s="101">
        <v>83</v>
      </c>
      <c r="F28" s="31">
        <f t="shared" si="3"/>
        <v>128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588</v>
      </c>
      <c r="D29" s="25">
        <f>SUM(D23:D28)</f>
        <v>623</v>
      </c>
      <c r="E29" s="25">
        <f>SUM(E23:E28)</f>
        <v>745</v>
      </c>
      <c r="F29" s="25">
        <f>SUM(F23:F28)</f>
        <v>1368</v>
      </c>
      <c r="G29" s="57"/>
      <c r="H29" s="37" t="s">
        <v>214</v>
      </c>
      <c r="I29" s="101">
        <v>33</v>
      </c>
      <c r="J29" s="101">
        <v>32</v>
      </c>
      <c r="K29" s="101">
        <v>35</v>
      </c>
      <c r="L29" s="58">
        <f t="shared" si="4"/>
        <v>67</v>
      </c>
    </row>
    <row r="30" spans="1:12" ht="14.25" customHeight="1" x14ac:dyDescent="0.15">
      <c r="A30" s="121" t="s">
        <v>213</v>
      </c>
      <c r="B30" s="122"/>
      <c r="C30" s="55">
        <f>SUM(C22+C29)</f>
        <v>2452</v>
      </c>
      <c r="D30" s="55">
        <f>SUM(D22+D29)</f>
        <v>2701</v>
      </c>
      <c r="E30" s="55">
        <f>SUM(E22+E29)</f>
        <v>2900</v>
      </c>
      <c r="F30" s="55">
        <f>SUM(F22+F29)</f>
        <v>5601</v>
      </c>
      <c r="G30" s="57"/>
      <c r="H30" s="26" t="s">
        <v>212</v>
      </c>
      <c r="I30" s="25">
        <f>SUM(I24:I29)</f>
        <v>171</v>
      </c>
      <c r="J30" s="25">
        <f>SUM(J24:J29)</f>
        <v>169</v>
      </c>
      <c r="K30" s="25">
        <f>SUM(K24:K29)</f>
        <v>191</v>
      </c>
      <c r="L30" s="56">
        <f>SUM(L24:L29)</f>
        <v>360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07" t="s">
        <v>208</v>
      </c>
      <c r="B33" s="37" t="s">
        <v>207</v>
      </c>
      <c r="C33" s="100">
        <v>408</v>
      </c>
      <c r="D33" s="101">
        <v>450</v>
      </c>
      <c r="E33" s="101">
        <v>475</v>
      </c>
      <c r="F33" s="31">
        <f t="shared" ref="F33:F45" si="6">SUM(D33:E33)</f>
        <v>925</v>
      </c>
      <c r="G33" s="57"/>
      <c r="H33" s="37" t="s">
        <v>206</v>
      </c>
      <c r="I33" s="101">
        <v>71</v>
      </c>
      <c r="J33" s="101">
        <v>66</v>
      </c>
      <c r="K33" s="101">
        <v>77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145</v>
      </c>
      <c r="D34" s="101">
        <v>170</v>
      </c>
      <c r="E34" s="101">
        <v>169</v>
      </c>
      <c r="F34" s="31">
        <f t="shared" si="6"/>
        <v>339</v>
      </c>
      <c r="G34" s="57"/>
      <c r="H34" s="37" t="s">
        <v>204</v>
      </c>
      <c r="I34" s="101">
        <v>46</v>
      </c>
      <c r="J34" s="101">
        <v>59</v>
      </c>
      <c r="K34" s="101">
        <v>61</v>
      </c>
      <c r="L34" s="58">
        <f t="shared" si="5"/>
        <v>120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86</v>
      </c>
      <c r="E35" s="101">
        <v>101</v>
      </c>
      <c r="F35" s="31">
        <f t="shared" si="6"/>
        <v>187</v>
      </c>
      <c r="G35" s="57"/>
      <c r="H35" s="37" t="s">
        <v>202</v>
      </c>
      <c r="I35" s="101">
        <v>95</v>
      </c>
      <c r="J35" s="101">
        <v>80</v>
      </c>
      <c r="K35" s="101">
        <v>101</v>
      </c>
      <c r="L35" s="58">
        <f t="shared" si="5"/>
        <v>181</v>
      </c>
    </row>
    <row r="36" spans="1:12" ht="14.25" customHeight="1" x14ac:dyDescent="0.15">
      <c r="A36" s="107"/>
      <c r="B36" s="37" t="s">
        <v>201</v>
      </c>
      <c r="C36" s="101">
        <v>217</v>
      </c>
      <c r="D36" s="101">
        <v>214</v>
      </c>
      <c r="E36" s="101">
        <v>244</v>
      </c>
      <c r="F36" s="31">
        <f t="shared" si="6"/>
        <v>458</v>
      </c>
      <c r="G36" s="83"/>
      <c r="H36" s="84" t="s">
        <v>200</v>
      </c>
      <c r="I36" s="101">
        <v>60</v>
      </c>
      <c r="J36" s="101">
        <v>51</v>
      </c>
      <c r="K36" s="101">
        <v>76</v>
      </c>
      <c r="L36" s="58">
        <f t="shared" si="5"/>
        <v>127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123</v>
      </c>
      <c r="J37" s="101">
        <v>138</v>
      </c>
      <c r="K37" s="101">
        <v>141</v>
      </c>
      <c r="L37" s="58">
        <f t="shared" si="5"/>
        <v>279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94</v>
      </c>
      <c r="E38" s="101">
        <v>108</v>
      </c>
      <c r="F38" s="31">
        <f t="shared" si="6"/>
        <v>202</v>
      </c>
      <c r="G38" s="82"/>
      <c r="H38" s="26" t="s">
        <v>163</v>
      </c>
      <c r="I38" s="25">
        <f>SUM(I31:I37)</f>
        <v>462</v>
      </c>
      <c r="J38" s="25">
        <f>SUM(J31:J37)</f>
        <v>485</v>
      </c>
      <c r="K38" s="25">
        <f>SUM(K31:K37)</f>
        <v>551</v>
      </c>
      <c r="L38" s="60">
        <f>SUM(L31:L37)</f>
        <v>1036</v>
      </c>
    </row>
    <row r="39" spans="1:12" ht="14.25" customHeight="1" x14ac:dyDescent="0.15">
      <c r="A39" s="107"/>
      <c r="B39" s="37" t="s">
        <v>196</v>
      </c>
      <c r="C39" s="101">
        <v>50</v>
      </c>
      <c r="D39" s="101">
        <v>54</v>
      </c>
      <c r="E39" s="101">
        <v>60</v>
      </c>
      <c r="F39" s="31">
        <f t="shared" si="6"/>
        <v>114</v>
      </c>
      <c r="G39" s="111" t="s">
        <v>195</v>
      </c>
      <c r="H39" s="112"/>
      <c r="I39" s="55">
        <f>SUM(C46+C54+I10+I23+I30+I38)</f>
        <v>4206</v>
      </c>
      <c r="J39" s="55">
        <f>SUM(D46+D54+J10+J23+J30+J38)</f>
        <v>4374</v>
      </c>
      <c r="K39" s="55">
        <f>SUM(E46+E54+K10+K23+K30+K38)</f>
        <v>4832</v>
      </c>
      <c r="L39" s="54">
        <f>SUM(F46+F54+L10+L23+L30+L38)</f>
        <v>9206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139</v>
      </c>
      <c r="E40" s="101">
        <v>160</v>
      </c>
      <c r="F40" s="31">
        <f t="shared" si="6"/>
        <v>299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114</v>
      </c>
      <c r="E42" s="101">
        <v>136</v>
      </c>
      <c r="F42" s="31">
        <f t="shared" si="6"/>
        <v>250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179</v>
      </c>
      <c r="D44" s="101">
        <v>188</v>
      </c>
      <c r="E44" s="101">
        <v>212</v>
      </c>
      <c r="F44" s="31">
        <f t="shared" si="6"/>
        <v>400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164</v>
      </c>
      <c r="D45" s="101">
        <v>160</v>
      </c>
      <c r="E45" s="101">
        <v>188</v>
      </c>
      <c r="F45" s="31">
        <f t="shared" si="6"/>
        <v>348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1650</v>
      </c>
      <c r="D46" s="25">
        <f>SUM(D33:D45)</f>
        <v>1777</v>
      </c>
      <c r="E46" s="25">
        <f>SUM(E33:E45)</f>
        <v>1977</v>
      </c>
      <c r="F46" s="25">
        <f>SUM(F33:F45)</f>
        <v>3754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112</v>
      </c>
      <c r="E47" s="101">
        <v>104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36</v>
      </c>
      <c r="E48" s="101">
        <v>36</v>
      </c>
      <c r="F48" s="31">
        <f t="shared" si="7"/>
        <v>72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97</v>
      </c>
      <c r="E49" s="101">
        <v>101</v>
      </c>
      <c r="F49" s="31">
        <f t="shared" si="7"/>
        <v>198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291</v>
      </c>
      <c r="D50" s="101">
        <v>302</v>
      </c>
      <c r="E50" s="101">
        <v>298</v>
      </c>
      <c r="F50" s="31">
        <f t="shared" si="7"/>
        <v>600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135</v>
      </c>
      <c r="D51" s="101">
        <v>155</v>
      </c>
      <c r="E51" s="101">
        <v>152</v>
      </c>
      <c r="F51" s="31">
        <f t="shared" si="7"/>
        <v>307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75</v>
      </c>
      <c r="D52" s="101">
        <v>84</v>
      </c>
      <c r="E52" s="101">
        <v>82</v>
      </c>
      <c r="F52" s="31">
        <f t="shared" si="7"/>
        <v>166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763</v>
      </c>
      <c r="D54" s="25">
        <f>SUM(D47:D53)</f>
        <v>807</v>
      </c>
      <c r="E54" s="25">
        <f>SUM(E47:E53)</f>
        <v>793</v>
      </c>
      <c r="F54" s="25">
        <f>SUM(F47:F53)</f>
        <v>1600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44</v>
      </c>
      <c r="J60" s="104">
        <v>51</v>
      </c>
      <c r="K60" s="104">
        <v>48</v>
      </c>
      <c r="L60" s="62">
        <f t="shared" ref="L60:L65" si="8">SUM(J60:K60)</f>
        <v>99</v>
      </c>
    </row>
    <row r="61" spans="1:12" ht="14.25" customHeight="1" x14ac:dyDescent="0.15">
      <c r="A61" s="107" t="s">
        <v>175</v>
      </c>
      <c r="B61" s="37" t="s">
        <v>174</v>
      </c>
      <c r="C61" s="103">
        <v>347</v>
      </c>
      <c r="D61" s="101">
        <v>413</v>
      </c>
      <c r="E61" s="101">
        <v>440</v>
      </c>
      <c r="F61" s="31">
        <f t="shared" ref="F61:F68" si="9">SUM(D61:E61)</f>
        <v>853</v>
      </c>
      <c r="G61" s="72"/>
      <c r="H61" s="37" t="s">
        <v>173</v>
      </c>
      <c r="I61" s="101">
        <v>50</v>
      </c>
      <c r="J61" s="101">
        <v>43</v>
      </c>
      <c r="K61" s="101">
        <v>59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282</v>
      </c>
      <c r="D62" s="101">
        <v>304</v>
      </c>
      <c r="E62" s="101">
        <v>342</v>
      </c>
      <c r="F62" s="31">
        <f t="shared" si="9"/>
        <v>646</v>
      </c>
      <c r="G62" s="72"/>
      <c r="H62" s="37" t="s">
        <v>171</v>
      </c>
      <c r="I62" s="101">
        <v>40</v>
      </c>
      <c r="J62" s="101">
        <v>48</v>
      </c>
      <c r="K62" s="101">
        <v>51</v>
      </c>
      <c r="L62" s="61">
        <f t="shared" si="8"/>
        <v>99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78</v>
      </c>
      <c r="E63" s="101">
        <v>87</v>
      </c>
      <c r="F63" s="31">
        <f t="shared" si="9"/>
        <v>165</v>
      </c>
      <c r="G63" s="72"/>
      <c r="H63" s="37" t="s">
        <v>169</v>
      </c>
      <c r="I63" s="101">
        <v>26</v>
      </c>
      <c r="J63" s="101">
        <v>25</v>
      </c>
      <c r="K63" s="101">
        <v>26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163</v>
      </c>
      <c r="D64" s="101">
        <v>175</v>
      </c>
      <c r="E64" s="101">
        <v>196</v>
      </c>
      <c r="F64" s="31">
        <f t="shared" si="9"/>
        <v>371</v>
      </c>
      <c r="G64" s="72"/>
      <c r="H64" s="37" t="s">
        <v>167</v>
      </c>
      <c r="I64" s="101">
        <v>50</v>
      </c>
      <c r="J64" s="101">
        <v>59</v>
      </c>
      <c r="K64" s="101">
        <v>66</v>
      </c>
      <c r="L64" s="61">
        <f t="shared" si="8"/>
        <v>125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96</v>
      </c>
      <c r="E65" s="101">
        <v>111</v>
      </c>
      <c r="F65" s="31">
        <f t="shared" si="9"/>
        <v>207</v>
      </c>
      <c r="G65" s="72"/>
      <c r="H65" s="37" t="s">
        <v>165</v>
      </c>
      <c r="I65" s="101">
        <v>76</v>
      </c>
      <c r="J65" s="101">
        <v>93</v>
      </c>
      <c r="K65" s="101">
        <v>78</v>
      </c>
      <c r="L65" s="61">
        <f t="shared" si="8"/>
        <v>171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111</v>
      </c>
      <c r="E66" s="101">
        <v>116</v>
      </c>
      <c r="F66" s="31">
        <f t="shared" si="9"/>
        <v>227</v>
      </c>
      <c r="G66" s="72"/>
      <c r="H66" s="26" t="s">
        <v>163</v>
      </c>
      <c r="I66" s="25">
        <f>SUM(I60:I65)</f>
        <v>286</v>
      </c>
      <c r="J66" s="25">
        <f>SUM(J60:J65)</f>
        <v>319</v>
      </c>
      <c r="K66" s="25">
        <f>SUM(K60:K65)</f>
        <v>328</v>
      </c>
      <c r="L66" s="60">
        <f>SUM(L60:L65)</f>
        <v>647</v>
      </c>
    </row>
    <row r="67" spans="1:12" ht="14.25" customHeight="1" x14ac:dyDescent="0.15">
      <c r="A67" s="107"/>
      <c r="B67" s="37" t="s">
        <v>162</v>
      </c>
      <c r="C67" s="101">
        <v>280</v>
      </c>
      <c r="D67" s="101">
        <v>358</v>
      </c>
      <c r="E67" s="101">
        <v>352</v>
      </c>
      <c r="F67" s="31">
        <f t="shared" si="9"/>
        <v>710</v>
      </c>
      <c r="G67" s="127" t="s">
        <v>161</v>
      </c>
      <c r="H67" s="122"/>
      <c r="I67" s="55">
        <f>SUM(C69+C82+C93+C110+C114+I66)</f>
        <v>6341</v>
      </c>
      <c r="J67" s="55">
        <f>SUM(D69+D82+D93+D110+D114+J66)</f>
        <v>7122</v>
      </c>
      <c r="K67" s="55">
        <f>SUM(E69+E82+E93+E110+E114+K66)</f>
        <v>7566</v>
      </c>
      <c r="L67" s="54">
        <f>SUM(F69+F82+F93+F110+F114+L66)</f>
        <v>14688</v>
      </c>
    </row>
    <row r="68" spans="1:12" ht="14.25" customHeight="1" x14ac:dyDescent="0.15">
      <c r="A68" s="107"/>
      <c r="B68" s="37" t="s">
        <v>160</v>
      </c>
      <c r="C68" s="101">
        <v>112</v>
      </c>
      <c r="D68" s="101">
        <v>153</v>
      </c>
      <c r="E68" s="101">
        <v>137</v>
      </c>
      <c r="F68" s="31">
        <f t="shared" si="9"/>
        <v>290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1435</v>
      </c>
      <c r="D69" s="25">
        <f>SUM(D61:D68)</f>
        <v>1688</v>
      </c>
      <c r="E69" s="25">
        <f>SUM(E61:E68)</f>
        <v>1781</v>
      </c>
      <c r="F69" s="24">
        <f>SUM(F61:F68)</f>
        <v>3469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293</v>
      </c>
      <c r="D71" s="101">
        <v>284</v>
      </c>
      <c r="E71" s="101">
        <v>316</v>
      </c>
      <c r="F71" s="31">
        <f t="shared" si="10"/>
        <v>600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147</v>
      </c>
      <c r="D72" s="101">
        <v>156</v>
      </c>
      <c r="E72" s="101">
        <v>165</v>
      </c>
      <c r="F72" s="31">
        <f t="shared" si="10"/>
        <v>321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60</v>
      </c>
      <c r="D73" s="101">
        <v>65</v>
      </c>
      <c r="E73" s="101">
        <v>62</v>
      </c>
      <c r="F73" s="31">
        <f t="shared" si="10"/>
        <v>127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78</v>
      </c>
      <c r="D74" s="101">
        <v>62</v>
      </c>
      <c r="E74" s="101">
        <v>82</v>
      </c>
      <c r="F74" s="31">
        <f t="shared" si="10"/>
        <v>144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394</v>
      </c>
      <c r="D75" s="101">
        <v>435</v>
      </c>
      <c r="E75" s="101">
        <v>447</v>
      </c>
      <c r="F75" s="31">
        <f t="shared" si="10"/>
        <v>882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190</v>
      </c>
      <c r="D76" s="101">
        <v>224</v>
      </c>
      <c r="E76" s="101">
        <v>232</v>
      </c>
      <c r="F76" s="31">
        <f t="shared" si="10"/>
        <v>456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60</v>
      </c>
      <c r="D78" s="101">
        <v>55</v>
      </c>
      <c r="E78" s="101">
        <v>64</v>
      </c>
      <c r="F78" s="31">
        <f t="shared" si="10"/>
        <v>119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154</v>
      </c>
      <c r="D79" s="101">
        <v>179</v>
      </c>
      <c r="E79" s="101">
        <v>185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163</v>
      </c>
      <c r="E80" s="101">
        <v>150</v>
      </c>
      <c r="F80" s="31">
        <f t="shared" si="10"/>
        <v>313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16</v>
      </c>
      <c r="D81" s="101">
        <v>23</v>
      </c>
      <c r="E81" s="101">
        <v>21</v>
      </c>
      <c r="F81" s="31">
        <f t="shared" si="10"/>
        <v>44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1645</v>
      </c>
      <c r="D82" s="25">
        <f>SUM(D70:D81)</f>
        <v>1755</v>
      </c>
      <c r="E82" s="25">
        <f>SUM(E70:E81)</f>
        <v>1835</v>
      </c>
      <c r="F82" s="25">
        <f>SUM(F70:F81)</f>
        <v>3590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363</v>
      </c>
      <c r="D83" s="101">
        <v>393</v>
      </c>
      <c r="E83" s="101">
        <v>417</v>
      </c>
      <c r="F83" s="31">
        <f t="shared" ref="F83:F92" si="11">SUM(D83:E83)</f>
        <v>810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331</v>
      </c>
      <c r="D84" s="101">
        <v>349</v>
      </c>
      <c r="E84" s="101">
        <v>393</v>
      </c>
      <c r="F84" s="31">
        <f t="shared" si="11"/>
        <v>742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127</v>
      </c>
      <c r="D85" s="101">
        <v>122</v>
      </c>
      <c r="E85" s="101">
        <v>135</v>
      </c>
      <c r="F85" s="31">
        <f t="shared" si="11"/>
        <v>257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96</v>
      </c>
      <c r="D86" s="101">
        <v>101</v>
      </c>
      <c r="E86" s="101">
        <v>122</v>
      </c>
      <c r="F86" s="31">
        <f t="shared" si="11"/>
        <v>223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80</v>
      </c>
      <c r="E87" s="101">
        <v>75</v>
      </c>
      <c r="F87" s="31">
        <f t="shared" si="11"/>
        <v>155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172</v>
      </c>
      <c r="E88" s="101">
        <v>191</v>
      </c>
      <c r="F88" s="31">
        <f t="shared" si="11"/>
        <v>363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133</v>
      </c>
      <c r="D89" s="101">
        <v>148</v>
      </c>
      <c r="E89" s="101">
        <v>160</v>
      </c>
      <c r="F89" s="31">
        <f t="shared" si="11"/>
        <v>308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112</v>
      </c>
      <c r="D90" s="101">
        <v>140</v>
      </c>
      <c r="E90" s="101">
        <v>135</v>
      </c>
      <c r="F90" s="31">
        <f t="shared" si="11"/>
        <v>275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51</v>
      </c>
      <c r="D91" s="101">
        <v>60</v>
      </c>
      <c r="E91" s="101">
        <v>71</v>
      </c>
      <c r="F91" s="31">
        <f t="shared" si="11"/>
        <v>131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245</v>
      </c>
      <c r="E92" s="101">
        <v>294</v>
      </c>
      <c r="F92" s="31">
        <f t="shared" si="11"/>
        <v>539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1649</v>
      </c>
      <c r="D93" s="25">
        <f>SUM(D83:D92)</f>
        <v>1810</v>
      </c>
      <c r="E93" s="25">
        <f>SUM(E83:E92)</f>
        <v>1993</v>
      </c>
      <c r="F93" s="24">
        <f>SUM(F83:F92)</f>
        <v>3803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44</v>
      </c>
      <c r="E95" s="101">
        <v>43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21</v>
      </c>
      <c r="E99" s="101">
        <v>23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56</v>
      </c>
      <c r="D100" s="101">
        <v>69</v>
      </c>
      <c r="E100" s="101">
        <v>74</v>
      </c>
      <c r="F100" s="31">
        <f t="shared" si="12"/>
        <v>143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94</v>
      </c>
      <c r="D101" s="101">
        <v>97</v>
      </c>
      <c r="E101" s="101">
        <v>115</v>
      </c>
      <c r="F101" s="31">
        <f t="shared" si="12"/>
        <v>212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159</v>
      </c>
      <c r="D102" s="101">
        <v>183</v>
      </c>
      <c r="E102" s="101">
        <v>189</v>
      </c>
      <c r="F102" s="31">
        <f t="shared" si="12"/>
        <v>372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156</v>
      </c>
      <c r="D103" s="101">
        <v>197</v>
      </c>
      <c r="E103" s="101">
        <v>192</v>
      </c>
      <c r="F103" s="31">
        <f t="shared" si="12"/>
        <v>389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70</v>
      </c>
      <c r="D104" s="101">
        <v>60</v>
      </c>
      <c r="E104" s="101">
        <v>74</v>
      </c>
      <c r="F104" s="31">
        <f t="shared" si="12"/>
        <v>134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61</v>
      </c>
      <c r="E105" s="101">
        <v>63</v>
      </c>
      <c r="F105" s="31">
        <f t="shared" si="12"/>
        <v>124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52</v>
      </c>
      <c r="F106" s="31">
        <f t="shared" si="12"/>
        <v>100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101</v>
      </c>
      <c r="D107" s="101">
        <v>116</v>
      </c>
      <c r="E107" s="101">
        <v>124</v>
      </c>
      <c r="F107" s="31">
        <f t="shared" si="12"/>
        <v>240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85</v>
      </c>
      <c r="E108" s="101">
        <v>92</v>
      </c>
      <c r="F108" s="31">
        <f t="shared" si="12"/>
        <v>177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96</v>
      </c>
      <c r="F109" s="31">
        <f t="shared" si="12"/>
        <v>192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1150</v>
      </c>
      <c r="D110" s="25">
        <f>SUM(D94:D109)</f>
        <v>1331</v>
      </c>
      <c r="E110" s="25">
        <f>SUM(E94:E109)</f>
        <v>1411</v>
      </c>
      <c r="F110" s="24">
        <f>SUM(F94:F109)</f>
        <v>2742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67</v>
      </c>
      <c r="E111" s="101">
        <v>68</v>
      </c>
      <c r="F111" s="31">
        <f>SUM(D111:E111)</f>
        <v>135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95</v>
      </c>
      <c r="E112" s="101">
        <v>92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57</v>
      </c>
      <c r="E113" s="101">
        <v>58</v>
      </c>
      <c r="F113" s="31">
        <f>SUM(D113:E113)</f>
        <v>115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219</v>
      </c>
      <c r="E114" s="25">
        <f>SUM(E111:E113)</f>
        <v>218</v>
      </c>
      <c r="F114" s="24">
        <f>SUM(F111:F113)</f>
        <v>437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227</v>
      </c>
      <c r="K116" s="104">
        <v>226</v>
      </c>
      <c r="L116" s="62">
        <f t="shared" ref="L116:L124" si="13">SUM(J116:K116)</f>
        <v>453</v>
      </c>
    </row>
    <row r="117" spans="1:12" ht="14.25" customHeight="1" x14ac:dyDescent="0.15">
      <c r="A117" s="107" t="s">
        <v>107</v>
      </c>
      <c r="B117" s="37" t="s">
        <v>106</v>
      </c>
      <c r="C117" s="101">
        <v>182</v>
      </c>
      <c r="D117" s="101">
        <v>178</v>
      </c>
      <c r="E117" s="101">
        <v>204</v>
      </c>
      <c r="F117" s="31">
        <f t="shared" ref="F117:F138" si="14">SUM(D117:E117)</f>
        <v>382</v>
      </c>
      <c r="G117" s="57"/>
      <c r="H117" s="37" t="s">
        <v>105</v>
      </c>
      <c r="I117" s="101">
        <v>147</v>
      </c>
      <c r="J117" s="101">
        <v>175</v>
      </c>
      <c r="K117" s="101">
        <v>164</v>
      </c>
      <c r="L117" s="61">
        <f t="shared" si="13"/>
        <v>339</v>
      </c>
    </row>
    <row r="118" spans="1:12" ht="14.25" customHeight="1" x14ac:dyDescent="0.15">
      <c r="A118" s="107"/>
      <c r="B118" s="37" t="s">
        <v>104</v>
      </c>
      <c r="C118" s="101">
        <v>257</v>
      </c>
      <c r="D118" s="101">
        <v>210</v>
      </c>
      <c r="E118" s="101">
        <v>214</v>
      </c>
      <c r="F118" s="31">
        <f t="shared" si="14"/>
        <v>424</v>
      </c>
      <c r="G118" s="57"/>
      <c r="H118" s="37" t="s">
        <v>103</v>
      </c>
      <c r="I118" s="101">
        <v>130</v>
      </c>
      <c r="J118" s="101">
        <v>162</v>
      </c>
      <c r="K118" s="101">
        <v>180</v>
      </c>
      <c r="L118" s="61">
        <f t="shared" si="13"/>
        <v>342</v>
      </c>
    </row>
    <row r="119" spans="1:12" ht="14.25" customHeight="1" x14ac:dyDescent="0.15">
      <c r="A119" s="107"/>
      <c r="B119" s="37" t="s">
        <v>102</v>
      </c>
      <c r="C119" s="101">
        <v>133</v>
      </c>
      <c r="D119" s="101">
        <v>109</v>
      </c>
      <c r="E119" s="101">
        <v>109</v>
      </c>
      <c r="F119" s="31">
        <f t="shared" si="14"/>
        <v>218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85</v>
      </c>
      <c r="E120" s="101">
        <v>97</v>
      </c>
      <c r="F120" s="31">
        <f t="shared" si="14"/>
        <v>182</v>
      </c>
      <c r="G120" s="57"/>
      <c r="H120" s="37" t="s">
        <v>99</v>
      </c>
      <c r="I120" s="101">
        <v>141</v>
      </c>
      <c r="J120" s="101">
        <v>141</v>
      </c>
      <c r="K120" s="101">
        <v>157</v>
      </c>
      <c r="L120" s="61">
        <f t="shared" si="13"/>
        <v>298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47</v>
      </c>
      <c r="E121" s="101">
        <v>57</v>
      </c>
      <c r="F121" s="31">
        <f t="shared" si="14"/>
        <v>104</v>
      </c>
      <c r="G121" s="57"/>
      <c r="H121" s="37" t="s">
        <v>97</v>
      </c>
      <c r="I121" s="101">
        <v>143</v>
      </c>
      <c r="J121" s="101">
        <v>148</v>
      </c>
      <c r="K121" s="105">
        <v>148</v>
      </c>
      <c r="L121" s="61">
        <f t="shared" si="13"/>
        <v>296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23</v>
      </c>
      <c r="E122" s="101">
        <v>31</v>
      </c>
      <c r="F122" s="31">
        <f t="shared" si="14"/>
        <v>54</v>
      </c>
      <c r="G122" s="57"/>
      <c r="H122" s="37" t="s">
        <v>95</v>
      </c>
      <c r="I122" s="101">
        <v>181</v>
      </c>
      <c r="J122" s="101">
        <v>177</v>
      </c>
      <c r="K122" s="101">
        <v>188</v>
      </c>
      <c r="L122" s="61">
        <f t="shared" si="13"/>
        <v>365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50</v>
      </c>
      <c r="E123" s="101">
        <v>55</v>
      </c>
      <c r="F123" s="31">
        <f t="shared" si="14"/>
        <v>105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135</v>
      </c>
      <c r="D124" s="101">
        <v>128</v>
      </c>
      <c r="E124" s="101">
        <v>136</v>
      </c>
      <c r="F124" s="31">
        <f t="shared" si="14"/>
        <v>264</v>
      </c>
      <c r="G124" s="57"/>
      <c r="H124" s="37" t="s">
        <v>91</v>
      </c>
      <c r="I124" s="101">
        <v>220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47</v>
      </c>
      <c r="D125" s="101">
        <v>31</v>
      </c>
      <c r="E125" s="101">
        <v>44</v>
      </c>
      <c r="F125" s="31">
        <f t="shared" si="14"/>
        <v>75</v>
      </c>
      <c r="G125" s="57"/>
      <c r="H125" s="26" t="s">
        <v>89</v>
      </c>
      <c r="I125" s="25">
        <f>SUM(I116:I124)</f>
        <v>1234</v>
      </c>
      <c r="J125" s="25">
        <f>SUM(J116:J124)</f>
        <v>1345</v>
      </c>
      <c r="K125" s="25">
        <f>SUM(K116:K124)</f>
        <v>1404</v>
      </c>
      <c r="L125" s="60">
        <f>SUM(L116:L124)</f>
        <v>2749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49</v>
      </c>
      <c r="E126" s="101">
        <v>62</v>
      </c>
      <c r="F126" s="31">
        <f t="shared" si="14"/>
        <v>111</v>
      </c>
      <c r="G126" s="57" t="s">
        <v>87</v>
      </c>
      <c r="H126" s="37" t="s">
        <v>86</v>
      </c>
      <c r="I126" s="101">
        <v>30</v>
      </c>
      <c r="J126" s="101">
        <v>39</v>
      </c>
      <c r="K126" s="101">
        <v>31</v>
      </c>
      <c r="L126" s="58">
        <f t="shared" ref="L126:L139" si="15">SUM(J126:K126)</f>
        <v>70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55</v>
      </c>
      <c r="E128" s="101">
        <v>70</v>
      </c>
      <c r="F128" s="31">
        <f t="shared" si="14"/>
        <v>125</v>
      </c>
      <c r="G128" s="57"/>
      <c r="H128" s="59" t="s">
        <v>82</v>
      </c>
      <c r="I128" s="101">
        <v>44</v>
      </c>
      <c r="J128" s="101">
        <v>53</v>
      </c>
      <c r="K128" s="101">
        <v>57</v>
      </c>
      <c r="L128" s="58">
        <f t="shared" si="15"/>
        <v>110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52</v>
      </c>
      <c r="E129" s="101">
        <v>65</v>
      </c>
      <c r="F129" s="31">
        <f t="shared" si="14"/>
        <v>117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63</v>
      </c>
      <c r="D130" s="101">
        <v>52</v>
      </c>
      <c r="E130" s="101">
        <v>67</v>
      </c>
      <c r="F130" s="31">
        <f t="shared" si="14"/>
        <v>119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115</v>
      </c>
      <c r="D131" s="101">
        <v>103</v>
      </c>
      <c r="E131" s="101">
        <v>103</v>
      </c>
      <c r="F131" s="31">
        <f t="shared" si="14"/>
        <v>206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153</v>
      </c>
      <c r="D132" s="101">
        <v>136</v>
      </c>
      <c r="E132" s="101">
        <v>135</v>
      </c>
      <c r="F132" s="31">
        <f t="shared" si="14"/>
        <v>271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07"/>
      <c r="B133" s="37" t="s">
        <v>73</v>
      </c>
      <c r="C133" s="101">
        <v>132</v>
      </c>
      <c r="D133" s="101">
        <v>116</v>
      </c>
      <c r="E133" s="101">
        <v>127</v>
      </c>
      <c r="F133" s="31">
        <f t="shared" si="14"/>
        <v>243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107</v>
      </c>
      <c r="D134" s="101">
        <v>95</v>
      </c>
      <c r="E134" s="101">
        <v>116</v>
      </c>
      <c r="F134" s="31">
        <f t="shared" si="14"/>
        <v>211</v>
      </c>
      <c r="G134" s="57"/>
      <c r="H134" s="59" t="s">
        <v>70</v>
      </c>
      <c r="I134" s="101">
        <v>18</v>
      </c>
      <c r="J134" s="101">
        <v>16</v>
      </c>
      <c r="K134" s="101">
        <v>20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186</v>
      </c>
      <c r="D135" s="101">
        <v>179</v>
      </c>
      <c r="E135" s="101">
        <v>186</v>
      </c>
      <c r="F135" s="31">
        <f t="shared" si="14"/>
        <v>365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07"/>
      <c r="B136" s="37" t="s">
        <v>67</v>
      </c>
      <c r="C136" s="101">
        <v>37</v>
      </c>
      <c r="D136" s="101">
        <v>35</v>
      </c>
      <c r="E136" s="101">
        <v>37</v>
      </c>
      <c r="F136" s="31">
        <f t="shared" si="14"/>
        <v>72</v>
      </c>
      <c r="G136" s="57"/>
      <c r="H136" s="59" t="s">
        <v>66</v>
      </c>
      <c r="I136" s="101">
        <v>12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213</v>
      </c>
      <c r="D137" s="101">
        <v>147</v>
      </c>
      <c r="E137" s="101">
        <v>182</v>
      </c>
      <c r="F137" s="31">
        <f t="shared" si="14"/>
        <v>329</v>
      </c>
      <c r="G137" s="57"/>
      <c r="H137" s="59" t="s">
        <v>64</v>
      </c>
      <c r="I137" s="101">
        <v>25</v>
      </c>
      <c r="J137" s="101">
        <v>19</v>
      </c>
      <c r="K137" s="101">
        <v>24</v>
      </c>
      <c r="L137" s="58">
        <f t="shared" si="15"/>
        <v>43</v>
      </c>
    </row>
    <row r="138" spans="1:12" ht="14.25" customHeight="1" x14ac:dyDescent="0.15">
      <c r="A138" s="107"/>
      <c r="B138" s="108" t="s">
        <v>63</v>
      </c>
      <c r="C138" s="101">
        <v>139</v>
      </c>
      <c r="D138" s="101">
        <v>198</v>
      </c>
      <c r="E138" s="101">
        <v>198</v>
      </c>
      <c r="F138" s="31">
        <f t="shared" si="14"/>
        <v>396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2379</v>
      </c>
      <c r="D139" s="25">
        <f>SUM(D117:D138)</f>
        <v>2112</v>
      </c>
      <c r="E139" s="25">
        <f>SUM(E117:E138)</f>
        <v>2322</v>
      </c>
      <c r="F139" s="24">
        <f>SUM(F117:F138)</f>
        <v>4434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164</v>
      </c>
      <c r="E140" s="101">
        <v>162</v>
      </c>
      <c r="F140" s="31">
        <f t="shared" ref="F140:F156" si="16">SUM(D140:E140)</f>
        <v>326</v>
      </c>
      <c r="G140" s="57"/>
      <c r="H140" s="26" t="s">
        <v>57</v>
      </c>
      <c r="I140" s="25">
        <f>SUM(I126:I139)</f>
        <v>252</v>
      </c>
      <c r="J140" s="25">
        <f>SUM(J126:J139)</f>
        <v>251</v>
      </c>
      <c r="K140" s="25">
        <f>SUM(K126:K139)</f>
        <v>259</v>
      </c>
      <c r="L140" s="60">
        <f>SUM(L126:L139)</f>
        <v>510</v>
      </c>
    </row>
    <row r="141" spans="1:12" ht="14.25" customHeight="1" x14ac:dyDescent="0.15">
      <c r="A141" s="107"/>
      <c r="B141" s="37" t="s">
        <v>56</v>
      </c>
      <c r="C141" s="101">
        <v>166</v>
      </c>
      <c r="D141" s="101">
        <v>170</v>
      </c>
      <c r="E141" s="101">
        <v>205</v>
      </c>
      <c r="F141" s="31">
        <f t="shared" si="16"/>
        <v>375</v>
      </c>
      <c r="G141" s="57" t="s">
        <v>55</v>
      </c>
      <c r="H141" s="59" t="s">
        <v>54</v>
      </c>
      <c r="I141" s="13">
        <v>44</v>
      </c>
      <c r="J141" s="13">
        <v>55</v>
      </c>
      <c r="K141" s="13">
        <v>47</v>
      </c>
      <c r="L141" s="58">
        <f>SUM(J141:K141)</f>
        <v>102</v>
      </c>
    </row>
    <row r="142" spans="1:12" ht="14.25" customHeight="1" x14ac:dyDescent="0.15">
      <c r="A142" s="107"/>
      <c r="B142" s="37" t="s">
        <v>53</v>
      </c>
      <c r="C142" s="101">
        <v>157</v>
      </c>
      <c r="D142" s="101">
        <v>172</v>
      </c>
      <c r="E142" s="101">
        <v>192</v>
      </c>
      <c r="F142" s="31">
        <f t="shared" si="16"/>
        <v>364</v>
      </c>
      <c r="G142" s="57"/>
      <c r="H142" s="59" t="s">
        <v>52</v>
      </c>
      <c r="I142" s="13">
        <v>42</v>
      </c>
      <c r="J142" s="13">
        <v>42</v>
      </c>
      <c r="K142" s="13">
        <v>38</v>
      </c>
      <c r="L142" s="58">
        <f>SUM(J142:K142)</f>
        <v>80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85</v>
      </c>
      <c r="F143" s="31">
        <f t="shared" si="16"/>
        <v>151</v>
      </c>
      <c r="G143" s="57"/>
      <c r="H143" s="59" t="s">
        <v>50</v>
      </c>
      <c r="I143" s="13">
        <v>51</v>
      </c>
      <c r="J143" s="13">
        <v>47</v>
      </c>
      <c r="K143" s="13">
        <v>39</v>
      </c>
      <c r="L143" s="58">
        <f>SUM(J143:K143)</f>
        <v>86</v>
      </c>
    </row>
    <row r="144" spans="1:12" ht="14.25" customHeight="1" x14ac:dyDescent="0.15">
      <c r="A144" s="107"/>
      <c r="B144" s="37" t="s">
        <v>49</v>
      </c>
      <c r="C144" s="101">
        <v>35</v>
      </c>
      <c r="D144" s="101">
        <v>31</v>
      </c>
      <c r="E144" s="101">
        <v>32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129</v>
      </c>
      <c r="D145" s="101">
        <v>133</v>
      </c>
      <c r="E145" s="101">
        <v>167</v>
      </c>
      <c r="F145" s="31">
        <f t="shared" si="16"/>
        <v>300</v>
      </c>
      <c r="G145" s="57"/>
      <c r="H145" s="59" t="s">
        <v>46</v>
      </c>
      <c r="I145" s="13">
        <v>29</v>
      </c>
      <c r="J145" s="13">
        <v>27</v>
      </c>
      <c r="K145" s="13">
        <v>26</v>
      </c>
      <c r="L145" s="58">
        <f>SUM(J145:K145)</f>
        <v>53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6"/>
        <v>67</v>
      </c>
      <c r="G146" s="57"/>
      <c r="H146" s="26" t="s">
        <v>44</v>
      </c>
      <c r="I146" s="25">
        <f>SUM(I141:I145)</f>
        <v>195</v>
      </c>
      <c r="J146" s="25">
        <f>SUM(J141:J145)</f>
        <v>199</v>
      </c>
      <c r="K146" s="25">
        <f>SUM(K141:K145)</f>
        <v>174</v>
      </c>
      <c r="L146" s="56">
        <f>SUM(L141:L145)</f>
        <v>373</v>
      </c>
    </row>
    <row r="147" spans="1:12" ht="14.25" customHeight="1" x14ac:dyDescent="0.15">
      <c r="A147" s="107"/>
      <c r="B147" s="37" t="s">
        <v>43</v>
      </c>
      <c r="C147" s="101">
        <v>40</v>
      </c>
      <c r="D147" s="101">
        <v>45</v>
      </c>
      <c r="E147" s="101">
        <v>55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6920</v>
      </c>
      <c r="J147" s="55">
        <f>SUM(D139+D157+D164+D167+J125+J140+J146)</f>
        <v>7092</v>
      </c>
      <c r="K147" s="55">
        <f>SUM(E139+E157+E164+E167+K125+K140+K146)</f>
        <v>7575</v>
      </c>
      <c r="L147" s="54">
        <f>SUM(F139+F157+F164+F167+L125+L140+L146)</f>
        <v>14667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127</v>
      </c>
      <c r="E148" s="101">
        <v>144</v>
      </c>
      <c r="F148" s="31">
        <f t="shared" si="16"/>
        <v>271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82</v>
      </c>
      <c r="E149" s="101">
        <v>88</v>
      </c>
      <c r="F149" s="31">
        <f t="shared" si="16"/>
        <v>170</v>
      </c>
      <c r="G149" s="128" t="s">
        <v>39</v>
      </c>
      <c r="H149" s="129"/>
      <c r="I149" s="132">
        <f>SUM(C30+I39+I67+I147)</f>
        <v>19919</v>
      </c>
      <c r="J149" s="132">
        <f>SUM(D30+J39+J67+J147)</f>
        <v>21289</v>
      </c>
      <c r="K149" s="132">
        <f>SUM(E30+K39+K67+K147)</f>
        <v>22873</v>
      </c>
      <c r="L149" s="134">
        <f>SUM(J149:K149)</f>
        <v>44162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153</v>
      </c>
      <c r="E150" s="101">
        <v>170</v>
      </c>
      <c r="F150" s="31">
        <f t="shared" si="16"/>
        <v>323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I149-'R6.2月末'!I149</f>
        <v>25</v>
      </c>
      <c r="J151" s="138">
        <f>J149-'R6.2月末'!J149</f>
        <v>-50</v>
      </c>
      <c r="K151" s="138">
        <f>K149-'R6.2月末'!K149</f>
        <v>-68</v>
      </c>
      <c r="L151" s="140">
        <f>L149-'R6.2月末'!L149</f>
        <v>-118</v>
      </c>
    </row>
    <row r="152" spans="1:12" ht="14.25" customHeight="1" x14ac:dyDescent="0.15">
      <c r="A152" s="107"/>
      <c r="B152" s="37" t="s">
        <v>35</v>
      </c>
      <c r="C152" s="101">
        <v>23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92</v>
      </c>
      <c r="E153" s="101">
        <v>84</v>
      </c>
      <c r="F153" s="31">
        <f t="shared" si="16"/>
        <v>176</v>
      </c>
      <c r="G153" s="152" t="s">
        <v>33</v>
      </c>
      <c r="H153" s="153"/>
      <c r="I153" s="13"/>
      <c r="J153" s="13">
        <v>49.4</v>
      </c>
      <c r="K153" s="13">
        <v>53.1</v>
      </c>
      <c r="L153" s="51">
        <v>51.3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51</v>
      </c>
      <c r="E154" s="101">
        <v>57</v>
      </c>
      <c r="F154" s="31">
        <f t="shared" si="16"/>
        <v>108</v>
      </c>
      <c r="G154" s="154" t="s">
        <v>31</v>
      </c>
      <c r="H154" s="155"/>
      <c r="I154" s="50"/>
      <c r="J154" s="50">
        <v>124</v>
      </c>
      <c r="K154" s="50">
        <v>94</v>
      </c>
      <c r="L154" s="48">
        <f t="shared" ref="L154:L159" si="17">SUM(J154:K154)</f>
        <v>218</v>
      </c>
    </row>
    <row r="155" spans="1:12" ht="14.25" customHeight="1" x14ac:dyDescent="0.15">
      <c r="A155" s="107"/>
      <c r="B155" s="37" t="s">
        <v>30</v>
      </c>
      <c r="C155" s="101">
        <v>242</v>
      </c>
      <c r="D155" s="101">
        <v>255</v>
      </c>
      <c r="E155" s="101">
        <v>262</v>
      </c>
      <c r="F155" s="31">
        <f t="shared" si="16"/>
        <v>517</v>
      </c>
      <c r="G155" s="154" t="s">
        <v>29</v>
      </c>
      <c r="H155" s="155"/>
      <c r="I155" s="50"/>
      <c r="J155" s="50">
        <v>144</v>
      </c>
      <c r="K155" s="50">
        <v>145</v>
      </c>
      <c r="L155" s="48">
        <f t="shared" si="17"/>
        <v>289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30</v>
      </c>
      <c r="E156" s="101">
        <v>35</v>
      </c>
      <c r="F156" s="31">
        <f t="shared" si="16"/>
        <v>65</v>
      </c>
      <c r="G156" s="154" t="s">
        <v>27</v>
      </c>
      <c r="H156" s="155"/>
      <c r="I156" s="50"/>
      <c r="J156" s="50">
        <v>3</v>
      </c>
      <c r="K156" s="50">
        <v>7</v>
      </c>
      <c r="L156" s="48">
        <f t="shared" si="17"/>
        <v>10</v>
      </c>
    </row>
    <row r="157" spans="1:12" ht="14.25" customHeight="1" x14ac:dyDescent="0.15">
      <c r="A157" s="107"/>
      <c r="B157" s="26" t="s">
        <v>26</v>
      </c>
      <c r="C157" s="25">
        <f>SUM(C140:C156)</f>
        <v>1519</v>
      </c>
      <c r="D157" s="25">
        <f>SUM(D140:D156)</f>
        <v>1663</v>
      </c>
      <c r="E157" s="25">
        <f>SUM(E140:E156)</f>
        <v>1833</v>
      </c>
      <c r="F157" s="24">
        <f>SUM(F140:F156)</f>
        <v>3496</v>
      </c>
      <c r="G157" s="154" t="s">
        <v>25</v>
      </c>
      <c r="H157" s="155"/>
      <c r="I157" s="50"/>
      <c r="J157" s="50">
        <v>33</v>
      </c>
      <c r="K157" s="50">
        <v>25</v>
      </c>
      <c r="L157" s="48">
        <f t="shared" si="17"/>
        <v>58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148</v>
      </c>
      <c r="E158" s="101">
        <v>155</v>
      </c>
      <c r="F158" s="31">
        <f t="shared" ref="F158:F163" si="18">SUM(D158:E158)</f>
        <v>303</v>
      </c>
      <c r="G158" s="154" t="s">
        <v>22</v>
      </c>
      <c r="H158" s="155"/>
      <c r="I158" s="50"/>
      <c r="J158" s="50">
        <v>1</v>
      </c>
      <c r="K158" s="50">
        <v>1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205</v>
      </c>
      <c r="D159" s="101">
        <v>243</v>
      </c>
      <c r="E159" s="101">
        <v>251</v>
      </c>
      <c r="F159" s="31">
        <f t="shared" si="18"/>
        <v>494</v>
      </c>
      <c r="G159" s="142" t="s">
        <v>20</v>
      </c>
      <c r="H159" s="143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65</v>
      </c>
      <c r="E160" s="101">
        <v>65</v>
      </c>
      <c r="F160" s="31">
        <f t="shared" si="18"/>
        <v>130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71</v>
      </c>
      <c r="E161" s="101">
        <v>78</v>
      </c>
      <c r="F161" s="31">
        <f t="shared" si="18"/>
        <v>149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232</v>
      </c>
      <c r="D162" s="101">
        <v>276</v>
      </c>
      <c r="E162" s="101">
        <v>286</v>
      </c>
      <c r="F162" s="31">
        <f t="shared" si="18"/>
        <v>562</v>
      </c>
      <c r="G162" s="42" t="s">
        <v>14</v>
      </c>
      <c r="H162" s="41" t="s">
        <v>11</v>
      </c>
      <c r="I162" s="40">
        <f>SUM(L162/L149)</f>
        <v>0.4280603233549205</v>
      </c>
      <c r="J162" s="39">
        <v>8422</v>
      </c>
      <c r="K162" s="39">
        <v>10482</v>
      </c>
      <c r="L162" s="38">
        <f t="shared" ref="L162:L167" si="19">SUM(J162:K162)</f>
        <v>18904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41</v>
      </c>
      <c r="E163" s="101">
        <v>40</v>
      </c>
      <c r="F163" s="31">
        <f t="shared" si="18"/>
        <v>81</v>
      </c>
      <c r="G163" s="147" t="s">
        <v>12</v>
      </c>
      <c r="H163" s="36" t="s">
        <v>11</v>
      </c>
      <c r="I163" s="35">
        <f>SUM(L163/L149)</f>
        <v>0.36327611974095375</v>
      </c>
      <c r="J163" s="34">
        <v>7020</v>
      </c>
      <c r="K163" s="34">
        <v>9023</v>
      </c>
      <c r="L163" s="33">
        <f t="shared" si="19"/>
        <v>16043</v>
      </c>
    </row>
    <row r="164" spans="1:12" ht="14.25" customHeight="1" x14ac:dyDescent="0.15">
      <c r="A164" s="107"/>
      <c r="B164" s="26" t="s">
        <v>10</v>
      </c>
      <c r="C164" s="25">
        <f>SUM(C158:C163)</f>
        <v>714</v>
      </c>
      <c r="D164" s="25">
        <f>SUM(D158:D163)</f>
        <v>844</v>
      </c>
      <c r="E164" s="25">
        <f>SUM(E158:E163)</f>
        <v>875</v>
      </c>
      <c r="F164" s="24">
        <f>SUM(F158:F163)</f>
        <v>1719</v>
      </c>
      <c r="G164" s="148"/>
      <c r="H164" s="30" t="s">
        <v>9</v>
      </c>
      <c r="I164" s="29">
        <f>L164/F30</f>
        <v>0.30851633636850562</v>
      </c>
      <c r="J164" s="28">
        <v>770</v>
      </c>
      <c r="K164" s="28">
        <v>958</v>
      </c>
      <c r="L164" s="27">
        <f t="shared" si="19"/>
        <v>1728</v>
      </c>
    </row>
    <row r="165" spans="1:12" ht="14.25" customHeight="1" x14ac:dyDescent="0.15">
      <c r="A165" s="107" t="s">
        <v>8</v>
      </c>
      <c r="B165" s="108" t="s">
        <v>7</v>
      </c>
      <c r="C165" s="101">
        <v>323</v>
      </c>
      <c r="D165" s="101">
        <v>326</v>
      </c>
      <c r="E165" s="101">
        <v>352</v>
      </c>
      <c r="F165" s="31">
        <f>SUM(D165:E165)</f>
        <v>678</v>
      </c>
      <c r="G165" s="148"/>
      <c r="H165" s="30" t="s">
        <v>6</v>
      </c>
      <c r="I165" s="29">
        <f>L165/L39</f>
        <v>0.40625678905061918</v>
      </c>
      <c r="J165" s="28">
        <v>1620</v>
      </c>
      <c r="K165" s="28">
        <v>2120</v>
      </c>
      <c r="L165" s="27">
        <f t="shared" si="19"/>
        <v>3740</v>
      </c>
    </row>
    <row r="166" spans="1:12" ht="14.25" customHeight="1" x14ac:dyDescent="0.15">
      <c r="A166" s="107"/>
      <c r="B166" s="108" t="s">
        <v>5</v>
      </c>
      <c r="C166" s="101">
        <v>304</v>
      </c>
      <c r="D166" s="101">
        <v>352</v>
      </c>
      <c r="E166" s="101">
        <v>356</v>
      </c>
      <c r="F166" s="31">
        <f>SUM(D166:E166)</f>
        <v>708</v>
      </c>
      <c r="G166" s="148"/>
      <c r="H166" s="30" t="s">
        <v>4</v>
      </c>
      <c r="I166" s="29">
        <f>L166/L67</f>
        <v>0.32679738562091504</v>
      </c>
      <c r="J166" s="28">
        <v>2101</v>
      </c>
      <c r="K166" s="28">
        <v>2699</v>
      </c>
      <c r="L166" s="27">
        <f t="shared" si="19"/>
        <v>4800</v>
      </c>
    </row>
    <row r="167" spans="1:12" ht="14.25" customHeight="1" x14ac:dyDescent="0.15">
      <c r="A167" s="107"/>
      <c r="B167" s="26" t="s">
        <v>3</v>
      </c>
      <c r="C167" s="25">
        <f>SUM(C165:C166)</f>
        <v>627</v>
      </c>
      <c r="D167" s="25">
        <f>SUM(D165:D166)</f>
        <v>678</v>
      </c>
      <c r="E167" s="25">
        <f>SUM(E165:E166)</f>
        <v>708</v>
      </c>
      <c r="F167" s="24">
        <f>SUM(F165:F166)</f>
        <v>1386</v>
      </c>
      <c r="G167" s="149"/>
      <c r="H167" s="23" t="s">
        <v>2</v>
      </c>
      <c r="I167" s="22">
        <f>L167/L147</f>
        <v>0.3937410513397423</v>
      </c>
      <c r="J167" s="21">
        <v>2529</v>
      </c>
      <c r="K167" s="21">
        <v>3246</v>
      </c>
      <c r="L167" s="20">
        <f t="shared" si="19"/>
        <v>5775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689</v>
      </c>
      <c r="J169" s="11">
        <v>288</v>
      </c>
      <c r="K169" s="11">
        <v>428</v>
      </c>
      <c r="L169" s="10">
        <f>SUM(J169:K169)</f>
        <v>716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A2" sqref="A2:B2"/>
    </sheetView>
  </sheetViews>
  <sheetFormatPr defaultColWidth="9" defaultRowHeight="13.5" x14ac:dyDescent="0.15"/>
  <cols>
    <col min="1" max="16384" width="9" style="96"/>
  </cols>
  <sheetData>
    <row r="1" spans="1:7" x14ac:dyDescent="0.15">
      <c r="A1" s="96" t="s">
        <v>285</v>
      </c>
    </row>
    <row r="2" spans="1:7" x14ac:dyDescent="0.15">
      <c r="A2" s="156"/>
      <c r="B2" s="156"/>
      <c r="C2" s="98" t="s">
        <v>273</v>
      </c>
      <c r="D2" s="98" t="s">
        <v>272</v>
      </c>
      <c r="E2" s="98" t="s">
        <v>271</v>
      </c>
      <c r="F2" s="96" t="s">
        <v>277</v>
      </c>
    </row>
    <row r="3" spans="1:7" x14ac:dyDescent="0.15">
      <c r="A3" s="156" t="s">
        <v>31</v>
      </c>
      <c r="B3" s="156"/>
      <c r="C3" s="97">
        <f>SUM('R5.4月末:R6.3月末'!J154)</f>
        <v>721</v>
      </c>
      <c r="D3" s="97">
        <f>SUM('R5.4月末:R6.3月末'!K154)</f>
        <v>693</v>
      </c>
      <c r="E3" s="97">
        <f>SUM('R5.4月末:R6.3月末'!L154)</f>
        <v>1414</v>
      </c>
      <c r="G3" s="96" t="s">
        <v>278</v>
      </c>
    </row>
    <row r="4" spans="1:7" x14ac:dyDescent="0.15">
      <c r="A4" s="156" t="s">
        <v>29</v>
      </c>
      <c r="B4" s="156"/>
      <c r="C4" s="97">
        <f>SUM('R5.4月末:R6.3月末'!J155)</f>
        <v>733</v>
      </c>
      <c r="D4" s="97">
        <f>SUM('R5.4月末:R6.3月末'!K155)</f>
        <v>734</v>
      </c>
      <c r="E4" s="97">
        <f>SUM('R5.4月末:R6.3月末'!L155)</f>
        <v>1467</v>
      </c>
      <c r="F4" s="110">
        <f>+E3-E4</f>
        <v>-53</v>
      </c>
    </row>
    <row r="5" spans="1:7" x14ac:dyDescent="0.15">
      <c r="A5" s="156" t="s">
        <v>27</v>
      </c>
      <c r="B5" s="156"/>
      <c r="C5" s="97">
        <f>SUM('R5.4月末:R6.3月末'!J156)</f>
        <v>93</v>
      </c>
      <c r="D5" s="97">
        <f>SUM('R5.4月末:R6.3月末'!K156)</f>
        <v>88</v>
      </c>
      <c r="E5" s="97">
        <f>SUM('R5.4月末:R6.3月末'!L156)</f>
        <v>181</v>
      </c>
      <c r="G5" s="96" t="s">
        <v>279</v>
      </c>
    </row>
    <row r="6" spans="1:7" x14ac:dyDescent="0.15">
      <c r="A6" s="156" t="s">
        <v>25</v>
      </c>
      <c r="B6" s="156"/>
      <c r="C6" s="97">
        <f>SUM('R5.4月末:R6.3月末'!J157)</f>
        <v>384</v>
      </c>
      <c r="D6" s="97">
        <f>SUM('R5.4月末:R6.3月末'!K157)</f>
        <v>363</v>
      </c>
      <c r="E6" s="97">
        <f>SUM('R5.4月末:R6.3月末'!L157)</f>
        <v>747</v>
      </c>
      <c r="F6" s="110">
        <f>+E5-E6</f>
        <v>-566</v>
      </c>
    </row>
    <row r="7" spans="1:7" x14ac:dyDescent="0.15">
      <c r="A7" s="156" t="s">
        <v>22</v>
      </c>
      <c r="B7" s="156"/>
      <c r="C7" s="97">
        <f>SUM('R5.4月末:R6.3月末'!J158)</f>
        <v>7</v>
      </c>
      <c r="D7" s="97">
        <f>SUM('R5.4月末:R6.3月末'!K158)</f>
        <v>17</v>
      </c>
      <c r="E7" s="97">
        <f>SUM('R5.4月末:R6.3月末'!L158)</f>
        <v>24</v>
      </c>
      <c r="G7" s="96" t="s">
        <v>280</v>
      </c>
    </row>
    <row r="8" spans="1:7" x14ac:dyDescent="0.15">
      <c r="A8" s="156" t="s">
        <v>20</v>
      </c>
      <c r="B8" s="156"/>
      <c r="C8" s="97">
        <f>SUM('R5.4月末:R6.3月末'!J159)</f>
        <v>11</v>
      </c>
      <c r="D8" s="97">
        <f>SUM('R5.4月末:R6.3月末'!K159)</f>
        <v>27</v>
      </c>
      <c r="E8" s="97">
        <f>SUM('R5.4月末:R6.3月末'!L159)</f>
        <v>38</v>
      </c>
      <c r="F8" s="110">
        <f>+E7-E8</f>
        <v>-14</v>
      </c>
    </row>
    <row r="9" spans="1:7" x14ac:dyDescent="0.15">
      <c r="F9" s="96">
        <f>SUM(F3:F8)</f>
        <v>-633</v>
      </c>
      <c r="G9" s="96" t="s">
        <v>281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8"/>
  <sheetViews>
    <sheetView view="pageBreakPreview" topLeftCell="A97" zoomScaleNormal="100" workbookViewId="0">
      <selection activeCell="I168" sqref="I168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31</v>
      </c>
      <c r="J4" s="102">
        <v>26</v>
      </c>
      <c r="K4" s="102">
        <v>36</v>
      </c>
      <c r="L4" s="58">
        <f t="shared" ref="L4:L9" si="0">SUM(J4:K4)</f>
        <v>62</v>
      </c>
    </row>
    <row r="5" spans="1:12" ht="14.25" customHeight="1" x14ac:dyDescent="0.15">
      <c r="A5" s="71" t="s">
        <v>260</v>
      </c>
      <c r="B5" s="70" t="s">
        <v>259</v>
      </c>
      <c r="C5" s="99">
        <v>355</v>
      </c>
      <c r="D5" s="99">
        <v>413</v>
      </c>
      <c r="E5" s="99">
        <v>395</v>
      </c>
      <c r="F5" s="31">
        <f t="shared" ref="F5:F21" si="1">SUM(D5:E5)</f>
        <v>808</v>
      </c>
      <c r="G5" s="57"/>
      <c r="H5" s="37" t="s">
        <v>258</v>
      </c>
      <c r="I5" s="101">
        <v>185</v>
      </c>
      <c r="J5" s="101">
        <v>192</v>
      </c>
      <c r="K5" s="101">
        <v>227</v>
      </c>
      <c r="L5" s="58">
        <f t="shared" si="0"/>
        <v>419</v>
      </c>
    </row>
    <row r="6" spans="1:12" ht="14.25" customHeight="1" x14ac:dyDescent="0.15">
      <c r="A6" s="107"/>
      <c r="B6" s="37" t="s">
        <v>257</v>
      </c>
      <c r="C6" s="100">
        <v>215</v>
      </c>
      <c r="D6" s="100">
        <v>197</v>
      </c>
      <c r="E6" s="100">
        <v>211</v>
      </c>
      <c r="F6" s="31">
        <f t="shared" si="1"/>
        <v>408</v>
      </c>
      <c r="G6" s="57"/>
      <c r="H6" s="37" t="s">
        <v>256</v>
      </c>
      <c r="I6" s="101">
        <v>115</v>
      </c>
      <c r="J6" s="101">
        <v>125</v>
      </c>
      <c r="K6" s="101">
        <v>153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129</v>
      </c>
      <c r="D7" s="100">
        <v>131</v>
      </c>
      <c r="E7" s="100">
        <v>154</v>
      </c>
      <c r="F7" s="31">
        <f t="shared" si="1"/>
        <v>285</v>
      </c>
      <c r="G7" s="57"/>
      <c r="H7" s="37" t="s">
        <v>254</v>
      </c>
      <c r="I7" s="101">
        <v>87</v>
      </c>
      <c r="J7" s="101">
        <v>102</v>
      </c>
      <c r="K7" s="101">
        <v>99</v>
      </c>
      <c r="L7" s="58">
        <f t="shared" si="0"/>
        <v>201</v>
      </c>
    </row>
    <row r="8" spans="1:12" ht="14.25" customHeight="1" x14ac:dyDescent="0.15">
      <c r="A8" s="107"/>
      <c r="B8" s="37" t="s">
        <v>253</v>
      </c>
      <c r="C8" s="100">
        <v>169</v>
      </c>
      <c r="D8" s="100">
        <v>159</v>
      </c>
      <c r="E8" s="100">
        <v>184</v>
      </c>
      <c r="F8" s="31">
        <f t="shared" si="1"/>
        <v>343</v>
      </c>
      <c r="G8" s="57"/>
      <c r="H8" s="37" t="s">
        <v>219</v>
      </c>
      <c r="I8" s="101">
        <v>59</v>
      </c>
      <c r="J8" s="101">
        <v>67</v>
      </c>
      <c r="K8" s="101">
        <v>73</v>
      </c>
      <c r="L8" s="58">
        <f t="shared" si="0"/>
        <v>140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67</v>
      </c>
      <c r="E9" s="100">
        <v>77</v>
      </c>
      <c r="F9" s="31">
        <f t="shared" si="1"/>
        <v>144</v>
      </c>
      <c r="G9" s="57"/>
      <c r="H9" s="37" t="s">
        <v>251</v>
      </c>
      <c r="I9" s="101">
        <v>72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294</v>
      </c>
      <c r="D10" s="100">
        <v>337</v>
      </c>
      <c r="E10" s="100">
        <v>371</v>
      </c>
      <c r="F10" s="31">
        <f t="shared" si="1"/>
        <v>708</v>
      </c>
      <c r="G10" s="82"/>
      <c r="H10" s="26" t="s">
        <v>249</v>
      </c>
      <c r="I10" s="25">
        <f>SUM(I4:I9)</f>
        <v>549</v>
      </c>
      <c r="J10" s="25">
        <f>SUM(J4:J9)</f>
        <v>588</v>
      </c>
      <c r="K10" s="25">
        <f>SUM(K4:K9)</f>
        <v>669</v>
      </c>
      <c r="L10" s="60">
        <f>SUM(L4:L9)</f>
        <v>1257</v>
      </c>
    </row>
    <row r="11" spans="1:12" ht="14.25" customHeight="1" x14ac:dyDescent="0.15">
      <c r="A11" s="107"/>
      <c r="B11" s="37" t="s">
        <v>248</v>
      </c>
      <c r="C11" s="100">
        <v>70</v>
      </c>
      <c r="D11" s="100">
        <v>84</v>
      </c>
      <c r="E11" s="100">
        <v>95</v>
      </c>
      <c r="F11" s="31">
        <f t="shared" si="1"/>
        <v>179</v>
      </c>
      <c r="G11" s="57" t="s">
        <v>247</v>
      </c>
      <c r="H11" s="37" t="s">
        <v>246</v>
      </c>
      <c r="I11" s="101">
        <v>52</v>
      </c>
      <c r="J11" s="101">
        <v>55</v>
      </c>
      <c r="K11" s="101">
        <v>66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161</v>
      </c>
      <c r="E12" s="100">
        <v>179</v>
      </c>
      <c r="F12" s="31">
        <f t="shared" si="1"/>
        <v>340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161</v>
      </c>
      <c r="D13" s="100">
        <v>214</v>
      </c>
      <c r="E13" s="100">
        <v>203</v>
      </c>
      <c r="F13" s="31">
        <f t="shared" si="1"/>
        <v>417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48</v>
      </c>
      <c r="E14" s="100">
        <v>44</v>
      </c>
      <c r="F14" s="31">
        <f t="shared" si="1"/>
        <v>92</v>
      </c>
      <c r="G14" s="57"/>
      <c r="H14" s="37" t="s">
        <v>241</v>
      </c>
      <c r="I14" s="101">
        <v>119</v>
      </c>
      <c r="J14" s="101">
        <v>108</v>
      </c>
      <c r="K14" s="101">
        <v>114</v>
      </c>
      <c r="L14" s="58">
        <f t="shared" si="2"/>
        <v>222</v>
      </c>
    </row>
    <row r="15" spans="1:12" ht="14.25" customHeight="1" x14ac:dyDescent="0.15">
      <c r="A15" s="107"/>
      <c r="B15" s="37" t="s">
        <v>240</v>
      </c>
      <c r="C15" s="100">
        <v>28</v>
      </c>
      <c r="D15" s="100">
        <v>34</v>
      </c>
      <c r="E15" s="100">
        <v>33</v>
      </c>
      <c r="F15" s="31">
        <f t="shared" si="1"/>
        <v>67</v>
      </c>
      <c r="G15" s="57"/>
      <c r="H15" s="37" t="s">
        <v>239</v>
      </c>
      <c r="I15" s="101">
        <v>28</v>
      </c>
      <c r="J15" s="101">
        <v>35</v>
      </c>
      <c r="K15" s="101">
        <v>39</v>
      </c>
      <c r="L15" s="58">
        <f t="shared" si="2"/>
        <v>74</v>
      </c>
    </row>
    <row r="16" spans="1:12" ht="14.25" customHeight="1" x14ac:dyDescent="0.15">
      <c r="A16" s="107"/>
      <c r="B16" s="109" t="s">
        <v>274</v>
      </c>
      <c r="C16" s="100">
        <v>33</v>
      </c>
      <c r="D16" s="100">
        <v>27</v>
      </c>
      <c r="E16" s="100">
        <v>6</v>
      </c>
      <c r="F16" s="31">
        <f t="shared" si="1"/>
        <v>33</v>
      </c>
      <c r="G16" s="57"/>
      <c r="H16" s="37" t="s">
        <v>238</v>
      </c>
      <c r="I16" s="101">
        <v>71</v>
      </c>
      <c r="J16" s="101">
        <v>62</v>
      </c>
      <c r="K16" s="101">
        <v>72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91</v>
      </c>
      <c r="J17" s="101">
        <v>83</v>
      </c>
      <c r="K17" s="101">
        <v>91</v>
      </c>
      <c r="L17" s="58">
        <f t="shared" si="2"/>
        <v>174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107</v>
      </c>
      <c r="E18" s="100">
        <v>102</v>
      </c>
      <c r="F18" s="31">
        <f t="shared" si="1"/>
        <v>209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26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11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51</v>
      </c>
      <c r="K20" s="101">
        <v>64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38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1851</v>
      </c>
      <c r="D22" s="25">
        <f>SUM(D5:D21)</f>
        <v>2077</v>
      </c>
      <c r="E22" s="25">
        <f>SUM(E5:E21)</f>
        <v>2173</v>
      </c>
      <c r="F22" s="25">
        <f>SUM(F5:F21)</f>
        <v>4250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139</v>
      </c>
      <c r="D23" s="101">
        <v>139</v>
      </c>
      <c r="E23" s="101">
        <v>180</v>
      </c>
      <c r="F23" s="31">
        <f t="shared" ref="F23:F28" si="3">SUM(D23:E23)</f>
        <v>319</v>
      </c>
      <c r="G23" s="82"/>
      <c r="H23" s="26" t="s">
        <v>226</v>
      </c>
      <c r="I23" s="25">
        <f>SUM(I11:I22)</f>
        <v>611</v>
      </c>
      <c r="J23" s="25">
        <f>SUM(J11:J22)</f>
        <v>572</v>
      </c>
      <c r="K23" s="25">
        <f>SUM(K11:K22)</f>
        <v>667</v>
      </c>
      <c r="L23" s="60">
        <f>SUM(L11:L22)</f>
        <v>1239</v>
      </c>
    </row>
    <row r="24" spans="1:12" ht="14.25" customHeight="1" x14ac:dyDescent="0.15">
      <c r="A24" s="107"/>
      <c r="B24" s="37" t="s">
        <v>225</v>
      </c>
      <c r="C24" s="101">
        <v>65</v>
      </c>
      <c r="D24" s="101">
        <v>81</v>
      </c>
      <c r="E24" s="101">
        <v>77</v>
      </c>
      <c r="F24" s="31">
        <f t="shared" si="3"/>
        <v>158</v>
      </c>
      <c r="G24" s="57" t="s">
        <v>224</v>
      </c>
      <c r="H24" s="37" t="s">
        <v>223</v>
      </c>
      <c r="I24" s="101">
        <v>28</v>
      </c>
      <c r="J24" s="101">
        <v>27</v>
      </c>
      <c r="K24" s="101">
        <v>35</v>
      </c>
      <c r="L24" s="58">
        <f t="shared" ref="L24:L29" si="4">SUM(J24:K24)</f>
        <v>62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219</v>
      </c>
      <c r="E25" s="101">
        <v>256</v>
      </c>
      <c r="F25" s="31">
        <f t="shared" si="3"/>
        <v>475</v>
      </c>
      <c r="G25" s="57"/>
      <c r="H25" s="37" t="s">
        <v>221</v>
      </c>
      <c r="I25" s="101">
        <v>17</v>
      </c>
      <c r="J25" s="101">
        <v>20</v>
      </c>
      <c r="K25" s="101">
        <v>21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99</v>
      </c>
      <c r="F26" s="31">
        <f t="shared" si="3"/>
        <v>181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66</v>
      </c>
      <c r="E27" s="101">
        <v>67</v>
      </c>
      <c r="F27" s="31">
        <f t="shared" si="3"/>
        <v>133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63</v>
      </c>
      <c r="D28" s="101">
        <v>58</v>
      </c>
      <c r="E28" s="101">
        <v>97</v>
      </c>
      <c r="F28" s="31">
        <f t="shared" si="3"/>
        <v>155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594</v>
      </c>
      <c r="D29" s="25">
        <f>SUM(D23:D28)</f>
        <v>645</v>
      </c>
      <c r="E29" s="25">
        <f>SUM(E23:E28)</f>
        <v>776</v>
      </c>
      <c r="F29" s="25">
        <f>SUM(F23:F28)</f>
        <v>1421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2445</v>
      </c>
      <c r="D30" s="55">
        <f>SUM(D22+D29)</f>
        <v>2722</v>
      </c>
      <c r="E30" s="55">
        <f>SUM(E22+E29)</f>
        <v>2949</v>
      </c>
      <c r="F30" s="55">
        <f>SUM(F22+F29)</f>
        <v>5671</v>
      </c>
      <c r="G30" s="57"/>
      <c r="H30" s="26" t="s">
        <v>212</v>
      </c>
      <c r="I30" s="25">
        <f>SUM(I24:I29)</f>
        <v>172</v>
      </c>
      <c r="J30" s="25">
        <f>SUM(J24:J29)</f>
        <v>176</v>
      </c>
      <c r="K30" s="25">
        <f>SUM(K24:K29)</f>
        <v>197</v>
      </c>
      <c r="L30" s="56">
        <f>SUM(L24:L29)</f>
        <v>373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54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409</v>
      </c>
      <c r="D33" s="101">
        <v>446</v>
      </c>
      <c r="E33" s="101">
        <v>470</v>
      </c>
      <c r="F33" s="31">
        <f t="shared" ref="F33:F45" si="6">SUM(D33:E33)</f>
        <v>916</v>
      </c>
      <c r="G33" s="57"/>
      <c r="H33" s="37" t="s">
        <v>206</v>
      </c>
      <c r="I33" s="101">
        <v>68</v>
      </c>
      <c r="J33" s="101">
        <v>66</v>
      </c>
      <c r="K33" s="101">
        <v>73</v>
      </c>
      <c r="L33" s="58">
        <f t="shared" si="5"/>
        <v>139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164</v>
      </c>
      <c r="E34" s="101">
        <v>169</v>
      </c>
      <c r="F34" s="31">
        <f t="shared" si="6"/>
        <v>333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86</v>
      </c>
      <c r="E35" s="101">
        <v>100</v>
      </c>
      <c r="F35" s="31">
        <f t="shared" si="6"/>
        <v>186</v>
      </c>
      <c r="G35" s="57"/>
      <c r="H35" s="37" t="s">
        <v>202</v>
      </c>
      <c r="I35" s="101">
        <v>97</v>
      </c>
      <c r="J35" s="101">
        <v>84</v>
      </c>
      <c r="K35" s="101">
        <v>100</v>
      </c>
      <c r="L35" s="58">
        <f t="shared" si="5"/>
        <v>184</v>
      </c>
    </row>
    <row r="36" spans="1:12" ht="14.25" customHeight="1" x14ac:dyDescent="0.15">
      <c r="A36" s="107"/>
      <c r="B36" s="37" t="s">
        <v>201</v>
      </c>
      <c r="C36" s="101">
        <v>220</v>
      </c>
      <c r="D36" s="101">
        <v>220</v>
      </c>
      <c r="E36" s="101">
        <v>246</v>
      </c>
      <c r="F36" s="31">
        <f t="shared" si="6"/>
        <v>466</v>
      </c>
      <c r="G36" s="83"/>
      <c r="H36" s="84" t="s">
        <v>200</v>
      </c>
      <c r="I36" s="101">
        <v>56</v>
      </c>
      <c r="J36" s="101">
        <v>54</v>
      </c>
      <c r="K36" s="101">
        <v>71</v>
      </c>
      <c r="L36" s="58">
        <f t="shared" si="5"/>
        <v>125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120</v>
      </c>
      <c r="J37" s="101">
        <v>138</v>
      </c>
      <c r="K37" s="101">
        <v>143</v>
      </c>
      <c r="L37" s="58">
        <f t="shared" si="5"/>
        <v>281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97</v>
      </c>
      <c r="E38" s="101">
        <v>107</v>
      </c>
      <c r="F38" s="31">
        <f t="shared" si="6"/>
        <v>204</v>
      </c>
      <c r="G38" s="82"/>
      <c r="H38" s="26" t="s">
        <v>163</v>
      </c>
      <c r="I38" s="25">
        <f>SUM(I31:I37)</f>
        <v>454</v>
      </c>
      <c r="J38" s="25">
        <f>SUM(J31:J37)</f>
        <v>494</v>
      </c>
      <c r="K38" s="25">
        <f>SUM(K31:K37)</f>
        <v>545</v>
      </c>
      <c r="L38" s="60">
        <f>SUM(L31:L37)</f>
        <v>1039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4196</v>
      </c>
      <c r="J39" s="55">
        <f>SUM(D46+D54+J10+J23+J30+J38)</f>
        <v>4438</v>
      </c>
      <c r="K39" s="55">
        <f>SUM(E46+E54+K10+K23+K30+K38)</f>
        <v>4874</v>
      </c>
      <c r="L39" s="54">
        <f>SUM(F46+F54+L10+L23+L30+L38)</f>
        <v>9312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138</v>
      </c>
      <c r="E40" s="101">
        <v>161</v>
      </c>
      <c r="F40" s="31">
        <f t="shared" si="6"/>
        <v>299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119</v>
      </c>
      <c r="E42" s="101">
        <v>138</v>
      </c>
      <c r="F42" s="31">
        <f t="shared" si="6"/>
        <v>257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186</v>
      </c>
      <c r="D44" s="101">
        <v>193</v>
      </c>
      <c r="E44" s="101">
        <v>219</v>
      </c>
      <c r="F44" s="31">
        <f t="shared" si="6"/>
        <v>412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165</v>
      </c>
      <c r="D45" s="101">
        <v>163</v>
      </c>
      <c r="E45" s="101">
        <v>191</v>
      </c>
      <c r="F45" s="31">
        <f t="shared" si="6"/>
        <v>354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1662</v>
      </c>
      <c r="D46" s="25">
        <f>SUM(D33:D45)</f>
        <v>1790</v>
      </c>
      <c r="E46" s="25">
        <f>SUM(E33:E45)</f>
        <v>1987</v>
      </c>
      <c r="F46" s="25">
        <f>SUM(F33:F45)</f>
        <v>3777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117</v>
      </c>
      <c r="E47" s="101">
        <v>106</v>
      </c>
      <c r="F47" s="31">
        <f t="shared" ref="F47:F53" si="7">SUM(D47:E47)</f>
        <v>223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39</v>
      </c>
      <c r="E48" s="101">
        <v>37</v>
      </c>
      <c r="F48" s="31">
        <f t="shared" si="7"/>
        <v>76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98</v>
      </c>
      <c r="D49" s="101">
        <v>99</v>
      </c>
      <c r="E49" s="101">
        <v>105</v>
      </c>
      <c r="F49" s="31">
        <f t="shared" si="7"/>
        <v>204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286</v>
      </c>
      <c r="D50" s="101">
        <v>299</v>
      </c>
      <c r="E50" s="101">
        <v>307</v>
      </c>
      <c r="F50" s="31">
        <f t="shared" si="7"/>
        <v>606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152</v>
      </c>
      <c r="E51" s="101">
        <v>152</v>
      </c>
      <c r="F51" s="31">
        <f t="shared" si="7"/>
        <v>304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91</v>
      </c>
      <c r="E52" s="101">
        <v>82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748</v>
      </c>
      <c r="D54" s="25">
        <f>SUM(D47:D53)</f>
        <v>818</v>
      </c>
      <c r="E54" s="25">
        <f>SUM(E47:E53)</f>
        <v>809</v>
      </c>
      <c r="F54" s="25">
        <f>SUM(F47:F53)</f>
        <v>1627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44</v>
      </c>
      <c r="J60" s="104">
        <v>54</v>
      </c>
      <c r="K60" s="104">
        <v>50</v>
      </c>
      <c r="L60" s="62">
        <f t="shared" ref="L60:L65" si="8">SUM(J60:K60)</f>
        <v>104</v>
      </c>
    </row>
    <row r="61" spans="1:12" ht="14.25" customHeight="1" x14ac:dyDescent="0.15">
      <c r="A61" s="107" t="s">
        <v>175</v>
      </c>
      <c r="B61" s="37" t="s">
        <v>174</v>
      </c>
      <c r="C61" s="103">
        <v>341</v>
      </c>
      <c r="D61" s="101">
        <v>415</v>
      </c>
      <c r="E61" s="101">
        <v>439</v>
      </c>
      <c r="F61" s="31">
        <f t="shared" ref="F61:F68" si="9">SUM(D61:E61)</f>
        <v>854</v>
      </c>
      <c r="G61" s="72"/>
      <c r="H61" s="37" t="s">
        <v>173</v>
      </c>
      <c r="I61" s="101">
        <v>48</v>
      </c>
      <c r="J61" s="101">
        <v>41</v>
      </c>
      <c r="K61" s="101">
        <v>61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280</v>
      </c>
      <c r="D62" s="101">
        <v>309</v>
      </c>
      <c r="E62" s="101">
        <v>342</v>
      </c>
      <c r="F62" s="31">
        <f t="shared" si="9"/>
        <v>651</v>
      </c>
      <c r="G62" s="72"/>
      <c r="H62" s="37" t="s">
        <v>171</v>
      </c>
      <c r="I62" s="101">
        <v>40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87</v>
      </c>
      <c r="F63" s="31">
        <f t="shared" si="9"/>
        <v>166</v>
      </c>
      <c r="G63" s="72"/>
      <c r="H63" s="37" t="s">
        <v>169</v>
      </c>
      <c r="I63" s="101">
        <v>27</v>
      </c>
      <c r="J63" s="101">
        <v>27</v>
      </c>
      <c r="K63" s="101">
        <v>27</v>
      </c>
      <c r="L63" s="61">
        <f t="shared" si="8"/>
        <v>54</v>
      </c>
    </row>
    <row r="64" spans="1:12" ht="14.25" customHeight="1" x14ac:dyDescent="0.15">
      <c r="A64" s="107"/>
      <c r="B64" s="37" t="s">
        <v>168</v>
      </c>
      <c r="C64" s="101">
        <v>172</v>
      </c>
      <c r="D64" s="101">
        <v>185</v>
      </c>
      <c r="E64" s="101">
        <v>210</v>
      </c>
      <c r="F64" s="31">
        <f t="shared" si="9"/>
        <v>395</v>
      </c>
      <c r="G64" s="72"/>
      <c r="H64" s="37" t="s">
        <v>167</v>
      </c>
      <c r="I64" s="101">
        <v>53</v>
      </c>
      <c r="J64" s="101">
        <v>61</v>
      </c>
      <c r="K64" s="101">
        <v>72</v>
      </c>
      <c r="L64" s="61">
        <f t="shared" si="8"/>
        <v>133</v>
      </c>
    </row>
    <row r="65" spans="1:12" ht="14.25" customHeight="1" x14ac:dyDescent="0.15">
      <c r="A65" s="107"/>
      <c r="B65" s="37" t="s">
        <v>166</v>
      </c>
      <c r="C65" s="101">
        <v>85</v>
      </c>
      <c r="D65" s="101">
        <v>98</v>
      </c>
      <c r="E65" s="101">
        <v>119</v>
      </c>
      <c r="F65" s="31">
        <f t="shared" si="9"/>
        <v>217</v>
      </c>
      <c r="G65" s="72"/>
      <c r="H65" s="37" t="s">
        <v>165</v>
      </c>
      <c r="I65" s="101">
        <v>76</v>
      </c>
      <c r="J65" s="101">
        <v>97</v>
      </c>
      <c r="K65" s="101">
        <v>79</v>
      </c>
      <c r="L65" s="61">
        <f t="shared" si="8"/>
        <v>176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115</v>
      </c>
      <c r="E66" s="101">
        <v>123</v>
      </c>
      <c r="F66" s="31">
        <f t="shared" si="9"/>
        <v>238</v>
      </c>
      <c r="G66" s="72"/>
      <c r="H66" s="26" t="s">
        <v>163</v>
      </c>
      <c r="I66" s="25">
        <f>SUM(I60:I65)</f>
        <v>288</v>
      </c>
      <c r="J66" s="25">
        <f>SUM(J60:J65)</f>
        <v>331</v>
      </c>
      <c r="K66" s="25">
        <f>SUM(K60:K65)</f>
        <v>342</v>
      </c>
      <c r="L66" s="60">
        <f>SUM(L60:L65)</f>
        <v>673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361</v>
      </c>
      <c r="E67" s="101">
        <v>351</v>
      </c>
      <c r="F67" s="31">
        <f t="shared" si="9"/>
        <v>712</v>
      </c>
      <c r="G67" s="127" t="s">
        <v>161</v>
      </c>
      <c r="H67" s="122"/>
      <c r="I67" s="55">
        <f>SUM(C69+C82+C93+C110+C114+I66)</f>
        <v>6319</v>
      </c>
      <c r="J67" s="55">
        <f>SUM(D69+D82+D93+D110+D114+J66)</f>
        <v>7182</v>
      </c>
      <c r="K67" s="55">
        <f>SUM(E69+E82+E93+E110+E114+K66)</f>
        <v>7636</v>
      </c>
      <c r="L67" s="54">
        <f>SUM(F69+F82+F93+F110+F114+L66)</f>
        <v>14818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147</v>
      </c>
      <c r="E68" s="101">
        <v>135</v>
      </c>
      <c r="F68" s="31">
        <f t="shared" si="9"/>
        <v>282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1443</v>
      </c>
      <c r="D69" s="25">
        <f>SUM(D61:D68)</f>
        <v>1709</v>
      </c>
      <c r="E69" s="25">
        <f>SUM(E61:E68)</f>
        <v>1806</v>
      </c>
      <c r="F69" s="24">
        <f>SUM(F61:F68)</f>
        <v>3515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44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273</v>
      </c>
      <c r="D71" s="101">
        <v>275</v>
      </c>
      <c r="E71" s="101">
        <v>307</v>
      </c>
      <c r="F71" s="31">
        <f t="shared" si="10"/>
        <v>582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145</v>
      </c>
      <c r="D72" s="101">
        <v>152</v>
      </c>
      <c r="E72" s="101">
        <v>166</v>
      </c>
      <c r="F72" s="31">
        <f t="shared" si="10"/>
        <v>318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82</v>
      </c>
      <c r="D74" s="101">
        <v>63</v>
      </c>
      <c r="E74" s="101">
        <v>89</v>
      </c>
      <c r="F74" s="31">
        <f t="shared" si="10"/>
        <v>152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387</v>
      </c>
      <c r="D75" s="101">
        <v>431</v>
      </c>
      <c r="E75" s="101">
        <v>446</v>
      </c>
      <c r="F75" s="31">
        <f t="shared" si="10"/>
        <v>877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189</v>
      </c>
      <c r="D76" s="101">
        <v>226</v>
      </c>
      <c r="E76" s="101">
        <v>237</v>
      </c>
      <c r="F76" s="31">
        <f t="shared" si="10"/>
        <v>463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66</v>
      </c>
      <c r="D77" s="101">
        <v>62</v>
      </c>
      <c r="E77" s="101">
        <v>68</v>
      </c>
      <c r="F77" s="31">
        <f t="shared" si="10"/>
        <v>130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58</v>
      </c>
      <c r="D78" s="101">
        <v>52</v>
      </c>
      <c r="E78" s="101">
        <v>62</v>
      </c>
      <c r="F78" s="31">
        <f t="shared" si="10"/>
        <v>114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149</v>
      </c>
      <c r="D79" s="101">
        <v>176</v>
      </c>
      <c r="E79" s="101">
        <v>185</v>
      </c>
      <c r="F79" s="31">
        <f t="shared" si="10"/>
        <v>361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166</v>
      </c>
      <c r="E80" s="101">
        <v>155</v>
      </c>
      <c r="F80" s="31">
        <f t="shared" si="10"/>
        <v>321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1614</v>
      </c>
      <c r="D82" s="25">
        <f>SUM(D70:D81)</f>
        <v>1737</v>
      </c>
      <c r="E82" s="25">
        <f>SUM(E70:E81)</f>
        <v>1843</v>
      </c>
      <c r="F82" s="25">
        <f>SUM(F70:F81)</f>
        <v>3580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352</v>
      </c>
      <c r="D83" s="101">
        <v>386</v>
      </c>
      <c r="E83" s="101">
        <v>422</v>
      </c>
      <c r="F83" s="31">
        <f t="shared" ref="F83:F92" si="11">SUM(D83:E83)</f>
        <v>808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335</v>
      </c>
      <c r="D84" s="101">
        <v>356</v>
      </c>
      <c r="E84" s="101">
        <v>396</v>
      </c>
      <c r="F84" s="31">
        <f t="shared" si="11"/>
        <v>752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138</v>
      </c>
      <c r="D85" s="101">
        <v>128</v>
      </c>
      <c r="E85" s="101">
        <v>142</v>
      </c>
      <c r="F85" s="31">
        <f t="shared" si="11"/>
        <v>270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98</v>
      </c>
      <c r="D86" s="101">
        <v>104</v>
      </c>
      <c r="E86" s="101">
        <v>125</v>
      </c>
      <c r="F86" s="31">
        <f t="shared" si="11"/>
        <v>229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83</v>
      </c>
      <c r="E87" s="101">
        <v>72</v>
      </c>
      <c r="F87" s="31">
        <f t="shared" si="11"/>
        <v>155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139</v>
      </c>
      <c r="D88" s="101">
        <v>174</v>
      </c>
      <c r="E88" s="101">
        <v>190</v>
      </c>
      <c r="F88" s="31">
        <f t="shared" si="11"/>
        <v>364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129</v>
      </c>
      <c r="D89" s="101">
        <v>155</v>
      </c>
      <c r="E89" s="101">
        <v>154</v>
      </c>
      <c r="F89" s="31">
        <f t="shared" si="11"/>
        <v>309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148</v>
      </c>
      <c r="E90" s="101">
        <v>139</v>
      </c>
      <c r="F90" s="31">
        <f t="shared" si="11"/>
        <v>287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64</v>
      </c>
      <c r="E91" s="101">
        <v>74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252</v>
      </c>
      <c r="E92" s="101">
        <v>300</v>
      </c>
      <c r="F92" s="31">
        <f t="shared" si="11"/>
        <v>552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1654</v>
      </c>
      <c r="D93" s="25">
        <f>SUM(D83:D92)</f>
        <v>1850</v>
      </c>
      <c r="E93" s="25">
        <f>SUM(E83:E92)</f>
        <v>2014</v>
      </c>
      <c r="F93" s="24">
        <f>SUM(F83:F92)</f>
        <v>3864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32</v>
      </c>
      <c r="F96" s="31">
        <f t="shared" si="12"/>
        <v>59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149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69</v>
      </c>
      <c r="E100" s="101">
        <v>67</v>
      </c>
      <c r="F100" s="31">
        <f t="shared" si="12"/>
        <v>136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96</v>
      </c>
      <c r="D101" s="101">
        <v>101</v>
      </c>
      <c r="E101" s="101">
        <v>121</v>
      </c>
      <c r="F101" s="31">
        <f t="shared" si="12"/>
        <v>222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153</v>
      </c>
      <c r="D102" s="101">
        <v>185</v>
      </c>
      <c r="E102" s="101">
        <v>179</v>
      </c>
      <c r="F102" s="31">
        <f t="shared" si="12"/>
        <v>364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194</v>
      </c>
      <c r="E103" s="101">
        <v>192</v>
      </c>
      <c r="F103" s="31">
        <f t="shared" si="12"/>
        <v>386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69</v>
      </c>
      <c r="D104" s="101">
        <v>62</v>
      </c>
      <c r="E104" s="101">
        <v>74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58</v>
      </c>
      <c r="E105" s="101">
        <v>66</v>
      </c>
      <c r="F105" s="31">
        <f t="shared" si="12"/>
        <v>124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49</v>
      </c>
      <c r="E106" s="101">
        <v>54</v>
      </c>
      <c r="F106" s="31">
        <f t="shared" si="12"/>
        <v>103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113</v>
      </c>
      <c r="E107" s="101">
        <v>121</v>
      </c>
      <c r="F107" s="31">
        <f t="shared" si="12"/>
        <v>234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85</v>
      </c>
      <c r="E108" s="101">
        <v>97</v>
      </c>
      <c r="F108" s="31">
        <f t="shared" si="12"/>
        <v>182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98</v>
      </c>
      <c r="E109" s="101">
        <v>103</v>
      </c>
      <c r="F109" s="31">
        <f t="shared" si="12"/>
        <v>201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1143</v>
      </c>
      <c r="D110" s="25">
        <f>SUM(D94:D109)</f>
        <v>1334</v>
      </c>
      <c r="E110" s="25">
        <f>SUM(E94:E109)</f>
        <v>1415</v>
      </c>
      <c r="F110" s="24">
        <f>SUM(F94:F109)</f>
        <v>2749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51</v>
      </c>
      <c r="D111" s="101">
        <v>71</v>
      </c>
      <c r="E111" s="101">
        <v>67</v>
      </c>
      <c r="F111" s="31">
        <f>SUM(D111:E111)</f>
        <v>138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83</v>
      </c>
      <c r="D112" s="101">
        <v>96</v>
      </c>
      <c r="E112" s="101">
        <v>92</v>
      </c>
      <c r="F112" s="31">
        <f>SUM(D112:E112)</f>
        <v>188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177</v>
      </c>
      <c r="D114" s="25">
        <f>SUM(D111:D113)</f>
        <v>221</v>
      </c>
      <c r="E114" s="25">
        <f>SUM(E111:E113)</f>
        <v>216</v>
      </c>
      <c r="F114" s="24">
        <f>SUM(F111:F113)</f>
        <v>437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232</v>
      </c>
      <c r="K116" s="104">
        <v>231</v>
      </c>
      <c r="L116" s="62">
        <f t="shared" ref="L116:L124" si="13">SUM(J116:K116)</f>
        <v>463</v>
      </c>
    </row>
    <row r="117" spans="1:12" ht="14.25" customHeight="1" x14ac:dyDescent="0.15">
      <c r="A117" s="107" t="s">
        <v>107</v>
      </c>
      <c r="B117" s="37" t="s">
        <v>106</v>
      </c>
      <c r="C117" s="101">
        <v>180</v>
      </c>
      <c r="D117" s="101">
        <v>179</v>
      </c>
      <c r="E117" s="101">
        <v>200</v>
      </c>
      <c r="F117" s="31">
        <f t="shared" ref="F117:F138" si="14">SUM(D117:E117)</f>
        <v>379</v>
      </c>
      <c r="G117" s="57"/>
      <c r="H117" s="37" t="s">
        <v>105</v>
      </c>
      <c r="I117" s="101">
        <v>148</v>
      </c>
      <c r="J117" s="101">
        <v>179</v>
      </c>
      <c r="K117" s="101">
        <v>168</v>
      </c>
      <c r="L117" s="61">
        <f t="shared" si="13"/>
        <v>347</v>
      </c>
    </row>
    <row r="118" spans="1:12" ht="14.25" customHeight="1" x14ac:dyDescent="0.15">
      <c r="A118" s="107"/>
      <c r="B118" s="37" t="s">
        <v>104</v>
      </c>
      <c r="C118" s="101">
        <v>262</v>
      </c>
      <c r="D118" s="101">
        <v>220</v>
      </c>
      <c r="E118" s="101">
        <v>215</v>
      </c>
      <c r="F118" s="31">
        <f t="shared" si="14"/>
        <v>435</v>
      </c>
      <c r="G118" s="57"/>
      <c r="H118" s="37" t="s">
        <v>103</v>
      </c>
      <c r="I118" s="101">
        <v>130</v>
      </c>
      <c r="J118" s="101">
        <v>164</v>
      </c>
      <c r="K118" s="101">
        <v>182</v>
      </c>
      <c r="L118" s="61">
        <f t="shared" si="13"/>
        <v>346</v>
      </c>
    </row>
    <row r="119" spans="1:12" ht="14.25" customHeight="1" x14ac:dyDescent="0.15">
      <c r="A119" s="107"/>
      <c r="B119" s="37" t="s">
        <v>102</v>
      </c>
      <c r="C119" s="101">
        <v>124</v>
      </c>
      <c r="D119" s="101">
        <v>103</v>
      </c>
      <c r="E119" s="101">
        <v>106</v>
      </c>
      <c r="F119" s="31">
        <f t="shared" si="14"/>
        <v>209</v>
      </c>
      <c r="G119" s="57"/>
      <c r="H119" s="37" t="s">
        <v>101</v>
      </c>
      <c r="I119" s="101">
        <v>45</v>
      </c>
      <c r="J119" s="101">
        <v>44</v>
      </c>
      <c r="K119" s="101">
        <v>55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82</v>
      </c>
      <c r="E120" s="101">
        <v>98</v>
      </c>
      <c r="F120" s="31">
        <f t="shared" si="14"/>
        <v>180</v>
      </c>
      <c r="G120" s="57"/>
      <c r="H120" s="37" t="s">
        <v>99</v>
      </c>
      <c r="I120" s="101">
        <v>140</v>
      </c>
      <c r="J120" s="101">
        <v>140</v>
      </c>
      <c r="K120" s="101">
        <v>165</v>
      </c>
      <c r="L120" s="61">
        <f t="shared" si="13"/>
        <v>305</v>
      </c>
    </row>
    <row r="121" spans="1:12" ht="14.25" customHeight="1" x14ac:dyDescent="0.15">
      <c r="A121" s="107"/>
      <c r="B121" s="37" t="s">
        <v>98</v>
      </c>
      <c r="C121" s="101">
        <v>58</v>
      </c>
      <c r="D121" s="101">
        <v>50</v>
      </c>
      <c r="E121" s="101">
        <v>58</v>
      </c>
      <c r="F121" s="31">
        <f t="shared" si="14"/>
        <v>108</v>
      </c>
      <c r="G121" s="57"/>
      <c r="H121" s="37" t="s">
        <v>97</v>
      </c>
      <c r="I121" s="101">
        <v>143</v>
      </c>
      <c r="J121" s="101">
        <v>148</v>
      </c>
      <c r="K121" s="105">
        <v>149</v>
      </c>
      <c r="L121" s="61">
        <f t="shared" si="13"/>
        <v>297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183</v>
      </c>
      <c r="J122" s="101">
        <v>182</v>
      </c>
      <c r="K122" s="101">
        <v>195</v>
      </c>
      <c r="L122" s="61">
        <f t="shared" si="13"/>
        <v>377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58</v>
      </c>
      <c r="F123" s="31">
        <f t="shared" si="14"/>
        <v>107</v>
      </c>
      <c r="G123" s="57"/>
      <c r="H123" s="37" t="s">
        <v>93</v>
      </c>
      <c r="I123" s="101">
        <v>42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139</v>
      </c>
      <c r="D124" s="101">
        <v>130</v>
      </c>
      <c r="E124" s="101">
        <v>137</v>
      </c>
      <c r="F124" s="31">
        <f t="shared" si="14"/>
        <v>267</v>
      </c>
      <c r="G124" s="57"/>
      <c r="H124" s="37" t="s">
        <v>91</v>
      </c>
      <c r="I124" s="101">
        <v>221</v>
      </c>
      <c r="J124" s="101">
        <v>228</v>
      </c>
      <c r="K124" s="101">
        <v>244</v>
      </c>
      <c r="L124" s="61">
        <f t="shared" si="13"/>
        <v>472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33</v>
      </c>
      <c r="E125" s="101">
        <v>47</v>
      </c>
      <c r="F125" s="31">
        <f t="shared" si="14"/>
        <v>80</v>
      </c>
      <c r="G125" s="57"/>
      <c r="H125" s="26" t="s">
        <v>89</v>
      </c>
      <c r="I125" s="25">
        <f>SUM(I116:I124)</f>
        <v>1236</v>
      </c>
      <c r="J125" s="25">
        <f>SUM(J116:J124)</f>
        <v>1363</v>
      </c>
      <c r="K125" s="25">
        <f>SUM(K116:K124)</f>
        <v>1434</v>
      </c>
      <c r="L125" s="60">
        <f>SUM(L116:L124)</f>
        <v>2797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54</v>
      </c>
      <c r="E126" s="101">
        <v>66</v>
      </c>
      <c r="F126" s="31">
        <f t="shared" si="14"/>
        <v>120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32</v>
      </c>
      <c r="L126" s="58">
        <f t="shared" ref="L126:L139" si="15">SUM(J126:K126)</f>
        <v>72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36</v>
      </c>
      <c r="E127" s="101">
        <v>31</v>
      </c>
      <c r="F127" s="31">
        <f t="shared" si="14"/>
        <v>67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65</v>
      </c>
      <c r="D128" s="101">
        <v>61</v>
      </c>
      <c r="E128" s="101">
        <v>71</v>
      </c>
      <c r="F128" s="31">
        <f t="shared" si="14"/>
        <v>132</v>
      </c>
      <c r="G128" s="57"/>
      <c r="H128" s="59" t="s">
        <v>82</v>
      </c>
      <c r="I128" s="101">
        <v>44</v>
      </c>
      <c r="J128" s="101">
        <v>54</v>
      </c>
      <c r="K128" s="101">
        <v>58</v>
      </c>
      <c r="L128" s="58">
        <f t="shared" si="15"/>
        <v>112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55</v>
      </c>
      <c r="E129" s="101">
        <v>67</v>
      </c>
      <c r="F129" s="31">
        <f t="shared" si="14"/>
        <v>122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99</v>
      </c>
      <c r="E131" s="101">
        <v>103</v>
      </c>
      <c r="F131" s="31">
        <f t="shared" si="14"/>
        <v>202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138</v>
      </c>
      <c r="E132" s="101">
        <v>137</v>
      </c>
      <c r="F132" s="31">
        <f t="shared" si="14"/>
        <v>275</v>
      </c>
      <c r="G132" s="57"/>
      <c r="H132" s="59" t="s">
        <v>74</v>
      </c>
      <c r="I132" s="101">
        <v>19</v>
      </c>
      <c r="J132" s="101">
        <v>17</v>
      </c>
      <c r="K132" s="101">
        <v>22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128</v>
      </c>
      <c r="D133" s="101">
        <v>114</v>
      </c>
      <c r="E133" s="101">
        <v>129</v>
      </c>
      <c r="F133" s="31">
        <f t="shared" si="14"/>
        <v>243</v>
      </c>
      <c r="G133" s="57"/>
      <c r="H133" s="59" t="s">
        <v>72</v>
      </c>
      <c r="I133" s="101">
        <v>16</v>
      </c>
      <c r="J133" s="101">
        <v>13</v>
      </c>
      <c r="K133" s="101">
        <v>11</v>
      </c>
      <c r="L133" s="58">
        <f t="shared" si="15"/>
        <v>24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99</v>
      </c>
      <c r="E134" s="101">
        <v>119</v>
      </c>
      <c r="F134" s="31">
        <f t="shared" si="14"/>
        <v>218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188</v>
      </c>
      <c r="D135" s="101">
        <v>188</v>
      </c>
      <c r="E135" s="101">
        <v>188</v>
      </c>
      <c r="F135" s="31">
        <f t="shared" si="14"/>
        <v>376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38</v>
      </c>
      <c r="F136" s="31">
        <f t="shared" si="14"/>
        <v>75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221</v>
      </c>
      <c r="D137" s="101">
        <v>151</v>
      </c>
      <c r="E137" s="101">
        <v>190</v>
      </c>
      <c r="F137" s="31">
        <f t="shared" si="14"/>
        <v>341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139</v>
      </c>
      <c r="D138" s="101">
        <v>197</v>
      </c>
      <c r="E138" s="101">
        <v>199</v>
      </c>
      <c r="F138" s="31">
        <f t="shared" si="14"/>
        <v>396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2399</v>
      </c>
      <c r="D139" s="25">
        <f>SUM(D117:D138)</f>
        <v>2151</v>
      </c>
      <c r="E139" s="25">
        <f>SUM(E117:E138)</f>
        <v>2356</v>
      </c>
      <c r="F139" s="24">
        <f>SUM(F117:F138)</f>
        <v>4507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164</v>
      </c>
      <c r="E140" s="101">
        <v>168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253</v>
      </c>
      <c r="J140" s="25">
        <f>SUM(J126:J139)</f>
        <v>258</v>
      </c>
      <c r="K140" s="25">
        <f>SUM(K126:K139)</f>
        <v>265</v>
      </c>
      <c r="L140" s="60">
        <f>SUM(L126:L139)</f>
        <v>523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170</v>
      </c>
      <c r="E141" s="101">
        <v>203</v>
      </c>
      <c r="F141" s="31">
        <f t="shared" si="16"/>
        <v>373</v>
      </c>
      <c r="G141" s="57" t="s">
        <v>55</v>
      </c>
      <c r="H141" s="59" t="s">
        <v>54</v>
      </c>
      <c r="I141" s="13">
        <v>45</v>
      </c>
      <c r="J141" s="13">
        <v>54</v>
      </c>
      <c r="K141" s="13">
        <v>51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181</v>
      </c>
      <c r="E142" s="101">
        <v>197</v>
      </c>
      <c r="F142" s="31">
        <f t="shared" si="16"/>
        <v>378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67</v>
      </c>
      <c r="E143" s="101">
        <v>86</v>
      </c>
      <c r="F143" s="31">
        <f t="shared" si="16"/>
        <v>153</v>
      </c>
      <c r="G143" s="57"/>
      <c r="H143" s="59" t="s">
        <v>50</v>
      </c>
      <c r="I143" s="13">
        <v>50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35</v>
      </c>
      <c r="E144" s="101">
        <v>31</v>
      </c>
      <c r="F144" s="31">
        <f t="shared" si="16"/>
        <v>66</v>
      </c>
      <c r="G144" s="57"/>
      <c r="H144" s="59" t="s">
        <v>48</v>
      </c>
      <c r="I144" s="13">
        <v>31</v>
      </c>
      <c r="J144" s="13">
        <v>28</v>
      </c>
      <c r="K144" s="13">
        <v>26</v>
      </c>
      <c r="L144" s="58">
        <f>SUM(J144:K144)</f>
        <v>54</v>
      </c>
    </row>
    <row r="145" spans="1:12" ht="14.25" customHeight="1" x14ac:dyDescent="0.15">
      <c r="A145" s="107"/>
      <c r="B145" s="37" t="s">
        <v>47</v>
      </c>
      <c r="C145" s="101">
        <v>126</v>
      </c>
      <c r="D145" s="101">
        <v>134</v>
      </c>
      <c r="E145" s="101">
        <v>171</v>
      </c>
      <c r="F145" s="31">
        <f t="shared" si="16"/>
        <v>305</v>
      </c>
      <c r="G145" s="57"/>
      <c r="H145" s="59" t="s">
        <v>46</v>
      </c>
      <c r="I145" s="13">
        <v>32</v>
      </c>
      <c r="J145" s="13">
        <v>30</v>
      </c>
      <c r="K145" s="13">
        <v>29</v>
      </c>
      <c r="L145" s="58">
        <f>SUM(J145:K145)</f>
        <v>59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201</v>
      </c>
      <c r="J146" s="25">
        <f>SUM(J141:J145)</f>
        <v>203</v>
      </c>
      <c r="K146" s="25">
        <f>SUM(K141:K145)</f>
        <v>186</v>
      </c>
      <c r="L146" s="56">
        <f>SUM(L141:L145)</f>
        <v>389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46</v>
      </c>
      <c r="E147" s="101">
        <v>55</v>
      </c>
      <c r="F147" s="31">
        <f t="shared" si="16"/>
        <v>101</v>
      </c>
      <c r="G147" s="111" t="s">
        <v>42</v>
      </c>
      <c r="H147" s="112"/>
      <c r="I147" s="55">
        <f>SUM(C139+C157+C164+C167+I125+I140+I146)</f>
        <v>6952</v>
      </c>
      <c r="J147" s="55">
        <f>SUM(D139+D157+D164+D167+J125+J140+J146)</f>
        <v>7201</v>
      </c>
      <c r="K147" s="55">
        <f>SUM(E139+E157+E164+E167+K125+K140+K146)</f>
        <v>7695</v>
      </c>
      <c r="L147" s="54">
        <f>SUM(F139+F157+F164+F167+L125+L140+L146)</f>
        <v>14896</v>
      </c>
    </row>
    <row r="148" spans="1:12" ht="14.25" customHeight="1" x14ac:dyDescent="0.15">
      <c r="A148" s="107"/>
      <c r="B148" s="37" t="s">
        <v>41</v>
      </c>
      <c r="C148" s="101">
        <v>104</v>
      </c>
      <c r="D148" s="101">
        <v>129</v>
      </c>
      <c r="E148" s="101">
        <v>145</v>
      </c>
      <c r="F148" s="31">
        <f t="shared" si="16"/>
        <v>274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84</v>
      </c>
      <c r="E149" s="101">
        <v>89</v>
      </c>
      <c r="F149" s="31">
        <f t="shared" si="16"/>
        <v>173</v>
      </c>
      <c r="G149" s="128" t="s">
        <v>39</v>
      </c>
      <c r="H149" s="129"/>
      <c r="I149" s="132">
        <f>SUM(C30+I39+I67+I147)</f>
        <v>19912</v>
      </c>
      <c r="J149" s="132">
        <f>SUM(D30+J39+J67+J147)</f>
        <v>21543</v>
      </c>
      <c r="K149" s="132">
        <f>SUM(E30+K39+K67+K147)</f>
        <v>23154</v>
      </c>
      <c r="L149" s="134">
        <f>SUM(J149:K149)</f>
        <v>44697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156</v>
      </c>
      <c r="E150" s="101">
        <v>163</v>
      </c>
      <c r="F150" s="31">
        <f t="shared" si="16"/>
        <v>319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34</v>
      </c>
      <c r="D151" s="101">
        <v>33</v>
      </c>
      <c r="E151" s="101">
        <v>39</v>
      </c>
      <c r="F151" s="31">
        <f t="shared" si="16"/>
        <v>72</v>
      </c>
      <c r="G151" s="136" t="s">
        <v>36</v>
      </c>
      <c r="H151" s="137"/>
      <c r="I151" s="138">
        <f>I149-'R5.4月末'!I149</f>
        <v>-13</v>
      </c>
      <c r="J151" s="138">
        <f>J149-'R5.4月末'!J149</f>
        <v>-43</v>
      </c>
      <c r="K151" s="138">
        <f>K149-'R5.4月末'!K149</f>
        <v>-42</v>
      </c>
      <c r="L151" s="140">
        <f>L149-'R5.4月末'!L149</f>
        <v>-85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96</v>
      </c>
      <c r="E153" s="101">
        <v>89</v>
      </c>
      <c r="F153" s="31">
        <f t="shared" si="16"/>
        <v>185</v>
      </c>
      <c r="G153" s="152" t="s">
        <v>33</v>
      </c>
      <c r="H153" s="153"/>
      <c r="I153" s="13"/>
      <c r="J153" s="13">
        <v>49.2</v>
      </c>
      <c r="K153" s="13">
        <v>52.8</v>
      </c>
      <c r="L153" s="51">
        <v>51.1</v>
      </c>
    </row>
    <row r="154" spans="1:12" ht="14.25" customHeight="1" x14ac:dyDescent="0.15">
      <c r="A154" s="107"/>
      <c r="B154" s="37" t="s">
        <v>32</v>
      </c>
      <c r="C154" s="101">
        <v>53</v>
      </c>
      <c r="D154" s="101">
        <v>52</v>
      </c>
      <c r="E154" s="101">
        <v>61</v>
      </c>
      <c r="F154" s="31">
        <f t="shared" si="16"/>
        <v>113</v>
      </c>
      <c r="G154" s="154" t="s">
        <v>31</v>
      </c>
      <c r="H154" s="155"/>
      <c r="I154" s="50"/>
      <c r="J154" s="50">
        <v>47</v>
      </c>
      <c r="K154" s="50">
        <v>34</v>
      </c>
      <c r="L154" s="48">
        <f t="shared" ref="L154:L159" si="17">SUM(J154:K154)</f>
        <v>81</v>
      </c>
    </row>
    <row r="155" spans="1:12" ht="14.25" customHeight="1" x14ac:dyDescent="0.15">
      <c r="A155" s="107"/>
      <c r="B155" s="37" t="s">
        <v>30</v>
      </c>
      <c r="C155" s="101">
        <v>236</v>
      </c>
      <c r="D155" s="101">
        <v>253</v>
      </c>
      <c r="E155" s="101">
        <v>259</v>
      </c>
      <c r="F155" s="31">
        <f t="shared" si="16"/>
        <v>512</v>
      </c>
      <c r="G155" s="154" t="s">
        <v>29</v>
      </c>
      <c r="H155" s="155"/>
      <c r="I155" s="50"/>
      <c r="J155" s="50">
        <v>60</v>
      </c>
      <c r="K155" s="50">
        <v>52</v>
      </c>
      <c r="L155" s="48">
        <f t="shared" si="17"/>
        <v>112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6"/>
        <v>70</v>
      </c>
      <c r="G156" s="154" t="s">
        <v>27</v>
      </c>
      <c r="H156" s="155"/>
      <c r="I156" s="50"/>
      <c r="J156" s="50">
        <v>6</v>
      </c>
      <c r="K156" s="50">
        <v>10</v>
      </c>
      <c r="L156" s="48">
        <f t="shared" si="17"/>
        <v>16</v>
      </c>
    </row>
    <row r="157" spans="1:12" ht="14.25" customHeight="1" x14ac:dyDescent="0.15">
      <c r="A157" s="107"/>
      <c r="B157" s="26" t="s">
        <v>26</v>
      </c>
      <c r="C157" s="25">
        <f>SUM(C140:C156)</f>
        <v>1518</v>
      </c>
      <c r="D157" s="25">
        <f>SUM(D140:D156)</f>
        <v>1692</v>
      </c>
      <c r="E157" s="25">
        <f>SUM(E140:E156)</f>
        <v>1852</v>
      </c>
      <c r="F157" s="24">
        <f>SUM(F140:F156)</f>
        <v>3544</v>
      </c>
      <c r="G157" s="154" t="s">
        <v>25</v>
      </c>
      <c r="H157" s="155"/>
      <c r="I157" s="50"/>
      <c r="J157" s="50">
        <v>34</v>
      </c>
      <c r="K157" s="50">
        <v>34</v>
      </c>
      <c r="L157" s="48">
        <f t="shared" si="17"/>
        <v>68</v>
      </c>
    </row>
    <row r="158" spans="1:12" ht="14.25" customHeight="1" x14ac:dyDescent="0.15">
      <c r="A158" s="107" t="s">
        <v>24</v>
      </c>
      <c r="B158" s="37" t="s">
        <v>23</v>
      </c>
      <c r="C158" s="101">
        <v>136</v>
      </c>
      <c r="D158" s="101">
        <v>156</v>
      </c>
      <c r="E158" s="101">
        <v>156</v>
      </c>
      <c r="F158" s="31">
        <f t="shared" ref="F158:F163" si="18">SUM(D158:E158)</f>
        <v>312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244</v>
      </c>
      <c r="E159" s="101">
        <v>247</v>
      </c>
      <c r="F159" s="31">
        <f t="shared" si="18"/>
        <v>491</v>
      </c>
      <c r="G159" s="142" t="s">
        <v>20</v>
      </c>
      <c r="H159" s="143"/>
      <c r="I159" s="49"/>
      <c r="J159" s="49">
        <v>2</v>
      </c>
      <c r="K159" s="49">
        <v>1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66</v>
      </c>
      <c r="E160" s="101">
        <v>66</v>
      </c>
      <c r="F160" s="31">
        <f t="shared" si="18"/>
        <v>132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72</v>
      </c>
      <c r="E161" s="101">
        <v>80</v>
      </c>
      <c r="F161" s="31">
        <f t="shared" si="18"/>
        <v>152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234</v>
      </c>
      <c r="D162" s="101">
        <v>278</v>
      </c>
      <c r="E162" s="101">
        <v>294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0.42667293106919929</v>
      </c>
      <c r="J162" s="39">
        <v>8508</v>
      </c>
      <c r="K162" s="39">
        <v>10563</v>
      </c>
      <c r="L162" s="38">
        <f t="shared" ref="L162:L167" si="19">SUM(J162:K162)</f>
        <v>19071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42</v>
      </c>
      <c r="F163" s="31">
        <f t="shared" si="18"/>
        <v>84</v>
      </c>
      <c r="G163" s="147" t="s">
        <v>12</v>
      </c>
      <c r="H163" s="36" t="s">
        <v>11</v>
      </c>
      <c r="I163" s="35">
        <f>SUM(L163/L149)</f>
        <v>0.35964382397028882</v>
      </c>
      <c r="J163" s="34">
        <v>7058</v>
      </c>
      <c r="K163" s="34">
        <v>9017</v>
      </c>
      <c r="L163" s="33">
        <f t="shared" si="19"/>
        <v>16075</v>
      </c>
    </row>
    <row r="164" spans="1:12" ht="14.25" customHeight="1" x14ac:dyDescent="0.15">
      <c r="A164" s="107"/>
      <c r="B164" s="26" t="s">
        <v>10</v>
      </c>
      <c r="C164" s="25">
        <f>SUM(C158:C163)</f>
        <v>717</v>
      </c>
      <c r="D164" s="25">
        <f>SUM(D158:D163)</f>
        <v>858</v>
      </c>
      <c r="E164" s="25">
        <f>SUM(E158:E163)</f>
        <v>885</v>
      </c>
      <c r="F164" s="24">
        <f>SUM(F158:F163)</f>
        <v>1743</v>
      </c>
      <c r="G164" s="148"/>
      <c r="H164" s="30" t="s">
        <v>9</v>
      </c>
      <c r="I164" s="29">
        <f>L164/F30</f>
        <v>0.30294480691236114</v>
      </c>
      <c r="J164" s="28">
        <v>767</v>
      </c>
      <c r="K164" s="28">
        <v>951</v>
      </c>
      <c r="L164" s="27">
        <f t="shared" si="19"/>
        <v>1718</v>
      </c>
    </row>
    <row r="165" spans="1:12" ht="14.25" customHeight="1" x14ac:dyDescent="0.15">
      <c r="A165" s="107" t="s">
        <v>8</v>
      </c>
      <c r="B165" s="108" t="s">
        <v>7</v>
      </c>
      <c r="C165" s="101">
        <v>330</v>
      </c>
      <c r="D165" s="101">
        <v>327</v>
      </c>
      <c r="E165" s="101">
        <v>355</v>
      </c>
      <c r="F165" s="31">
        <f>SUM(D165:E165)</f>
        <v>682</v>
      </c>
      <c r="G165" s="148"/>
      <c r="H165" s="30" t="s">
        <v>6</v>
      </c>
      <c r="I165" s="29">
        <f>L165/L39</f>
        <v>0.40045103092783507</v>
      </c>
      <c r="J165" s="28">
        <v>1613</v>
      </c>
      <c r="K165" s="28">
        <v>2116</v>
      </c>
      <c r="L165" s="27">
        <f t="shared" si="19"/>
        <v>3729</v>
      </c>
    </row>
    <row r="166" spans="1:12" ht="14.25" customHeight="1" x14ac:dyDescent="0.15">
      <c r="A166" s="107"/>
      <c r="B166" s="108" t="s">
        <v>5</v>
      </c>
      <c r="C166" s="101">
        <v>298</v>
      </c>
      <c r="D166" s="101">
        <v>349</v>
      </c>
      <c r="E166" s="101">
        <v>362</v>
      </c>
      <c r="F166" s="31">
        <f>SUM(D166:E166)</f>
        <v>711</v>
      </c>
      <c r="G166" s="148"/>
      <c r="H166" s="30" t="s">
        <v>4</v>
      </c>
      <c r="I166" s="29">
        <f>L166/L67</f>
        <v>0.32258064516129031</v>
      </c>
      <c r="J166" s="28">
        <v>2102</v>
      </c>
      <c r="K166" s="28">
        <v>2678</v>
      </c>
      <c r="L166" s="27">
        <f t="shared" si="19"/>
        <v>4780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676</v>
      </c>
      <c r="E167" s="25">
        <f>SUM(E165:E166)</f>
        <v>717</v>
      </c>
      <c r="F167" s="24">
        <f>SUM(F165:F166)</f>
        <v>1393</v>
      </c>
      <c r="G167" s="149"/>
      <c r="H167" s="23" t="s">
        <v>2</v>
      </c>
      <c r="I167" s="22">
        <f>L167/L147</f>
        <v>0.39258861439312565</v>
      </c>
      <c r="J167" s="21">
        <v>2576</v>
      </c>
      <c r="K167" s="21">
        <v>3272</v>
      </c>
      <c r="L167" s="20">
        <f t="shared" si="19"/>
        <v>5848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611</v>
      </c>
      <c r="J169" s="11">
        <v>246</v>
      </c>
      <c r="K169" s="11">
        <v>398</v>
      </c>
      <c r="L169" s="10">
        <f>SUM(J169:K169)</f>
        <v>644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8"/>
  <sheetViews>
    <sheetView view="pageBreakPreview" topLeftCell="A135" zoomScaleNormal="100" workbookViewId="0">
      <selection activeCell="L149" sqref="L149:L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35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351</v>
      </c>
      <c r="D5" s="99">
        <v>410</v>
      </c>
      <c r="E5" s="99">
        <v>390</v>
      </c>
      <c r="F5" s="31">
        <f t="shared" ref="F5:F21" si="1">SUM(D5:E5)</f>
        <v>800</v>
      </c>
      <c r="G5" s="57"/>
      <c r="H5" s="37" t="s">
        <v>258</v>
      </c>
      <c r="I5" s="101">
        <v>187</v>
      </c>
      <c r="J5" s="101">
        <v>193</v>
      </c>
      <c r="K5" s="101">
        <v>226</v>
      </c>
      <c r="L5" s="58">
        <f t="shared" si="0"/>
        <v>419</v>
      </c>
    </row>
    <row r="6" spans="1:12" ht="14.25" customHeight="1" x14ac:dyDescent="0.15">
      <c r="A6" s="107"/>
      <c r="B6" s="37" t="s">
        <v>257</v>
      </c>
      <c r="C6" s="100">
        <v>215</v>
      </c>
      <c r="D6" s="100">
        <v>196</v>
      </c>
      <c r="E6" s="100">
        <v>212</v>
      </c>
      <c r="F6" s="31">
        <f t="shared" si="1"/>
        <v>408</v>
      </c>
      <c r="G6" s="57"/>
      <c r="H6" s="37" t="s">
        <v>256</v>
      </c>
      <c r="I6" s="101">
        <v>115</v>
      </c>
      <c r="J6" s="101">
        <v>125</v>
      </c>
      <c r="K6" s="101">
        <v>153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132</v>
      </c>
      <c r="E7" s="100">
        <v>156</v>
      </c>
      <c r="F7" s="31">
        <f t="shared" si="1"/>
        <v>288</v>
      </c>
      <c r="G7" s="57"/>
      <c r="H7" s="37" t="s">
        <v>254</v>
      </c>
      <c r="I7" s="101">
        <v>87</v>
      </c>
      <c r="J7" s="101">
        <v>102</v>
      </c>
      <c r="K7" s="101">
        <v>99</v>
      </c>
      <c r="L7" s="58">
        <f t="shared" si="0"/>
        <v>201</v>
      </c>
    </row>
    <row r="8" spans="1:12" ht="14.25" customHeight="1" x14ac:dyDescent="0.15">
      <c r="A8" s="107"/>
      <c r="B8" s="37" t="s">
        <v>253</v>
      </c>
      <c r="C8" s="100">
        <v>169</v>
      </c>
      <c r="D8" s="100">
        <v>159</v>
      </c>
      <c r="E8" s="100">
        <v>185</v>
      </c>
      <c r="F8" s="31">
        <f t="shared" si="1"/>
        <v>344</v>
      </c>
      <c r="G8" s="57"/>
      <c r="H8" s="37" t="s">
        <v>219</v>
      </c>
      <c r="I8" s="101">
        <v>59</v>
      </c>
      <c r="J8" s="101">
        <v>67</v>
      </c>
      <c r="K8" s="101">
        <v>72</v>
      </c>
      <c r="L8" s="58">
        <f t="shared" si="0"/>
        <v>139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67</v>
      </c>
      <c r="E9" s="100">
        <v>76</v>
      </c>
      <c r="F9" s="31">
        <f t="shared" si="1"/>
        <v>143</v>
      </c>
      <c r="G9" s="57"/>
      <c r="H9" s="37" t="s">
        <v>251</v>
      </c>
      <c r="I9" s="101">
        <v>72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307</v>
      </c>
      <c r="D10" s="100">
        <v>339</v>
      </c>
      <c r="E10" s="100">
        <v>380</v>
      </c>
      <c r="F10" s="31">
        <f t="shared" si="1"/>
        <v>719</v>
      </c>
      <c r="G10" s="82"/>
      <c r="H10" s="26" t="s">
        <v>249</v>
      </c>
      <c r="I10" s="25">
        <f>SUM(I4:I9)</f>
        <v>550</v>
      </c>
      <c r="J10" s="25">
        <f>SUM(J4:J9)</f>
        <v>589</v>
      </c>
      <c r="K10" s="25">
        <f>SUM(K4:K9)</f>
        <v>666</v>
      </c>
      <c r="L10" s="60">
        <f>SUM(L4:L9)</f>
        <v>1255</v>
      </c>
    </row>
    <row r="11" spans="1:12" ht="14.25" customHeight="1" x14ac:dyDescent="0.15">
      <c r="A11" s="107"/>
      <c r="B11" s="37" t="s">
        <v>248</v>
      </c>
      <c r="C11" s="100">
        <v>70</v>
      </c>
      <c r="D11" s="100">
        <v>84</v>
      </c>
      <c r="E11" s="100">
        <v>93</v>
      </c>
      <c r="F11" s="31">
        <f t="shared" si="1"/>
        <v>177</v>
      </c>
      <c r="G11" s="57" t="s">
        <v>247</v>
      </c>
      <c r="H11" s="37" t="s">
        <v>246</v>
      </c>
      <c r="I11" s="101">
        <v>52</v>
      </c>
      <c r="J11" s="101">
        <v>55</v>
      </c>
      <c r="K11" s="101">
        <v>66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161</v>
      </c>
      <c r="E12" s="100">
        <v>180</v>
      </c>
      <c r="F12" s="31">
        <f t="shared" si="1"/>
        <v>341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163</v>
      </c>
      <c r="D13" s="100">
        <v>216</v>
      </c>
      <c r="E13" s="100">
        <v>204</v>
      </c>
      <c r="F13" s="31">
        <f t="shared" si="1"/>
        <v>420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48</v>
      </c>
      <c r="E14" s="100">
        <v>44</v>
      </c>
      <c r="F14" s="31">
        <f t="shared" si="1"/>
        <v>92</v>
      </c>
      <c r="G14" s="57"/>
      <c r="H14" s="37" t="s">
        <v>241</v>
      </c>
      <c r="I14" s="101">
        <v>119</v>
      </c>
      <c r="J14" s="101">
        <v>108</v>
      </c>
      <c r="K14" s="101">
        <v>114</v>
      </c>
      <c r="L14" s="58">
        <f t="shared" si="2"/>
        <v>222</v>
      </c>
    </row>
    <row r="15" spans="1:12" ht="14.25" customHeight="1" x14ac:dyDescent="0.15">
      <c r="A15" s="107"/>
      <c r="B15" s="37" t="s">
        <v>240</v>
      </c>
      <c r="C15" s="100">
        <v>28</v>
      </c>
      <c r="D15" s="100">
        <v>34</v>
      </c>
      <c r="E15" s="100">
        <v>33</v>
      </c>
      <c r="F15" s="31">
        <f t="shared" si="1"/>
        <v>67</v>
      </c>
      <c r="G15" s="57"/>
      <c r="H15" s="37" t="s">
        <v>239</v>
      </c>
      <c r="I15" s="101">
        <v>28</v>
      </c>
      <c r="J15" s="101">
        <v>34</v>
      </c>
      <c r="K15" s="101">
        <v>39</v>
      </c>
      <c r="L15" s="58">
        <f t="shared" si="2"/>
        <v>73</v>
      </c>
    </row>
    <row r="16" spans="1:12" ht="14.25" customHeight="1" x14ac:dyDescent="0.15">
      <c r="A16" s="107"/>
      <c r="B16" s="109" t="s">
        <v>274</v>
      </c>
      <c r="C16" s="100">
        <v>33</v>
      </c>
      <c r="D16" s="100">
        <v>27</v>
      </c>
      <c r="E16" s="100">
        <v>6</v>
      </c>
      <c r="F16" s="31">
        <f t="shared" si="1"/>
        <v>33</v>
      </c>
      <c r="G16" s="57"/>
      <c r="H16" s="37" t="s">
        <v>238</v>
      </c>
      <c r="I16" s="101">
        <v>72</v>
      </c>
      <c r="J16" s="101">
        <v>63</v>
      </c>
      <c r="K16" s="101">
        <v>73</v>
      </c>
      <c r="L16" s="58">
        <f t="shared" si="2"/>
        <v>136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92</v>
      </c>
      <c r="J17" s="101">
        <v>83</v>
      </c>
      <c r="K17" s="101">
        <v>91</v>
      </c>
      <c r="L17" s="58">
        <f t="shared" si="2"/>
        <v>174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107</v>
      </c>
      <c r="E18" s="100">
        <v>102</v>
      </c>
      <c r="F18" s="31">
        <f t="shared" si="1"/>
        <v>209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26</v>
      </c>
      <c r="J19" s="101">
        <v>28</v>
      </c>
      <c r="K19" s="101">
        <v>24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11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51</v>
      </c>
      <c r="K20" s="101">
        <v>64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39</v>
      </c>
      <c r="J21" s="101">
        <v>41</v>
      </c>
      <c r="K21" s="101">
        <v>49</v>
      </c>
      <c r="L21" s="58">
        <f t="shared" si="2"/>
        <v>90</v>
      </c>
    </row>
    <row r="22" spans="1:12" ht="14.25" customHeight="1" x14ac:dyDescent="0.15">
      <c r="A22" s="78"/>
      <c r="B22" s="26" t="s">
        <v>230</v>
      </c>
      <c r="C22" s="25">
        <f>SUM(C5:C21)</f>
        <v>1864</v>
      </c>
      <c r="D22" s="25">
        <f>SUM(D5:D21)</f>
        <v>2078</v>
      </c>
      <c r="E22" s="25">
        <f>SUM(E5:E21)</f>
        <v>2180</v>
      </c>
      <c r="F22" s="25">
        <f>SUM(F5:F21)</f>
        <v>4258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139</v>
      </c>
      <c r="D23" s="101">
        <v>139</v>
      </c>
      <c r="E23" s="101">
        <v>180</v>
      </c>
      <c r="F23" s="31">
        <f t="shared" ref="F23:F28" si="3">SUM(D23:E23)</f>
        <v>319</v>
      </c>
      <c r="G23" s="82"/>
      <c r="H23" s="26" t="s">
        <v>226</v>
      </c>
      <c r="I23" s="25">
        <f>SUM(I11:I22)</f>
        <v>614</v>
      </c>
      <c r="J23" s="25">
        <f>SUM(J11:J22)</f>
        <v>572</v>
      </c>
      <c r="K23" s="25">
        <f>SUM(K11:K22)</f>
        <v>669</v>
      </c>
      <c r="L23" s="60">
        <f>SUM(L11:L22)</f>
        <v>1241</v>
      </c>
    </row>
    <row r="24" spans="1:12" ht="14.25" customHeight="1" x14ac:dyDescent="0.15">
      <c r="A24" s="107"/>
      <c r="B24" s="37" t="s">
        <v>225</v>
      </c>
      <c r="C24" s="101">
        <v>65</v>
      </c>
      <c r="D24" s="101">
        <v>81</v>
      </c>
      <c r="E24" s="101">
        <v>77</v>
      </c>
      <c r="F24" s="31">
        <f t="shared" si="3"/>
        <v>158</v>
      </c>
      <c r="G24" s="57" t="s">
        <v>224</v>
      </c>
      <c r="H24" s="37" t="s">
        <v>223</v>
      </c>
      <c r="I24" s="101">
        <v>28</v>
      </c>
      <c r="J24" s="101">
        <v>27</v>
      </c>
      <c r="K24" s="101">
        <v>35</v>
      </c>
      <c r="L24" s="58">
        <f t="shared" ref="L24:L29" si="4">SUM(J24:K24)</f>
        <v>62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219</v>
      </c>
      <c r="E25" s="101">
        <v>257</v>
      </c>
      <c r="F25" s="31">
        <f t="shared" si="3"/>
        <v>476</v>
      </c>
      <c r="G25" s="57"/>
      <c r="H25" s="37" t="s">
        <v>221</v>
      </c>
      <c r="I25" s="101">
        <v>17</v>
      </c>
      <c r="J25" s="101">
        <v>20</v>
      </c>
      <c r="K25" s="101">
        <v>21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99</v>
      </c>
      <c r="F26" s="31">
        <f t="shared" si="3"/>
        <v>181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65</v>
      </c>
      <c r="E27" s="101">
        <v>67</v>
      </c>
      <c r="F27" s="31">
        <f t="shared" si="3"/>
        <v>132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63</v>
      </c>
      <c r="D28" s="101">
        <v>58</v>
      </c>
      <c r="E28" s="101">
        <v>97</v>
      </c>
      <c r="F28" s="31">
        <f t="shared" si="3"/>
        <v>155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644</v>
      </c>
      <c r="E29" s="25">
        <f>SUM(E23:E28)</f>
        <v>777</v>
      </c>
      <c r="F29" s="25">
        <f>SUM(F23:F28)</f>
        <v>1421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2459</v>
      </c>
      <c r="D30" s="55">
        <f>SUM(D22+D29)</f>
        <v>2722</v>
      </c>
      <c r="E30" s="55">
        <f>SUM(E22+E29)</f>
        <v>2957</v>
      </c>
      <c r="F30" s="55">
        <f>SUM(F22+F29)</f>
        <v>5679</v>
      </c>
      <c r="G30" s="57"/>
      <c r="H30" s="26" t="s">
        <v>212</v>
      </c>
      <c r="I30" s="25">
        <f>SUM(I24:I29)</f>
        <v>172</v>
      </c>
      <c r="J30" s="25">
        <f>SUM(J24:J29)</f>
        <v>176</v>
      </c>
      <c r="K30" s="25">
        <f>SUM(K24:K29)</f>
        <v>197</v>
      </c>
      <c r="L30" s="56">
        <f>SUM(L24:L29)</f>
        <v>373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54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412</v>
      </c>
      <c r="D33" s="101">
        <v>449</v>
      </c>
      <c r="E33" s="101">
        <v>476</v>
      </c>
      <c r="F33" s="31">
        <f t="shared" ref="F33:F45" si="6">SUM(D33:E33)</f>
        <v>925</v>
      </c>
      <c r="G33" s="57"/>
      <c r="H33" s="37" t="s">
        <v>206</v>
      </c>
      <c r="I33" s="101">
        <v>69</v>
      </c>
      <c r="J33" s="101">
        <v>68</v>
      </c>
      <c r="K33" s="101">
        <v>74</v>
      </c>
      <c r="L33" s="58">
        <f t="shared" si="5"/>
        <v>142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164</v>
      </c>
      <c r="E34" s="101">
        <v>170</v>
      </c>
      <c r="F34" s="31">
        <f t="shared" si="6"/>
        <v>334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101</v>
      </c>
      <c r="F35" s="31">
        <f t="shared" si="6"/>
        <v>186</v>
      </c>
      <c r="G35" s="57"/>
      <c r="H35" s="37" t="s">
        <v>202</v>
      </c>
      <c r="I35" s="101">
        <v>95</v>
      </c>
      <c r="J35" s="101">
        <v>83</v>
      </c>
      <c r="K35" s="101">
        <v>99</v>
      </c>
      <c r="L35" s="58">
        <f t="shared" si="5"/>
        <v>182</v>
      </c>
    </row>
    <row r="36" spans="1:12" ht="14.25" customHeight="1" x14ac:dyDescent="0.15">
      <c r="A36" s="107"/>
      <c r="B36" s="37" t="s">
        <v>201</v>
      </c>
      <c r="C36" s="101">
        <v>220</v>
      </c>
      <c r="D36" s="101">
        <v>219</v>
      </c>
      <c r="E36" s="101">
        <v>247</v>
      </c>
      <c r="F36" s="31">
        <f t="shared" si="6"/>
        <v>466</v>
      </c>
      <c r="G36" s="83"/>
      <c r="H36" s="84" t="s">
        <v>200</v>
      </c>
      <c r="I36" s="101">
        <v>56</v>
      </c>
      <c r="J36" s="101">
        <v>54</v>
      </c>
      <c r="K36" s="101">
        <v>71</v>
      </c>
      <c r="L36" s="58">
        <f t="shared" si="5"/>
        <v>125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120</v>
      </c>
      <c r="J37" s="101">
        <v>137</v>
      </c>
      <c r="K37" s="101">
        <v>143</v>
      </c>
      <c r="L37" s="58">
        <f t="shared" si="5"/>
        <v>280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96</v>
      </c>
      <c r="E38" s="101">
        <v>106</v>
      </c>
      <c r="F38" s="31">
        <f t="shared" si="6"/>
        <v>202</v>
      </c>
      <c r="G38" s="82"/>
      <c r="H38" s="26" t="s">
        <v>163</v>
      </c>
      <c r="I38" s="25">
        <f>SUM(I31:I37)</f>
        <v>453</v>
      </c>
      <c r="J38" s="25">
        <f>SUM(J31:J37)</f>
        <v>494</v>
      </c>
      <c r="K38" s="25">
        <f>SUM(K31:K37)</f>
        <v>545</v>
      </c>
      <c r="L38" s="60">
        <f>SUM(L31:L37)</f>
        <v>1039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4200</v>
      </c>
      <c r="J39" s="55">
        <f>SUM(D46+D54+J10+J23+J30+J38)</f>
        <v>4436</v>
      </c>
      <c r="K39" s="55">
        <f>SUM(E46+E54+K10+K23+K30+K38)</f>
        <v>4873</v>
      </c>
      <c r="L39" s="54">
        <f>SUM(F46+F54+L10+L23+L30+L38)</f>
        <v>9309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138</v>
      </c>
      <c r="E40" s="101">
        <v>161</v>
      </c>
      <c r="F40" s="31">
        <f t="shared" si="6"/>
        <v>299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118</v>
      </c>
      <c r="E42" s="101">
        <v>138</v>
      </c>
      <c r="F42" s="31">
        <f t="shared" si="6"/>
        <v>256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184</v>
      </c>
      <c r="D44" s="101">
        <v>193</v>
      </c>
      <c r="E44" s="101">
        <v>217</v>
      </c>
      <c r="F44" s="31">
        <f t="shared" si="6"/>
        <v>410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164</v>
      </c>
      <c r="D45" s="101">
        <v>163</v>
      </c>
      <c r="E45" s="101">
        <v>190</v>
      </c>
      <c r="F45" s="31">
        <f t="shared" si="6"/>
        <v>353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1662</v>
      </c>
      <c r="D46" s="25">
        <f>SUM(D33:D45)</f>
        <v>1789</v>
      </c>
      <c r="E46" s="25">
        <f>SUM(E33:E45)</f>
        <v>1992</v>
      </c>
      <c r="F46" s="25">
        <f>SUM(F33:F45)</f>
        <v>3781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114</v>
      </c>
      <c r="E47" s="101">
        <v>103</v>
      </c>
      <c r="F47" s="31">
        <f t="shared" ref="F47:F53" si="7">SUM(D47:E47)</f>
        <v>217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38</v>
      </c>
      <c r="E48" s="101">
        <v>37</v>
      </c>
      <c r="F48" s="31">
        <f t="shared" si="7"/>
        <v>75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98</v>
      </c>
      <c r="D49" s="101">
        <v>99</v>
      </c>
      <c r="E49" s="101">
        <v>105</v>
      </c>
      <c r="F49" s="31">
        <f t="shared" si="7"/>
        <v>204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300</v>
      </c>
      <c r="E50" s="101">
        <v>306</v>
      </c>
      <c r="F50" s="31">
        <f t="shared" si="7"/>
        <v>606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153</v>
      </c>
      <c r="E51" s="101">
        <v>151</v>
      </c>
      <c r="F51" s="31">
        <f t="shared" si="7"/>
        <v>304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91</v>
      </c>
      <c r="E52" s="101">
        <v>82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749</v>
      </c>
      <c r="D54" s="25">
        <f>SUM(D47:D53)</f>
        <v>816</v>
      </c>
      <c r="E54" s="25">
        <f>SUM(E47:E53)</f>
        <v>804</v>
      </c>
      <c r="F54" s="25">
        <f>SUM(F47:F53)</f>
        <v>1620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44</v>
      </c>
      <c r="J60" s="104">
        <v>54</v>
      </c>
      <c r="K60" s="104">
        <v>50</v>
      </c>
      <c r="L60" s="62">
        <f t="shared" ref="L60:L65" si="8">SUM(J60:K60)</f>
        <v>104</v>
      </c>
    </row>
    <row r="61" spans="1:12" ht="14.25" customHeight="1" x14ac:dyDescent="0.15">
      <c r="A61" s="107" t="s">
        <v>175</v>
      </c>
      <c r="B61" s="37" t="s">
        <v>174</v>
      </c>
      <c r="C61" s="103">
        <v>343</v>
      </c>
      <c r="D61" s="101">
        <v>418</v>
      </c>
      <c r="E61" s="101">
        <v>441</v>
      </c>
      <c r="F61" s="31">
        <f t="shared" ref="F61:F68" si="9">SUM(D61:E61)</f>
        <v>859</v>
      </c>
      <c r="G61" s="72"/>
      <c r="H61" s="37" t="s">
        <v>173</v>
      </c>
      <c r="I61" s="101">
        <v>49</v>
      </c>
      <c r="J61" s="101">
        <v>41</v>
      </c>
      <c r="K61" s="101">
        <v>61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279</v>
      </c>
      <c r="D62" s="101">
        <v>308</v>
      </c>
      <c r="E62" s="101">
        <v>343</v>
      </c>
      <c r="F62" s="31">
        <f t="shared" si="9"/>
        <v>651</v>
      </c>
      <c r="G62" s="72"/>
      <c r="H62" s="37" t="s">
        <v>171</v>
      </c>
      <c r="I62" s="101">
        <v>40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78</v>
      </c>
      <c r="E63" s="101">
        <v>86</v>
      </c>
      <c r="F63" s="31">
        <f t="shared" si="9"/>
        <v>164</v>
      </c>
      <c r="G63" s="72"/>
      <c r="H63" s="37" t="s">
        <v>169</v>
      </c>
      <c r="I63" s="101">
        <v>27</v>
      </c>
      <c r="J63" s="101">
        <v>26</v>
      </c>
      <c r="K63" s="101">
        <v>27</v>
      </c>
      <c r="L63" s="61">
        <f t="shared" si="8"/>
        <v>53</v>
      </c>
    </row>
    <row r="64" spans="1:12" ht="14.25" customHeight="1" x14ac:dyDescent="0.15">
      <c r="A64" s="107"/>
      <c r="B64" s="37" t="s">
        <v>168</v>
      </c>
      <c r="C64" s="101">
        <v>171</v>
      </c>
      <c r="D64" s="101">
        <v>183</v>
      </c>
      <c r="E64" s="101">
        <v>207</v>
      </c>
      <c r="F64" s="31">
        <f t="shared" si="9"/>
        <v>390</v>
      </c>
      <c r="G64" s="72"/>
      <c r="H64" s="37" t="s">
        <v>167</v>
      </c>
      <c r="I64" s="101">
        <v>53</v>
      </c>
      <c r="J64" s="101">
        <v>62</v>
      </c>
      <c r="K64" s="101">
        <v>71</v>
      </c>
      <c r="L64" s="61">
        <f t="shared" si="8"/>
        <v>133</v>
      </c>
    </row>
    <row r="65" spans="1:12" ht="14.25" customHeight="1" x14ac:dyDescent="0.15">
      <c r="A65" s="107"/>
      <c r="B65" s="37" t="s">
        <v>166</v>
      </c>
      <c r="C65" s="101">
        <v>85</v>
      </c>
      <c r="D65" s="101">
        <v>98</v>
      </c>
      <c r="E65" s="101">
        <v>119</v>
      </c>
      <c r="F65" s="31">
        <f t="shared" si="9"/>
        <v>217</v>
      </c>
      <c r="G65" s="72"/>
      <c r="H65" s="37" t="s">
        <v>165</v>
      </c>
      <c r="I65" s="101">
        <v>77</v>
      </c>
      <c r="J65" s="101">
        <v>96</v>
      </c>
      <c r="K65" s="101">
        <v>79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115</v>
      </c>
      <c r="E66" s="101">
        <v>123</v>
      </c>
      <c r="F66" s="31">
        <f t="shared" si="9"/>
        <v>238</v>
      </c>
      <c r="G66" s="72"/>
      <c r="H66" s="26" t="s">
        <v>163</v>
      </c>
      <c r="I66" s="25">
        <f>SUM(I60:I65)</f>
        <v>290</v>
      </c>
      <c r="J66" s="25">
        <f>SUM(J60:J65)</f>
        <v>330</v>
      </c>
      <c r="K66" s="25">
        <f>SUM(K60:K65)</f>
        <v>341</v>
      </c>
      <c r="L66" s="60">
        <f>SUM(L60:L65)</f>
        <v>671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360</v>
      </c>
      <c r="E67" s="101">
        <v>352</v>
      </c>
      <c r="F67" s="31">
        <f t="shared" si="9"/>
        <v>712</v>
      </c>
      <c r="G67" s="127" t="s">
        <v>161</v>
      </c>
      <c r="H67" s="122"/>
      <c r="I67" s="55">
        <f>SUM(C69+C82+C93+C110+C114+I66)</f>
        <v>6323</v>
      </c>
      <c r="J67" s="55">
        <f>SUM(D69+D82+D93+D110+D114+J66)</f>
        <v>7177</v>
      </c>
      <c r="K67" s="55">
        <f>SUM(E69+E82+E93+E110+E114+K66)</f>
        <v>7632</v>
      </c>
      <c r="L67" s="54">
        <f>SUM(F69+F82+F93+F110+F114+L66)</f>
        <v>14809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146</v>
      </c>
      <c r="E68" s="101">
        <v>135</v>
      </c>
      <c r="F68" s="31">
        <f t="shared" si="9"/>
        <v>281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1442</v>
      </c>
      <c r="D69" s="25">
        <f>SUM(D61:D68)</f>
        <v>1706</v>
      </c>
      <c r="E69" s="25">
        <f>SUM(E61:E68)</f>
        <v>1806</v>
      </c>
      <c r="F69" s="24">
        <f>SUM(F61:F68)</f>
        <v>3512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44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276</v>
      </c>
      <c r="D71" s="101">
        <v>276</v>
      </c>
      <c r="E71" s="101">
        <v>309</v>
      </c>
      <c r="F71" s="31">
        <f t="shared" si="10"/>
        <v>585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145</v>
      </c>
      <c r="D72" s="101">
        <v>152</v>
      </c>
      <c r="E72" s="101">
        <v>165</v>
      </c>
      <c r="F72" s="31">
        <f t="shared" si="10"/>
        <v>317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83</v>
      </c>
      <c r="D74" s="101">
        <v>63</v>
      </c>
      <c r="E74" s="101">
        <v>90</v>
      </c>
      <c r="F74" s="31">
        <f t="shared" si="10"/>
        <v>153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388</v>
      </c>
      <c r="D75" s="101">
        <v>431</v>
      </c>
      <c r="E75" s="101">
        <v>446</v>
      </c>
      <c r="F75" s="31">
        <f t="shared" si="10"/>
        <v>877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191</v>
      </c>
      <c r="D76" s="101">
        <v>228</v>
      </c>
      <c r="E76" s="101">
        <v>237</v>
      </c>
      <c r="F76" s="31">
        <f t="shared" si="10"/>
        <v>465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66</v>
      </c>
      <c r="D77" s="101">
        <v>62</v>
      </c>
      <c r="E77" s="101">
        <v>66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57</v>
      </c>
      <c r="D78" s="101">
        <v>52</v>
      </c>
      <c r="E78" s="101">
        <v>61</v>
      </c>
      <c r="F78" s="31">
        <f t="shared" si="10"/>
        <v>113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149</v>
      </c>
      <c r="D79" s="101">
        <v>176</v>
      </c>
      <c r="E79" s="101">
        <v>185</v>
      </c>
      <c r="F79" s="31">
        <f t="shared" si="10"/>
        <v>361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164</v>
      </c>
      <c r="E80" s="101">
        <v>154</v>
      </c>
      <c r="F80" s="31">
        <f t="shared" si="10"/>
        <v>318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1619</v>
      </c>
      <c r="D82" s="25">
        <f>SUM(D70:D81)</f>
        <v>1738</v>
      </c>
      <c r="E82" s="25">
        <f>SUM(E70:E81)</f>
        <v>1841</v>
      </c>
      <c r="F82" s="25">
        <f>SUM(F70:F81)</f>
        <v>3579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350</v>
      </c>
      <c r="D83" s="101">
        <v>386</v>
      </c>
      <c r="E83" s="101">
        <v>423</v>
      </c>
      <c r="F83" s="31">
        <f t="shared" ref="F83:F92" si="11">SUM(D83:E83)</f>
        <v>809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335</v>
      </c>
      <c r="D84" s="101">
        <v>354</v>
      </c>
      <c r="E84" s="101">
        <v>397</v>
      </c>
      <c r="F84" s="31">
        <f t="shared" si="11"/>
        <v>751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136</v>
      </c>
      <c r="D85" s="101">
        <v>127</v>
      </c>
      <c r="E85" s="101">
        <v>141</v>
      </c>
      <c r="F85" s="31">
        <f t="shared" si="11"/>
        <v>268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97</v>
      </c>
      <c r="D86" s="101">
        <v>103</v>
      </c>
      <c r="E86" s="101">
        <v>124</v>
      </c>
      <c r="F86" s="31">
        <f t="shared" si="11"/>
        <v>227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65</v>
      </c>
      <c r="D87" s="101">
        <v>82</v>
      </c>
      <c r="E87" s="101">
        <v>72</v>
      </c>
      <c r="F87" s="31">
        <f t="shared" si="11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139</v>
      </c>
      <c r="D88" s="101">
        <v>174</v>
      </c>
      <c r="E88" s="101">
        <v>190</v>
      </c>
      <c r="F88" s="31">
        <f t="shared" si="11"/>
        <v>364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154</v>
      </c>
      <c r="E89" s="101">
        <v>154</v>
      </c>
      <c r="F89" s="31">
        <f t="shared" si="11"/>
        <v>308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148</v>
      </c>
      <c r="E90" s="101">
        <v>138</v>
      </c>
      <c r="F90" s="31">
        <f t="shared" si="11"/>
        <v>286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54</v>
      </c>
      <c r="D91" s="101">
        <v>64</v>
      </c>
      <c r="E91" s="101">
        <v>74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252</v>
      </c>
      <c r="E92" s="101">
        <v>299</v>
      </c>
      <c r="F92" s="31">
        <f t="shared" si="11"/>
        <v>551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1647</v>
      </c>
      <c r="D93" s="25">
        <f>SUM(D83:D92)</f>
        <v>1844</v>
      </c>
      <c r="E93" s="25">
        <f>SUM(E83:E92)</f>
        <v>2012</v>
      </c>
      <c r="F93" s="24">
        <f>SUM(F83:F92)</f>
        <v>3856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32</v>
      </c>
      <c r="F96" s="31">
        <f t="shared" si="12"/>
        <v>59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149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69</v>
      </c>
      <c r="E100" s="101">
        <v>67</v>
      </c>
      <c r="F100" s="31">
        <f t="shared" si="12"/>
        <v>136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96</v>
      </c>
      <c r="D101" s="101">
        <v>101</v>
      </c>
      <c r="E101" s="101">
        <v>121</v>
      </c>
      <c r="F101" s="31">
        <f t="shared" si="12"/>
        <v>222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155</v>
      </c>
      <c r="D102" s="101">
        <v>187</v>
      </c>
      <c r="E102" s="101">
        <v>180</v>
      </c>
      <c r="F102" s="31">
        <f t="shared" si="12"/>
        <v>367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192</v>
      </c>
      <c r="E103" s="101">
        <v>190</v>
      </c>
      <c r="F103" s="31">
        <f t="shared" si="12"/>
        <v>382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63</v>
      </c>
      <c r="E104" s="101">
        <v>78</v>
      </c>
      <c r="F104" s="31">
        <f t="shared" si="12"/>
        <v>141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67</v>
      </c>
      <c r="F105" s="31">
        <f t="shared" si="12"/>
        <v>128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49</v>
      </c>
      <c r="E106" s="101">
        <v>53</v>
      </c>
      <c r="F106" s="31">
        <f t="shared" si="12"/>
        <v>102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113</v>
      </c>
      <c r="E107" s="101">
        <v>121</v>
      </c>
      <c r="F107" s="31">
        <f t="shared" si="12"/>
        <v>234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85</v>
      </c>
      <c r="E108" s="101">
        <v>97</v>
      </c>
      <c r="F108" s="31">
        <f t="shared" si="12"/>
        <v>182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97</v>
      </c>
      <c r="E109" s="101">
        <v>101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1148</v>
      </c>
      <c r="D110" s="25">
        <f>SUM(D94:D109)</f>
        <v>1337</v>
      </c>
      <c r="E110" s="25">
        <f>SUM(E94:E109)</f>
        <v>1416</v>
      </c>
      <c r="F110" s="24">
        <f>SUM(F94:F109)</f>
        <v>2753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72</v>
      </c>
      <c r="E111" s="101">
        <v>68</v>
      </c>
      <c r="F111" s="31">
        <f>SUM(D111:E111)</f>
        <v>140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96</v>
      </c>
      <c r="E112" s="101">
        <v>91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177</v>
      </c>
      <c r="D114" s="25">
        <f>SUM(D111:D113)</f>
        <v>222</v>
      </c>
      <c r="E114" s="25">
        <f>SUM(E111:E113)</f>
        <v>216</v>
      </c>
      <c r="F114" s="24">
        <f>SUM(F111:F113)</f>
        <v>438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185</v>
      </c>
      <c r="J116" s="104">
        <v>232</v>
      </c>
      <c r="K116" s="104">
        <v>230</v>
      </c>
      <c r="L116" s="62">
        <f t="shared" ref="L116:L124" si="13">SUM(J116:K116)</f>
        <v>462</v>
      </c>
    </row>
    <row r="117" spans="1:12" ht="14.25" customHeight="1" x14ac:dyDescent="0.15">
      <c r="A117" s="107" t="s">
        <v>107</v>
      </c>
      <c r="B117" s="37" t="s">
        <v>106</v>
      </c>
      <c r="C117" s="101">
        <v>180</v>
      </c>
      <c r="D117" s="101">
        <v>178</v>
      </c>
      <c r="E117" s="101">
        <v>199</v>
      </c>
      <c r="F117" s="31">
        <f t="shared" ref="F117:F138" si="14">SUM(D117:E117)</f>
        <v>377</v>
      </c>
      <c r="G117" s="57"/>
      <c r="H117" s="37" t="s">
        <v>105</v>
      </c>
      <c r="I117" s="101">
        <v>145</v>
      </c>
      <c r="J117" s="101">
        <v>176</v>
      </c>
      <c r="K117" s="101">
        <v>167</v>
      </c>
      <c r="L117" s="61">
        <f t="shared" si="13"/>
        <v>343</v>
      </c>
    </row>
    <row r="118" spans="1:12" ht="14.25" customHeight="1" x14ac:dyDescent="0.15">
      <c r="A118" s="107"/>
      <c r="B118" s="37" t="s">
        <v>104</v>
      </c>
      <c r="C118" s="101">
        <v>265</v>
      </c>
      <c r="D118" s="101">
        <v>222</v>
      </c>
      <c r="E118" s="101">
        <v>217</v>
      </c>
      <c r="F118" s="31">
        <f t="shared" si="14"/>
        <v>439</v>
      </c>
      <c r="G118" s="57"/>
      <c r="H118" s="37" t="s">
        <v>103</v>
      </c>
      <c r="I118" s="101">
        <v>131</v>
      </c>
      <c r="J118" s="101">
        <v>163</v>
      </c>
      <c r="K118" s="101">
        <v>183</v>
      </c>
      <c r="L118" s="61">
        <f t="shared" si="13"/>
        <v>346</v>
      </c>
    </row>
    <row r="119" spans="1:12" ht="14.25" customHeight="1" x14ac:dyDescent="0.15">
      <c r="A119" s="107"/>
      <c r="B119" s="37" t="s">
        <v>102</v>
      </c>
      <c r="C119" s="101">
        <v>126</v>
      </c>
      <c r="D119" s="101">
        <v>104</v>
      </c>
      <c r="E119" s="101">
        <v>105</v>
      </c>
      <c r="F119" s="31">
        <f t="shared" si="14"/>
        <v>209</v>
      </c>
      <c r="G119" s="57"/>
      <c r="H119" s="37" t="s">
        <v>101</v>
      </c>
      <c r="I119" s="101">
        <v>45</v>
      </c>
      <c r="J119" s="101">
        <v>44</v>
      </c>
      <c r="K119" s="101">
        <v>55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84</v>
      </c>
      <c r="E120" s="101">
        <v>100</v>
      </c>
      <c r="F120" s="31">
        <f t="shared" si="14"/>
        <v>184</v>
      </c>
      <c r="G120" s="57"/>
      <c r="H120" s="37" t="s">
        <v>99</v>
      </c>
      <c r="I120" s="101">
        <v>140</v>
      </c>
      <c r="J120" s="101">
        <v>140</v>
      </c>
      <c r="K120" s="101">
        <v>165</v>
      </c>
      <c r="L120" s="61">
        <f t="shared" si="13"/>
        <v>305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57</v>
      </c>
      <c r="F121" s="31">
        <f t="shared" si="14"/>
        <v>107</v>
      </c>
      <c r="G121" s="57"/>
      <c r="H121" s="37" t="s">
        <v>97</v>
      </c>
      <c r="I121" s="101">
        <v>142</v>
      </c>
      <c r="J121" s="101">
        <v>147</v>
      </c>
      <c r="K121" s="105">
        <v>149</v>
      </c>
      <c r="L121" s="61">
        <f t="shared" si="13"/>
        <v>296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183</v>
      </c>
      <c r="J122" s="101">
        <v>182</v>
      </c>
      <c r="K122" s="101">
        <v>194</v>
      </c>
      <c r="L122" s="61">
        <f t="shared" si="13"/>
        <v>376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58</v>
      </c>
      <c r="F123" s="31">
        <f t="shared" si="14"/>
        <v>107</v>
      </c>
      <c r="G123" s="57"/>
      <c r="H123" s="37" t="s">
        <v>93</v>
      </c>
      <c r="I123" s="101">
        <v>43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139</v>
      </c>
      <c r="D124" s="101">
        <v>131</v>
      </c>
      <c r="E124" s="101">
        <v>138</v>
      </c>
      <c r="F124" s="31">
        <f t="shared" si="14"/>
        <v>269</v>
      </c>
      <c r="G124" s="57"/>
      <c r="H124" s="37" t="s">
        <v>91</v>
      </c>
      <c r="I124" s="101">
        <v>222</v>
      </c>
      <c r="J124" s="101">
        <v>227</v>
      </c>
      <c r="K124" s="101">
        <v>245</v>
      </c>
      <c r="L124" s="61">
        <f t="shared" si="13"/>
        <v>472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33</v>
      </c>
      <c r="E125" s="101">
        <v>47</v>
      </c>
      <c r="F125" s="31">
        <f t="shared" si="14"/>
        <v>80</v>
      </c>
      <c r="G125" s="57"/>
      <c r="H125" s="26" t="s">
        <v>89</v>
      </c>
      <c r="I125" s="25">
        <f>SUM(I116:I124)</f>
        <v>1236</v>
      </c>
      <c r="J125" s="25">
        <f>SUM(J116:J124)</f>
        <v>1357</v>
      </c>
      <c r="K125" s="25">
        <f>SUM(K116:K124)</f>
        <v>1433</v>
      </c>
      <c r="L125" s="60">
        <f>SUM(L116:L124)</f>
        <v>2790</v>
      </c>
    </row>
    <row r="126" spans="1:12" ht="14.25" customHeight="1" x14ac:dyDescent="0.15">
      <c r="A126" s="107"/>
      <c r="B126" s="37" t="s">
        <v>88</v>
      </c>
      <c r="C126" s="101">
        <v>68</v>
      </c>
      <c r="D126" s="101">
        <v>54</v>
      </c>
      <c r="E126" s="101">
        <v>65</v>
      </c>
      <c r="F126" s="31">
        <f t="shared" si="14"/>
        <v>119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32</v>
      </c>
      <c r="L126" s="58">
        <f t="shared" ref="L126:L139" si="15">SUM(J126:K126)</f>
        <v>72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35</v>
      </c>
      <c r="E127" s="101">
        <v>31</v>
      </c>
      <c r="F127" s="31">
        <f t="shared" si="14"/>
        <v>66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60</v>
      </c>
      <c r="E128" s="101">
        <v>71</v>
      </c>
      <c r="F128" s="31">
        <f t="shared" si="14"/>
        <v>131</v>
      </c>
      <c r="G128" s="57"/>
      <c r="H128" s="59" t="s">
        <v>82</v>
      </c>
      <c r="I128" s="101">
        <v>45</v>
      </c>
      <c r="J128" s="101">
        <v>54</v>
      </c>
      <c r="K128" s="101">
        <v>59</v>
      </c>
      <c r="L128" s="58">
        <f t="shared" si="15"/>
        <v>113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54</v>
      </c>
      <c r="E129" s="101">
        <v>66</v>
      </c>
      <c r="F129" s="31">
        <f t="shared" si="14"/>
        <v>120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98</v>
      </c>
      <c r="E131" s="101">
        <v>103</v>
      </c>
      <c r="F131" s="31">
        <f t="shared" si="14"/>
        <v>201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139</v>
      </c>
      <c r="E132" s="101">
        <v>137</v>
      </c>
      <c r="F132" s="31">
        <f t="shared" si="14"/>
        <v>276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128</v>
      </c>
      <c r="D133" s="101">
        <v>115</v>
      </c>
      <c r="E133" s="101">
        <v>128</v>
      </c>
      <c r="F133" s="31">
        <f t="shared" si="14"/>
        <v>243</v>
      </c>
      <c r="G133" s="57"/>
      <c r="H133" s="59" t="s">
        <v>72</v>
      </c>
      <c r="I133" s="101">
        <v>16</v>
      </c>
      <c r="J133" s="101">
        <v>13</v>
      </c>
      <c r="K133" s="101">
        <v>11</v>
      </c>
      <c r="L133" s="58">
        <f t="shared" si="15"/>
        <v>24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100</v>
      </c>
      <c r="E134" s="101">
        <v>119</v>
      </c>
      <c r="F134" s="31">
        <f t="shared" si="14"/>
        <v>219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189</v>
      </c>
      <c r="D135" s="101">
        <v>188</v>
      </c>
      <c r="E135" s="101">
        <v>186</v>
      </c>
      <c r="F135" s="31">
        <f t="shared" si="14"/>
        <v>374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38</v>
      </c>
      <c r="F136" s="31">
        <f t="shared" si="14"/>
        <v>75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220</v>
      </c>
      <c r="D137" s="101">
        <v>150</v>
      </c>
      <c r="E137" s="101">
        <v>190</v>
      </c>
      <c r="F137" s="31">
        <f t="shared" si="14"/>
        <v>340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139</v>
      </c>
      <c r="D138" s="101">
        <v>197</v>
      </c>
      <c r="E138" s="101">
        <v>199</v>
      </c>
      <c r="F138" s="31">
        <f t="shared" si="14"/>
        <v>396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2402</v>
      </c>
      <c r="D139" s="25">
        <f>SUM(D117:D138)</f>
        <v>2154</v>
      </c>
      <c r="E139" s="25">
        <f>SUM(E117:E138)</f>
        <v>2353</v>
      </c>
      <c r="F139" s="24">
        <f>SUM(F117:F138)</f>
        <v>4507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164</v>
      </c>
      <c r="E140" s="101">
        <v>167</v>
      </c>
      <c r="F140" s="31">
        <f t="shared" ref="F140:F156" si="16">SUM(D140:E140)</f>
        <v>331</v>
      </c>
      <c r="G140" s="57"/>
      <c r="H140" s="26" t="s">
        <v>57</v>
      </c>
      <c r="I140" s="25">
        <f>SUM(I126:I139)</f>
        <v>254</v>
      </c>
      <c r="J140" s="25">
        <f>SUM(J126:J139)</f>
        <v>258</v>
      </c>
      <c r="K140" s="25">
        <f>SUM(K126:K139)</f>
        <v>265</v>
      </c>
      <c r="L140" s="60">
        <f>SUM(L126:L139)</f>
        <v>523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171</v>
      </c>
      <c r="E141" s="101">
        <v>205</v>
      </c>
      <c r="F141" s="31">
        <f t="shared" si="16"/>
        <v>376</v>
      </c>
      <c r="G141" s="57" t="s">
        <v>55</v>
      </c>
      <c r="H141" s="59" t="s">
        <v>54</v>
      </c>
      <c r="I141" s="13">
        <v>45</v>
      </c>
      <c r="J141" s="13">
        <v>54</v>
      </c>
      <c r="K141" s="13">
        <v>51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159</v>
      </c>
      <c r="D142" s="101">
        <v>181</v>
      </c>
      <c r="E142" s="101">
        <v>196</v>
      </c>
      <c r="F142" s="31">
        <f t="shared" si="16"/>
        <v>377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68</v>
      </c>
      <c r="E143" s="101">
        <v>86</v>
      </c>
      <c r="F143" s="31">
        <f t="shared" si="16"/>
        <v>154</v>
      </c>
      <c r="G143" s="57"/>
      <c r="H143" s="59" t="s">
        <v>50</v>
      </c>
      <c r="I143" s="13">
        <v>50</v>
      </c>
      <c r="J143" s="13">
        <v>46</v>
      </c>
      <c r="K143" s="13">
        <v>40</v>
      </c>
      <c r="L143" s="58">
        <f>SUM(J143:K143)</f>
        <v>86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35</v>
      </c>
      <c r="E144" s="101">
        <v>31</v>
      </c>
      <c r="F144" s="31">
        <f t="shared" si="16"/>
        <v>66</v>
      </c>
      <c r="G144" s="57"/>
      <c r="H144" s="59" t="s">
        <v>48</v>
      </c>
      <c r="I144" s="13">
        <v>31</v>
      </c>
      <c r="J144" s="13">
        <v>28</v>
      </c>
      <c r="K144" s="13">
        <v>26</v>
      </c>
      <c r="L144" s="58">
        <f>SUM(J144:K144)</f>
        <v>54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135</v>
      </c>
      <c r="E145" s="101">
        <v>173</v>
      </c>
      <c r="F145" s="31">
        <f t="shared" si="16"/>
        <v>308</v>
      </c>
      <c r="G145" s="57"/>
      <c r="H145" s="59" t="s">
        <v>46</v>
      </c>
      <c r="I145" s="13">
        <v>32</v>
      </c>
      <c r="J145" s="13">
        <v>30</v>
      </c>
      <c r="K145" s="13">
        <v>29</v>
      </c>
      <c r="L145" s="58">
        <f>SUM(J145:K145)</f>
        <v>59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201</v>
      </c>
      <c r="J146" s="25">
        <f>SUM(J141:J145)</f>
        <v>202</v>
      </c>
      <c r="K146" s="25">
        <f>SUM(K141:K145)</f>
        <v>186</v>
      </c>
      <c r="L146" s="56">
        <f>SUM(L141:L145)</f>
        <v>388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56</v>
      </c>
      <c r="F147" s="31">
        <f t="shared" si="16"/>
        <v>103</v>
      </c>
      <c r="G147" s="111" t="s">
        <v>42</v>
      </c>
      <c r="H147" s="112"/>
      <c r="I147" s="55">
        <f>SUM(C139+C157+C164+C167+I125+I140+I146)</f>
        <v>6964</v>
      </c>
      <c r="J147" s="55">
        <f>SUM(D139+D157+D164+D167+J125+J140+J146)</f>
        <v>7200</v>
      </c>
      <c r="K147" s="55">
        <f>SUM(E139+E157+E164+E167+K125+K140+K146)</f>
        <v>7691</v>
      </c>
      <c r="L147" s="54">
        <f>SUM(F139+F157+F164+F167+L125+L140+L146)</f>
        <v>14891</v>
      </c>
    </row>
    <row r="148" spans="1:12" ht="14.25" customHeight="1" x14ac:dyDescent="0.15">
      <c r="A148" s="107"/>
      <c r="B148" s="37" t="s">
        <v>41</v>
      </c>
      <c r="C148" s="101">
        <v>104</v>
      </c>
      <c r="D148" s="101">
        <v>129</v>
      </c>
      <c r="E148" s="101">
        <v>145</v>
      </c>
      <c r="F148" s="31">
        <f t="shared" si="16"/>
        <v>274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84</v>
      </c>
      <c r="E149" s="101">
        <v>89</v>
      </c>
      <c r="F149" s="31">
        <f t="shared" si="16"/>
        <v>173</v>
      </c>
      <c r="G149" s="128" t="s">
        <v>39</v>
      </c>
      <c r="H149" s="129"/>
      <c r="I149" s="132">
        <f>SUM(C30+I39+I67+I147)</f>
        <v>19946</v>
      </c>
      <c r="J149" s="132">
        <f>SUM(D30+J39+J67+J147)</f>
        <v>21535</v>
      </c>
      <c r="K149" s="132">
        <f>SUM(E30+K39+K67+K147)</f>
        <v>23153</v>
      </c>
      <c r="L149" s="134">
        <f>SUM(J149:K149)</f>
        <v>44688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156</v>
      </c>
      <c r="E150" s="101">
        <v>162</v>
      </c>
      <c r="F150" s="31">
        <f t="shared" si="16"/>
        <v>318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34</v>
      </c>
      <c r="D151" s="101">
        <v>33</v>
      </c>
      <c r="E151" s="101">
        <v>39</v>
      </c>
      <c r="F151" s="31">
        <f t="shared" si="16"/>
        <v>72</v>
      </c>
      <c r="G151" s="136" t="s">
        <v>36</v>
      </c>
      <c r="H151" s="137"/>
      <c r="I151" s="138">
        <f>I149-'R5.5月末'!I149</f>
        <v>34</v>
      </c>
      <c r="J151" s="138">
        <f>J149-'R5.5月末'!J149</f>
        <v>-8</v>
      </c>
      <c r="K151" s="138">
        <f>K149-'R5.5月末'!K149</f>
        <v>-1</v>
      </c>
      <c r="L151" s="140">
        <f>L149-'R5.5月末'!L149</f>
        <v>-9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95</v>
      </c>
      <c r="E153" s="101">
        <v>89</v>
      </c>
      <c r="F153" s="31">
        <f t="shared" si="16"/>
        <v>184</v>
      </c>
      <c r="G153" s="152" t="s">
        <v>33</v>
      </c>
      <c r="H153" s="153"/>
      <c r="I153" s="13"/>
      <c r="J153" s="13">
        <v>49.2</v>
      </c>
      <c r="K153" s="13">
        <v>52.8</v>
      </c>
      <c r="L153" s="51">
        <v>51.1</v>
      </c>
    </row>
    <row r="154" spans="1:12" ht="14.25" customHeight="1" x14ac:dyDescent="0.15">
      <c r="A154" s="107"/>
      <c r="B154" s="37" t="s">
        <v>32</v>
      </c>
      <c r="C154" s="101">
        <v>53</v>
      </c>
      <c r="D154" s="101">
        <v>52</v>
      </c>
      <c r="E154" s="101">
        <v>61</v>
      </c>
      <c r="F154" s="31">
        <f t="shared" si="16"/>
        <v>113</v>
      </c>
      <c r="G154" s="154" t="s">
        <v>31</v>
      </c>
      <c r="H154" s="155"/>
      <c r="I154" s="50"/>
      <c r="J154" s="50">
        <v>41</v>
      </c>
      <c r="K154" s="50">
        <v>47</v>
      </c>
      <c r="L154" s="48">
        <f t="shared" ref="L154:L159" si="17">SUM(J154:K154)</f>
        <v>88</v>
      </c>
    </row>
    <row r="155" spans="1:12" ht="14.25" customHeight="1" x14ac:dyDescent="0.15">
      <c r="A155" s="107"/>
      <c r="B155" s="37" t="s">
        <v>30</v>
      </c>
      <c r="C155" s="101">
        <v>237</v>
      </c>
      <c r="D155" s="101">
        <v>253</v>
      </c>
      <c r="E155" s="101">
        <v>258</v>
      </c>
      <c r="F155" s="31">
        <f t="shared" si="16"/>
        <v>511</v>
      </c>
      <c r="G155" s="154" t="s">
        <v>29</v>
      </c>
      <c r="H155" s="155"/>
      <c r="I155" s="50"/>
      <c r="J155" s="50">
        <v>39</v>
      </c>
      <c r="K155" s="50">
        <v>34</v>
      </c>
      <c r="L155" s="48">
        <f t="shared" si="17"/>
        <v>73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6"/>
        <v>70</v>
      </c>
      <c r="G156" s="154" t="s">
        <v>27</v>
      </c>
      <c r="H156" s="155"/>
      <c r="I156" s="50"/>
      <c r="J156" s="50">
        <v>11</v>
      </c>
      <c r="K156" s="50">
        <v>8</v>
      </c>
      <c r="L156" s="48">
        <f t="shared" si="17"/>
        <v>19</v>
      </c>
    </row>
    <row r="157" spans="1:12" ht="14.25" customHeight="1" x14ac:dyDescent="0.15">
      <c r="A157" s="107"/>
      <c r="B157" s="26" t="s">
        <v>26</v>
      </c>
      <c r="C157" s="25">
        <f>SUM(C140:C156)</f>
        <v>1521</v>
      </c>
      <c r="D157" s="25">
        <f>SUM(D140:D156)</f>
        <v>1695</v>
      </c>
      <c r="E157" s="25">
        <f>SUM(E140:E156)</f>
        <v>1853</v>
      </c>
      <c r="F157" s="24">
        <f>SUM(F140:F156)</f>
        <v>3548</v>
      </c>
      <c r="G157" s="154" t="s">
        <v>25</v>
      </c>
      <c r="H157" s="155"/>
      <c r="I157" s="50"/>
      <c r="J157" s="50">
        <v>21</v>
      </c>
      <c r="K157" s="50">
        <v>21</v>
      </c>
      <c r="L157" s="48">
        <f t="shared" si="17"/>
        <v>42</v>
      </c>
    </row>
    <row r="158" spans="1:12" ht="14.25" customHeight="1" x14ac:dyDescent="0.15">
      <c r="A158" s="107" t="s">
        <v>24</v>
      </c>
      <c r="B158" s="37" t="s">
        <v>23</v>
      </c>
      <c r="C158" s="101">
        <v>136</v>
      </c>
      <c r="D158" s="101">
        <v>155</v>
      </c>
      <c r="E158" s="101">
        <v>156</v>
      </c>
      <c r="F158" s="31">
        <f t="shared" ref="F158:F163" si="18">SUM(D158:E158)</f>
        <v>311</v>
      </c>
      <c r="G158" s="154" t="s">
        <v>22</v>
      </c>
      <c r="H158" s="155"/>
      <c r="I158" s="50"/>
      <c r="J158" s="50">
        <v>1</v>
      </c>
      <c r="K158" s="50">
        <v>1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244</v>
      </c>
      <c r="E159" s="101">
        <v>246</v>
      </c>
      <c r="F159" s="31">
        <f t="shared" si="18"/>
        <v>490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67</v>
      </c>
      <c r="E160" s="101">
        <v>66</v>
      </c>
      <c r="F160" s="31">
        <f t="shared" si="18"/>
        <v>133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71</v>
      </c>
      <c r="E161" s="101">
        <v>80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234</v>
      </c>
      <c r="D162" s="101">
        <v>277</v>
      </c>
      <c r="E162" s="101">
        <v>293</v>
      </c>
      <c r="F162" s="31">
        <f t="shared" si="18"/>
        <v>570</v>
      </c>
      <c r="G162" s="42" t="s">
        <v>14</v>
      </c>
      <c r="H162" s="41" t="s">
        <v>11</v>
      </c>
      <c r="I162" s="40">
        <f>SUM(L162/L149)</f>
        <v>0.42655746509129966</v>
      </c>
      <c r="J162" s="39">
        <v>8502</v>
      </c>
      <c r="K162" s="39">
        <v>10560</v>
      </c>
      <c r="L162" s="38">
        <f t="shared" ref="L162:L167" si="19">SUM(J162:K162)</f>
        <v>19062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42</v>
      </c>
      <c r="F163" s="31">
        <f t="shared" si="18"/>
        <v>84</v>
      </c>
      <c r="G163" s="147" t="s">
        <v>12</v>
      </c>
      <c r="H163" s="36" t="s">
        <v>11</v>
      </c>
      <c r="I163" s="35">
        <f>SUM(L163/L149)</f>
        <v>0.35996240601503759</v>
      </c>
      <c r="J163" s="34">
        <v>7065</v>
      </c>
      <c r="K163" s="34">
        <v>9021</v>
      </c>
      <c r="L163" s="33">
        <f t="shared" si="19"/>
        <v>16086</v>
      </c>
    </row>
    <row r="164" spans="1:12" ht="14.25" customHeight="1" x14ac:dyDescent="0.15">
      <c r="A164" s="107"/>
      <c r="B164" s="26" t="s">
        <v>10</v>
      </c>
      <c r="C164" s="25">
        <f>SUM(C158:C163)</f>
        <v>718</v>
      </c>
      <c r="D164" s="25">
        <f>SUM(D158:D163)</f>
        <v>856</v>
      </c>
      <c r="E164" s="25">
        <f>SUM(E158:E163)</f>
        <v>883</v>
      </c>
      <c r="F164" s="24">
        <f>SUM(F158:F163)</f>
        <v>1739</v>
      </c>
      <c r="G164" s="148"/>
      <c r="H164" s="30" t="s">
        <v>9</v>
      </c>
      <c r="I164" s="29">
        <f>L164/F30</f>
        <v>0.30287022363092092</v>
      </c>
      <c r="J164" s="28">
        <v>768</v>
      </c>
      <c r="K164" s="28">
        <v>952</v>
      </c>
      <c r="L164" s="27">
        <f t="shared" si="19"/>
        <v>1720</v>
      </c>
    </row>
    <row r="165" spans="1:12" ht="14.25" customHeight="1" x14ac:dyDescent="0.15">
      <c r="A165" s="107" t="s">
        <v>8</v>
      </c>
      <c r="B165" s="108" t="s">
        <v>7</v>
      </c>
      <c r="C165" s="101">
        <v>331</v>
      </c>
      <c r="D165" s="101">
        <v>328</v>
      </c>
      <c r="E165" s="101">
        <v>356</v>
      </c>
      <c r="F165" s="31">
        <f>SUM(D165:E165)</f>
        <v>684</v>
      </c>
      <c r="G165" s="148"/>
      <c r="H165" s="30" t="s">
        <v>6</v>
      </c>
      <c r="I165" s="29">
        <f>L165/L39</f>
        <v>0.40186915887850466</v>
      </c>
      <c r="J165" s="28">
        <v>1621</v>
      </c>
      <c r="K165" s="28">
        <v>2120</v>
      </c>
      <c r="L165" s="27">
        <f t="shared" si="19"/>
        <v>3741</v>
      </c>
    </row>
    <row r="166" spans="1:12" ht="14.25" customHeight="1" x14ac:dyDescent="0.15">
      <c r="A166" s="107"/>
      <c r="B166" s="108" t="s">
        <v>5</v>
      </c>
      <c r="C166" s="101">
        <v>301</v>
      </c>
      <c r="D166" s="101">
        <v>350</v>
      </c>
      <c r="E166" s="101">
        <v>362</v>
      </c>
      <c r="F166" s="31">
        <f>SUM(D166:E166)</f>
        <v>712</v>
      </c>
      <c r="G166" s="148"/>
      <c r="H166" s="30" t="s">
        <v>4</v>
      </c>
      <c r="I166" s="29">
        <f>L166/L67</f>
        <v>0.3229117428590722</v>
      </c>
      <c r="J166" s="28">
        <v>2102</v>
      </c>
      <c r="K166" s="28">
        <v>2680</v>
      </c>
      <c r="L166" s="27">
        <f t="shared" si="19"/>
        <v>4782</v>
      </c>
    </row>
    <row r="167" spans="1:12" ht="14.25" customHeight="1" x14ac:dyDescent="0.15">
      <c r="A167" s="107"/>
      <c r="B167" s="26" t="s">
        <v>3</v>
      </c>
      <c r="C167" s="25">
        <f>SUM(C165:C166)</f>
        <v>632</v>
      </c>
      <c r="D167" s="25">
        <f>SUM(D165:D166)</f>
        <v>678</v>
      </c>
      <c r="E167" s="25">
        <f>SUM(E165:E166)</f>
        <v>718</v>
      </c>
      <c r="F167" s="24">
        <f>SUM(F165:F166)</f>
        <v>1396</v>
      </c>
      <c r="G167" s="149"/>
      <c r="H167" s="23" t="s">
        <v>2</v>
      </c>
      <c r="I167" s="22">
        <f>L167/L147</f>
        <v>0.39238466187630111</v>
      </c>
      <c r="J167" s="21">
        <v>2574</v>
      </c>
      <c r="K167" s="21">
        <v>3269</v>
      </c>
      <c r="L167" s="20">
        <f t="shared" si="19"/>
        <v>5843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630</v>
      </c>
      <c r="J169" s="11">
        <v>254</v>
      </c>
      <c r="K169" s="11">
        <v>407</v>
      </c>
      <c r="L169" s="10">
        <f>SUM(J169:K169)</f>
        <v>661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8"/>
  <sheetViews>
    <sheetView view="pageBreakPreview" topLeftCell="A142" zoomScaleNormal="100" workbookViewId="0">
      <selection activeCell="E161" sqref="E161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35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353</v>
      </c>
      <c r="D5" s="99">
        <v>411</v>
      </c>
      <c r="E5" s="99">
        <v>388</v>
      </c>
      <c r="F5" s="31">
        <f t="shared" ref="F5:F21" si="1">SUM(D5:E5)</f>
        <v>799</v>
      </c>
      <c r="G5" s="57"/>
      <c r="H5" s="37" t="s">
        <v>258</v>
      </c>
      <c r="I5" s="101">
        <v>188</v>
      </c>
      <c r="J5" s="101">
        <v>195</v>
      </c>
      <c r="K5" s="101">
        <v>227</v>
      </c>
      <c r="L5" s="58">
        <f t="shared" si="0"/>
        <v>422</v>
      </c>
    </row>
    <row r="6" spans="1:12" ht="14.25" customHeight="1" x14ac:dyDescent="0.15">
      <c r="A6" s="107"/>
      <c r="B6" s="37" t="s">
        <v>257</v>
      </c>
      <c r="C6" s="100">
        <v>215</v>
      </c>
      <c r="D6" s="100">
        <v>195</v>
      </c>
      <c r="E6" s="100">
        <v>213</v>
      </c>
      <c r="F6" s="31">
        <f t="shared" si="1"/>
        <v>408</v>
      </c>
      <c r="G6" s="57"/>
      <c r="H6" s="37" t="s">
        <v>256</v>
      </c>
      <c r="I6" s="101">
        <v>115</v>
      </c>
      <c r="J6" s="101">
        <v>125</v>
      </c>
      <c r="K6" s="101">
        <v>153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131</v>
      </c>
      <c r="E7" s="100">
        <v>155</v>
      </c>
      <c r="F7" s="31">
        <f t="shared" si="1"/>
        <v>286</v>
      </c>
      <c r="G7" s="57"/>
      <c r="H7" s="37" t="s">
        <v>254</v>
      </c>
      <c r="I7" s="101">
        <v>86</v>
      </c>
      <c r="J7" s="101">
        <v>102</v>
      </c>
      <c r="K7" s="101">
        <v>98</v>
      </c>
      <c r="L7" s="58">
        <f t="shared" si="0"/>
        <v>200</v>
      </c>
    </row>
    <row r="8" spans="1:12" ht="14.25" customHeight="1" x14ac:dyDescent="0.15">
      <c r="A8" s="107"/>
      <c r="B8" s="37" t="s">
        <v>253</v>
      </c>
      <c r="C8" s="100">
        <v>168</v>
      </c>
      <c r="D8" s="100">
        <v>158</v>
      </c>
      <c r="E8" s="100">
        <v>185</v>
      </c>
      <c r="F8" s="31">
        <f t="shared" si="1"/>
        <v>343</v>
      </c>
      <c r="G8" s="57"/>
      <c r="H8" s="37" t="s">
        <v>219</v>
      </c>
      <c r="I8" s="101">
        <v>59</v>
      </c>
      <c r="J8" s="101">
        <v>67</v>
      </c>
      <c r="K8" s="101">
        <v>72</v>
      </c>
      <c r="L8" s="58">
        <f t="shared" si="0"/>
        <v>139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67</v>
      </c>
      <c r="E9" s="100">
        <v>76</v>
      </c>
      <c r="F9" s="31">
        <f t="shared" si="1"/>
        <v>143</v>
      </c>
      <c r="G9" s="57"/>
      <c r="H9" s="37" t="s">
        <v>251</v>
      </c>
      <c r="I9" s="101">
        <v>72</v>
      </c>
      <c r="J9" s="101">
        <v>76</v>
      </c>
      <c r="K9" s="101">
        <v>80</v>
      </c>
      <c r="L9" s="58">
        <f t="shared" si="0"/>
        <v>156</v>
      </c>
    </row>
    <row r="10" spans="1:12" ht="14.25" customHeight="1" x14ac:dyDescent="0.15">
      <c r="A10" s="107"/>
      <c r="B10" s="37" t="s">
        <v>250</v>
      </c>
      <c r="C10" s="100">
        <v>308</v>
      </c>
      <c r="D10" s="100">
        <v>333</v>
      </c>
      <c r="E10" s="100">
        <v>386</v>
      </c>
      <c r="F10" s="31">
        <f t="shared" si="1"/>
        <v>719</v>
      </c>
      <c r="G10" s="82"/>
      <c r="H10" s="26" t="s">
        <v>249</v>
      </c>
      <c r="I10" s="25">
        <f>SUM(I4:I9)</f>
        <v>550</v>
      </c>
      <c r="J10" s="25">
        <f>SUM(J4:J9)</f>
        <v>591</v>
      </c>
      <c r="K10" s="25">
        <f>SUM(K4:K9)</f>
        <v>665</v>
      </c>
      <c r="L10" s="60">
        <f>SUM(L4:L9)</f>
        <v>1256</v>
      </c>
    </row>
    <row r="11" spans="1:12" ht="14.25" customHeight="1" x14ac:dyDescent="0.15">
      <c r="A11" s="107"/>
      <c r="B11" s="37" t="s">
        <v>248</v>
      </c>
      <c r="C11" s="100">
        <v>70</v>
      </c>
      <c r="D11" s="100">
        <v>85</v>
      </c>
      <c r="E11" s="100">
        <v>93</v>
      </c>
      <c r="F11" s="31">
        <f t="shared" si="1"/>
        <v>178</v>
      </c>
      <c r="G11" s="57" t="s">
        <v>247</v>
      </c>
      <c r="H11" s="37" t="s">
        <v>246</v>
      </c>
      <c r="I11" s="101">
        <v>52</v>
      </c>
      <c r="J11" s="101">
        <v>55</v>
      </c>
      <c r="K11" s="101">
        <v>66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160</v>
      </c>
      <c r="E12" s="100">
        <v>179</v>
      </c>
      <c r="F12" s="31">
        <f t="shared" si="1"/>
        <v>339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163</v>
      </c>
      <c r="D13" s="100">
        <v>215</v>
      </c>
      <c r="E13" s="100">
        <v>204</v>
      </c>
      <c r="F13" s="31">
        <f t="shared" si="1"/>
        <v>419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47</v>
      </c>
      <c r="E14" s="100">
        <v>43</v>
      </c>
      <c r="F14" s="31">
        <f t="shared" si="1"/>
        <v>90</v>
      </c>
      <c r="G14" s="57"/>
      <c r="H14" s="37" t="s">
        <v>241</v>
      </c>
      <c r="I14" s="101">
        <v>126</v>
      </c>
      <c r="J14" s="101">
        <v>112</v>
      </c>
      <c r="K14" s="101">
        <v>117</v>
      </c>
      <c r="L14" s="58">
        <f t="shared" si="2"/>
        <v>229</v>
      </c>
    </row>
    <row r="15" spans="1:12" ht="14.25" customHeight="1" x14ac:dyDescent="0.15">
      <c r="A15" s="107"/>
      <c r="B15" s="37" t="s">
        <v>240</v>
      </c>
      <c r="C15" s="100">
        <v>29</v>
      </c>
      <c r="D15" s="100">
        <v>34</v>
      </c>
      <c r="E15" s="100">
        <v>33</v>
      </c>
      <c r="F15" s="31">
        <f t="shared" si="1"/>
        <v>67</v>
      </c>
      <c r="G15" s="57"/>
      <c r="H15" s="37" t="s">
        <v>239</v>
      </c>
      <c r="I15" s="101">
        <v>28</v>
      </c>
      <c r="J15" s="101">
        <v>34</v>
      </c>
      <c r="K15" s="101">
        <v>39</v>
      </c>
      <c r="L15" s="58">
        <f t="shared" si="2"/>
        <v>73</v>
      </c>
    </row>
    <row r="16" spans="1:12" ht="14.25" customHeight="1" x14ac:dyDescent="0.15">
      <c r="A16" s="107"/>
      <c r="B16" s="109" t="s">
        <v>274</v>
      </c>
      <c r="C16" s="100">
        <v>32</v>
      </c>
      <c r="D16" s="100">
        <v>27</v>
      </c>
      <c r="E16" s="100">
        <v>5</v>
      </c>
      <c r="F16" s="31">
        <f t="shared" si="1"/>
        <v>32</v>
      </c>
      <c r="G16" s="57"/>
      <c r="H16" s="37" t="s">
        <v>238</v>
      </c>
      <c r="I16" s="101">
        <v>73</v>
      </c>
      <c r="J16" s="101">
        <v>64</v>
      </c>
      <c r="K16" s="101">
        <v>73</v>
      </c>
      <c r="L16" s="58">
        <f t="shared" si="2"/>
        <v>137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92</v>
      </c>
      <c r="J17" s="101">
        <v>83</v>
      </c>
      <c r="K17" s="101">
        <v>91</v>
      </c>
      <c r="L17" s="58">
        <f t="shared" si="2"/>
        <v>174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107</v>
      </c>
      <c r="E18" s="100">
        <v>102</v>
      </c>
      <c r="F18" s="31">
        <f t="shared" si="1"/>
        <v>209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27</v>
      </c>
      <c r="J19" s="101">
        <v>28</v>
      </c>
      <c r="K19" s="101">
        <v>24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11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51</v>
      </c>
      <c r="K20" s="101">
        <v>64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39</v>
      </c>
      <c r="J21" s="101">
        <v>41</v>
      </c>
      <c r="K21" s="101">
        <v>49</v>
      </c>
      <c r="L21" s="58">
        <f t="shared" si="2"/>
        <v>90</v>
      </c>
    </row>
    <row r="22" spans="1:12" ht="14.25" customHeight="1" x14ac:dyDescent="0.15">
      <c r="A22" s="78"/>
      <c r="B22" s="26" t="s">
        <v>230</v>
      </c>
      <c r="C22" s="25">
        <f>SUM(C5:C21)</f>
        <v>1865</v>
      </c>
      <c r="D22" s="25">
        <f>SUM(D5:D21)</f>
        <v>2068</v>
      </c>
      <c r="E22" s="25">
        <f>SUM(E5:E21)</f>
        <v>2181</v>
      </c>
      <c r="F22" s="25">
        <f>SUM(F5:F21)</f>
        <v>4249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140</v>
      </c>
      <c r="D23" s="101">
        <v>139</v>
      </c>
      <c r="E23" s="101">
        <v>178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623</v>
      </c>
      <c r="J23" s="25">
        <f>SUM(J11:J22)</f>
        <v>577</v>
      </c>
      <c r="K23" s="25">
        <f>SUM(K11:K22)</f>
        <v>672</v>
      </c>
      <c r="L23" s="60">
        <f>SUM(L11:L22)</f>
        <v>1249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78</v>
      </c>
      <c r="F24" s="31">
        <f t="shared" si="3"/>
        <v>160</v>
      </c>
      <c r="G24" s="57" t="s">
        <v>224</v>
      </c>
      <c r="H24" s="37" t="s">
        <v>223</v>
      </c>
      <c r="I24" s="101">
        <v>28</v>
      </c>
      <c r="J24" s="101">
        <v>27</v>
      </c>
      <c r="K24" s="101">
        <v>34</v>
      </c>
      <c r="L24" s="58">
        <f t="shared" ref="L24:L29" si="4">SUM(J24:K24)</f>
        <v>61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218</v>
      </c>
      <c r="E25" s="101">
        <v>256</v>
      </c>
      <c r="F25" s="31">
        <f t="shared" si="3"/>
        <v>474</v>
      </c>
      <c r="G25" s="57"/>
      <c r="H25" s="37" t="s">
        <v>221</v>
      </c>
      <c r="I25" s="101">
        <v>16</v>
      </c>
      <c r="J25" s="101">
        <v>19</v>
      </c>
      <c r="K25" s="101">
        <v>21</v>
      </c>
      <c r="L25" s="58">
        <f t="shared" si="4"/>
        <v>40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99</v>
      </c>
      <c r="F26" s="31">
        <f t="shared" si="3"/>
        <v>181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54</v>
      </c>
      <c r="D27" s="101">
        <v>64</v>
      </c>
      <c r="E27" s="101">
        <v>67</v>
      </c>
      <c r="F27" s="31">
        <f t="shared" si="3"/>
        <v>131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54</v>
      </c>
      <c r="E28" s="101">
        <v>96</v>
      </c>
      <c r="F28" s="31">
        <f t="shared" si="3"/>
        <v>150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594</v>
      </c>
      <c r="D29" s="25">
        <f>SUM(D23:D28)</f>
        <v>639</v>
      </c>
      <c r="E29" s="25">
        <f>SUM(E23:E28)</f>
        <v>774</v>
      </c>
      <c r="F29" s="25">
        <f>SUM(F23:F28)</f>
        <v>1413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2459</v>
      </c>
      <c r="D30" s="55">
        <f>SUM(D22+D29)</f>
        <v>2707</v>
      </c>
      <c r="E30" s="55">
        <f>SUM(E22+E29)</f>
        <v>2955</v>
      </c>
      <c r="F30" s="55">
        <f>SUM(F22+F29)</f>
        <v>5662</v>
      </c>
      <c r="G30" s="57"/>
      <c r="H30" s="26" t="s">
        <v>212</v>
      </c>
      <c r="I30" s="25">
        <f>SUM(I24:I29)</f>
        <v>171</v>
      </c>
      <c r="J30" s="25">
        <f>SUM(J24:J29)</f>
        <v>175</v>
      </c>
      <c r="K30" s="25">
        <f>SUM(K24:K29)</f>
        <v>196</v>
      </c>
      <c r="L30" s="56">
        <f>SUM(L24:L29)</f>
        <v>371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54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412</v>
      </c>
      <c r="D33" s="101">
        <v>448</v>
      </c>
      <c r="E33" s="101">
        <v>475</v>
      </c>
      <c r="F33" s="31">
        <f t="shared" ref="F33:F45" si="6">SUM(D33:E33)</f>
        <v>923</v>
      </c>
      <c r="G33" s="57"/>
      <c r="H33" s="37" t="s">
        <v>206</v>
      </c>
      <c r="I33" s="101">
        <v>70</v>
      </c>
      <c r="J33" s="101">
        <v>68</v>
      </c>
      <c r="K33" s="101">
        <v>75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164</v>
      </c>
      <c r="E34" s="101">
        <v>171</v>
      </c>
      <c r="F34" s="31">
        <f t="shared" si="6"/>
        <v>335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84</v>
      </c>
      <c r="D35" s="101">
        <v>87</v>
      </c>
      <c r="E35" s="101">
        <v>104</v>
      </c>
      <c r="F35" s="31">
        <f t="shared" si="6"/>
        <v>191</v>
      </c>
      <c r="G35" s="57"/>
      <c r="H35" s="37" t="s">
        <v>202</v>
      </c>
      <c r="I35" s="101">
        <v>94</v>
      </c>
      <c r="J35" s="101">
        <v>83</v>
      </c>
      <c r="K35" s="101">
        <v>98</v>
      </c>
      <c r="L35" s="58">
        <f t="shared" si="5"/>
        <v>181</v>
      </c>
    </row>
    <row r="36" spans="1:12" ht="14.25" customHeight="1" x14ac:dyDescent="0.15">
      <c r="A36" s="107"/>
      <c r="B36" s="37" t="s">
        <v>201</v>
      </c>
      <c r="C36" s="101">
        <v>219</v>
      </c>
      <c r="D36" s="101">
        <v>218</v>
      </c>
      <c r="E36" s="101">
        <v>246</v>
      </c>
      <c r="F36" s="31">
        <f t="shared" si="6"/>
        <v>464</v>
      </c>
      <c r="G36" s="83"/>
      <c r="H36" s="84" t="s">
        <v>200</v>
      </c>
      <c r="I36" s="101">
        <v>56</v>
      </c>
      <c r="J36" s="101">
        <v>54</v>
      </c>
      <c r="K36" s="101">
        <v>72</v>
      </c>
      <c r="L36" s="58">
        <f t="shared" si="5"/>
        <v>126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120</v>
      </c>
      <c r="J37" s="101">
        <v>137</v>
      </c>
      <c r="K37" s="101">
        <v>143</v>
      </c>
      <c r="L37" s="58">
        <f t="shared" si="5"/>
        <v>280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453</v>
      </c>
      <c r="J38" s="25">
        <f>SUM(J31:J37)</f>
        <v>494</v>
      </c>
      <c r="K38" s="25">
        <f>SUM(K31:K37)</f>
        <v>546</v>
      </c>
      <c r="L38" s="60">
        <f>SUM(L31:L37)</f>
        <v>1040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56</v>
      </c>
      <c r="E39" s="101">
        <v>61</v>
      </c>
      <c r="F39" s="31">
        <f t="shared" si="6"/>
        <v>117</v>
      </c>
      <c r="G39" s="111" t="s">
        <v>195</v>
      </c>
      <c r="H39" s="112"/>
      <c r="I39" s="55">
        <f>SUM(C46+C54+I10+I23+I30+I38)</f>
        <v>4214</v>
      </c>
      <c r="J39" s="55">
        <f>SUM(D46+D54+J10+J23+J30+J38)</f>
        <v>4446</v>
      </c>
      <c r="K39" s="55">
        <f>SUM(E46+E54+K10+K23+K30+K38)</f>
        <v>4876</v>
      </c>
      <c r="L39" s="54">
        <f>SUM(F46+F54+L10+L23+L30+L38)</f>
        <v>9322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141</v>
      </c>
      <c r="E40" s="101">
        <v>161</v>
      </c>
      <c r="F40" s="31">
        <f t="shared" si="6"/>
        <v>302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118</v>
      </c>
      <c r="E42" s="101">
        <v>138</v>
      </c>
      <c r="F42" s="31">
        <f t="shared" si="6"/>
        <v>256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184</v>
      </c>
      <c r="D44" s="101">
        <v>193</v>
      </c>
      <c r="E44" s="101">
        <v>216</v>
      </c>
      <c r="F44" s="31">
        <f t="shared" si="6"/>
        <v>409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162</v>
      </c>
      <c r="E45" s="101">
        <v>189</v>
      </c>
      <c r="F45" s="31">
        <f t="shared" si="6"/>
        <v>351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1663</v>
      </c>
      <c r="D46" s="25">
        <f>SUM(D33:D45)</f>
        <v>1791</v>
      </c>
      <c r="E46" s="25">
        <f>SUM(E33:E45)</f>
        <v>1992</v>
      </c>
      <c r="F46" s="25">
        <f>SUM(F33:F45)</f>
        <v>3783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115</v>
      </c>
      <c r="E47" s="101">
        <v>105</v>
      </c>
      <c r="F47" s="31">
        <f t="shared" ref="F47:F53" si="7">SUM(D47:E47)</f>
        <v>220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38</v>
      </c>
      <c r="E48" s="101">
        <v>37</v>
      </c>
      <c r="F48" s="31">
        <f t="shared" si="7"/>
        <v>75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98</v>
      </c>
      <c r="E49" s="101">
        <v>105</v>
      </c>
      <c r="F49" s="31">
        <f t="shared" si="7"/>
        <v>203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303</v>
      </c>
      <c r="E50" s="101">
        <v>304</v>
      </c>
      <c r="F50" s="31">
        <f t="shared" si="7"/>
        <v>607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153</v>
      </c>
      <c r="E51" s="101">
        <v>151</v>
      </c>
      <c r="F51" s="31">
        <f t="shared" si="7"/>
        <v>304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90</v>
      </c>
      <c r="E52" s="101">
        <v>83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754</v>
      </c>
      <c r="D54" s="25">
        <f>SUM(D47:D53)</f>
        <v>818</v>
      </c>
      <c r="E54" s="25">
        <f>SUM(E47:E53)</f>
        <v>805</v>
      </c>
      <c r="F54" s="25">
        <f>SUM(F47:F53)</f>
        <v>1623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44</v>
      </c>
      <c r="J60" s="104">
        <v>54</v>
      </c>
      <c r="K60" s="104">
        <v>50</v>
      </c>
      <c r="L60" s="62">
        <f t="shared" ref="L60:L65" si="8">SUM(J60:K60)</f>
        <v>104</v>
      </c>
    </row>
    <row r="61" spans="1:12" ht="14.25" customHeight="1" x14ac:dyDescent="0.15">
      <c r="A61" s="107" t="s">
        <v>175</v>
      </c>
      <c r="B61" s="37" t="s">
        <v>174</v>
      </c>
      <c r="C61" s="103">
        <v>345</v>
      </c>
      <c r="D61" s="101">
        <v>418</v>
      </c>
      <c r="E61" s="101">
        <v>442</v>
      </c>
      <c r="F61" s="31">
        <f t="shared" ref="F61:F68" si="9">SUM(D61:E61)</f>
        <v>860</v>
      </c>
      <c r="G61" s="72"/>
      <c r="H61" s="37" t="s">
        <v>173</v>
      </c>
      <c r="I61" s="101">
        <v>49</v>
      </c>
      <c r="J61" s="101">
        <v>41</v>
      </c>
      <c r="K61" s="101">
        <v>61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279</v>
      </c>
      <c r="D62" s="101">
        <v>310</v>
      </c>
      <c r="E62" s="101">
        <v>342</v>
      </c>
      <c r="F62" s="31">
        <f t="shared" si="9"/>
        <v>652</v>
      </c>
      <c r="G62" s="72"/>
      <c r="H62" s="37" t="s">
        <v>171</v>
      </c>
      <c r="I62" s="101">
        <v>40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77</v>
      </c>
      <c r="E63" s="101">
        <v>86</v>
      </c>
      <c r="F63" s="31">
        <f t="shared" si="9"/>
        <v>163</v>
      </c>
      <c r="G63" s="72"/>
      <c r="H63" s="37" t="s">
        <v>169</v>
      </c>
      <c r="I63" s="101">
        <v>27</v>
      </c>
      <c r="J63" s="101">
        <v>25</v>
      </c>
      <c r="K63" s="101">
        <v>27</v>
      </c>
      <c r="L63" s="61">
        <f t="shared" si="8"/>
        <v>52</v>
      </c>
    </row>
    <row r="64" spans="1:12" ht="14.25" customHeight="1" x14ac:dyDescent="0.15">
      <c r="A64" s="107"/>
      <c r="B64" s="37" t="s">
        <v>168</v>
      </c>
      <c r="C64" s="101">
        <v>169</v>
      </c>
      <c r="D64" s="101">
        <v>181</v>
      </c>
      <c r="E64" s="101">
        <v>206</v>
      </c>
      <c r="F64" s="31">
        <f t="shared" si="9"/>
        <v>387</v>
      </c>
      <c r="G64" s="72"/>
      <c r="H64" s="37" t="s">
        <v>167</v>
      </c>
      <c r="I64" s="101">
        <v>53</v>
      </c>
      <c r="J64" s="101">
        <v>62</v>
      </c>
      <c r="K64" s="101">
        <v>71</v>
      </c>
      <c r="L64" s="61">
        <f t="shared" si="8"/>
        <v>133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98</v>
      </c>
      <c r="E65" s="101">
        <v>118</v>
      </c>
      <c r="F65" s="31">
        <f t="shared" si="9"/>
        <v>216</v>
      </c>
      <c r="G65" s="72"/>
      <c r="H65" s="37" t="s">
        <v>165</v>
      </c>
      <c r="I65" s="101">
        <v>77</v>
      </c>
      <c r="J65" s="101">
        <v>96</v>
      </c>
      <c r="K65" s="101">
        <v>79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115</v>
      </c>
      <c r="E66" s="101">
        <v>123</v>
      </c>
      <c r="F66" s="31">
        <f t="shared" si="9"/>
        <v>238</v>
      </c>
      <c r="G66" s="72"/>
      <c r="H66" s="26" t="s">
        <v>163</v>
      </c>
      <c r="I66" s="25">
        <f>SUM(I60:I65)</f>
        <v>290</v>
      </c>
      <c r="J66" s="25">
        <f>SUM(J60:J65)</f>
        <v>329</v>
      </c>
      <c r="K66" s="25">
        <f>SUM(K60:K65)</f>
        <v>341</v>
      </c>
      <c r="L66" s="60">
        <f>SUM(L60:L65)</f>
        <v>670</v>
      </c>
    </row>
    <row r="67" spans="1:12" ht="14.25" customHeight="1" x14ac:dyDescent="0.15">
      <c r="A67" s="107"/>
      <c r="B67" s="37" t="s">
        <v>162</v>
      </c>
      <c r="C67" s="101">
        <v>288</v>
      </c>
      <c r="D67" s="101">
        <v>361</v>
      </c>
      <c r="E67" s="101">
        <v>353</v>
      </c>
      <c r="F67" s="31">
        <f t="shared" si="9"/>
        <v>714</v>
      </c>
      <c r="G67" s="127" t="s">
        <v>161</v>
      </c>
      <c r="H67" s="122"/>
      <c r="I67" s="55">
        <f>SUM(C69+C82+C93+C110+C114+I66)</f>
        <v>6320</v>
      </c>
      <c r="J67" s="55">
        <f>SUM(D69+D82+D93+D110+D114+J66)</f>
        <v>7170</v>
      </c>
      <c r="K67" s="55">
        <f>SUM(E69+E82+E93+E110+E114+K66)</f>
        <v>7620</v>
      </c>
      <c r="L67" s="54">
        <f>SUM(F69+F82+F93+F110+F114+L66)</f>
        <v>14790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146</v>
      </c>
      <c r="E68" s="101">
        <v>135</v>
      </c>
      <c r="F68" s="31">
        <f t="shared" si="9"/>
        <v>281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1445</v>
      </c>
      <c r="D69" s="25">
        <f>SUM(D61:D68)</f>
        <v>1706</v>
      </c>
      <c r="E69" s="25">
        <f>SUM(E61:E68)</f>
        <v>1805</v>
      </c>
      <c r="F69" s="24">
        <f>SUM(F61:F68)</f>
        <v>3511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40</v>
      </c>
      <c r="D70" s="101">
        <v>46</v>
      </c>
      <c r="E70" s="101">
        <v>44</v>
      </c>
      <c r="F70" s="31">
        <f t="shared" ref="F70:F81" si="10">SUM(D70:E70)</f>
        <v>90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275</v>
      </c>
      <c r="D71" s="101">
        <v>275</v>
      </c>
      <c r="E71" s="101">
        <v>305</v>
      </c>
      <c r="F71" s="31">
        <f t="shared" si="10"/>
        <v>580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145</v>
      </c>
      <c r="D72" s="101">
        <v>152</v>
      </c>
      <c r="E72" s="101">
        <v>165</v>
      </c>
      <c r="F72" s="31">
        <f t="shared" si="10"/>
        <v>317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62</v>
      </c>
      <c r="F73" s="31">
        <f t="shared" si="10"/>
        <v>126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83</v>
      </c>
      <c r="D74" s="101">
        <v>63</v>
      </c>
      <c r="E74" s="101">
        <v>90</v>
      </c>
      <c r="F74" s="31">
        <f t="shared" si="10"/>
        <v>153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386</v>
      </c>
      <c r="D75" s="101">
        <v>432</v>
      </c>
      <c r="E75" s="101">
        <v>443</v>
      </c>
      <c r="F75" s="31">
        <f t="shared" si="10"/>
        <v>875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190</v>
      </c>
      <c r="D76" s="101">
        <v>227</v>
      </c>
      <c r="E76" s="101">
        <v>236</v>
      </c>
      <c r="F76" s="31">
        <f t="shared" si="10"/>
        <v>463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67</v>
      </c>
      <c r="D77" s="101">
        <v>64</v>
      </c>
      <c r="E77" s="101">
        <v>68</v>
      </c>
      <c r="F77" s="31">
        <f t="shared" si="10"/>
        <v>132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56</v>
      </c>
      <c r="D78" s="101">
        <v>52</v>
      </c>
      <c r="E78" s="101">
        <v>60</v>
      </c>
      <c r="F78" s="31">
        <f t="shared" si="10"/>
        <v>112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145</v>
      </c>
      <c r="D79" s="101">
        <v>173</v>
      </c>
      <c r="E79" s="101">
        <v>183</v>
      </c>
      <c r="F79" s="31">
        <f t="shared" si="10"/>
        <v>356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165</v>
      </c>
      <c r="E80" s="101">
        <v>154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1611</v>
      </c>
      <c r="D82" s="25">
        <f>SUM(D70:D81)</f>
        <v>1736</v>
      </c>
      <c r="E82" s="25">
        <f>SUM(E70:E81)</f>
        <v>1833</v>
      </c>
      <c r="F82" s="25">
        <f>SUM(F70:F81)</f>
        <v>3569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353</v>
      </c>
      <c r="D83" s="101">
        <v>385</v>
      </c>
      <c r="E83" s="101">
        <v>421</v>
      </c>
      <c r="F83" s="31">
        <f t="shared" ref="F83:F92" si="11">SUM(D83:E83)</f>
        <v>806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333</v>
      </c>
      <c r="D84" s="101">
        <v>352</v>
      </c>
      <c r="E84" s="101">
        <v>394</v>
      </c>
      <c r="F84" s="31">
        <f t="shared" si="11"/>
        <v>746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135</v>
      </c>
      <c r="D85" s="101">
        <v>126</v>
      </c>
      <c r="E85" s="101">
        <v>141</v>
      </c>
      <c r="F85" s="31">
        <f t="shared" si="11"/>
        <v>267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96</v>
      </c>
      <c r="D86" s="101">
        <v>103</v>
      </c>
      <c r="E86" s="101">
        <v>123</v>
      </c>
      <c r="F86" s="31">
        <f t="shared" si="11"/>
        <v>226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68</v>
      </c>
      <c r="D87" s="101">
        <v>83</v>
      </c>
      <c r="E87" s="101">
        <v>74</v>
      </c>
      <c r="F87" s="31">
        <f t="shared" si="11"/>
        <v>157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139</v>
      </c>
      <c r="D88" s="101">
        <v>174</v>
      </c>
      <c r="E88" s="101">
        <v>190</v>
      </c>
      <c r="F88" s="31">
        <f t="shared" si="11"/>
        <v>364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127</v>
      </c>
      <c r="D89" s="101">
        <v>153</v>
      </c>
      <c r="E89" s="101">
        <v>154</v>
      </c>
      <c r="F89" s="31">
        <f t="shared" si="11"/>
        <v>307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149</v>
      </c>
      <c r="E90" s="101">
        <v>138</v>
      </c>
      <c r="F90" s="31">
        <f t="shared" si="11"/>
        <v>287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54</v>
      </c>
      <c r="D91" s="101">
        <v>64</v>
      </c>
      <c r="E91" s="101">
        <v>74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253</v>
      </c>
      <c r="E92" s="101">
        <v>300</v>
      </c>
      <c r="F92" s="31">
        <f t="shared" si="11"/>
        <v>553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1648</v>
      </c>
      <c r="D93" s="25">
        <f>SUM(D83:D92)</f>
        <v>1842</v>
      </c>
      <c r="E93" s="25">
        <f>SUM(E83:E92)</f>
        <v>2009</v>
      </c>
      <c r="F93" s="24">
        <f>SUM(F83:F92)</f>
        <v>3851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32</v>
      </c>
      <c r="F96" s="31">
        <f t="shared" si="12"/>
        <v>59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150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69</v>
      </c>
      <c r="E100" s="101">
        <v>67</v>
      </c>
      <c r="F100" s="31">
        <f t="shared" si="12"/>
        <v>136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102</v>
      </c>
      <c r="E101" s="101">
        <v>122</v>
      </c>
      <c r="F101" s="31">
        <f t="shared" si="12"/>
        <v>224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155</v>
      </c>
      <c r="D102" s="101">
        <v>187</v>
      </c>
      <c r="E102" s="101">
        <v>180</v>
      </c>
      <c r="F102" s="31">
        <f t="shared" si="12"/>
        <v>367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191</v>
      </c>
      <c r="E103" s="101">
        <v>190</v>
      </c>
      <c r="F103" s="31">
        <f t="shared" si="12"/>
        <v>381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63</v>
      </c>
      <c r="E104" s="101">
        <v>78</v>
      </c>
      <c r="F104" s="31">
        <f t="shared" si="12"/>
        <v>141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67</v>
      </c>
      <c r="F105" s="31">
        <f t="shared" si="12"/>
        <v>128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49</v>
      </c>
      <c r="E106" s="101">
        <v>53</v>
      </c>
      <c r="F106" s="31">
        <f t="shared" si="12"/>
        <v>102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98</v>
      </c>
      <c r="D107" s="101">
        <v>114</v>
      </c>
      <c r="E107" s="101">
        <v>121</v>
      </c>
      <c r="F107" s="31">
        <f t="shared" si="12"/>
        <v>235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83</v>
      </c>
      <c r="E108" s="101">
        <v>95</v>
      </c>
      <c r="F108" s="31">
        <f t="shared" si="12"/>
        <v>178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97</v>
      </c>
      <c r="E109" s="101">
        <v>101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1150</v>
      </c>
      <c r="D110" s="25">
        <f>SUM(D94:D109)</f>
        <v>1336</v>
      </c>
      <c r="E110" s="25">
        <f>SUM(E94:E109)</f>
        <v>1416</v>
      </c>
      <c r="F110" s="24">
        <f>SUM(F94:F109)</f>
        <v>2752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72</v>
      </c>
      <c r="E111" s="101">
        <v>68</v>
      </c>
      <c r="F111" s="31">
        <f>SUM(D111:E111)</f>
        <v>140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95</v>
      </c>
      <c r="E112" s="101">
        <v>91</v>
      </c>
      <c r="F112" s="31">
        <f>SUM(D112:E112)</f>
        <v>186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221</v>
      </c>
      <c r="E114" s="25">
        <f>SUM(E111:E113)</f>
        <v>216</v>
      </c>
      <c r="F114" s="24">
        <f>SUM(F111:F113)</f>
        <v>437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186</v>
      </c>
      <c r="J116" s="104">
        <v>232</v>
      </c>
      <c r="K116" s="104">
        <v>229</v>
      </c>
      <c r="L116" s="62">
        <f t="shared" ref="L116:L124" si="13">SUM(J116:K116)</f>
        <v>461</v>
      </c>
    </row>
    <row r="117" spans="1:12" ht="14.25" customHeight="1" x14ac:dyDescent="0.15">
      <c r="A117" s="107" t="s">
        <v>107</v>
      </c>
      <c r="B117" s="37" t="s">
        <v>106</v>
      </c>
      <c r="C117" s="101">
        <v>180</v>
      </c>
      <c r="D117" s="101">
        <v>178</v>
      </c>
      <c r="E117" s="101">
        <v>200</v>
      </c>
      <c r="F117" s="31">
        <f t="shared" ref="F117:F138" si="14">SUM(D117:E117)</f>
        <v>378</v>
      </c>
      <c r="G117" s="57"/>
      <c r="H117" s="37" t="s">
        <v>105</v>
      </c>
      <c r="I117" s="101">
        <v>145</v>
      </c>
      <c r="J117" s="101">
        <v>176</v>
      </c>
      <c r="K117" s="101">
        <v>168</v>
      </c>
      <c r="L117" s="61">
        <f t="shared" si="13"/>
        <v>344</v>
      </c>
    </row>
    <row r="118" spans="1:12" ht="14.25" customHeight="1" x14ac:dyDescent="0.15">
      <c r="A118" s="107"/>
      <c r="B118" s="37" t="s">
        <v>104</v>
      </c>
      <c r="C118" s="101">
        <v>265</v>
      </c>
      <c r="D118" s="101">
        <v>221</v>
      </c>
      <c r="E118" s="101">
        <v>217</v>
      </c>
      <c r="F118" s="31">
        <f t="shared" si="14"/>
        <v>438</v>
      </c>
      <c r="G118" s="57"/>
      <c r="H118" s="37" t="s">
        <v>103</v>
      </c>
      <c r="I118" s="101">
        <v>131</v>
      </c>
      <c r="J118" s="101">
        <v>160</v>
      </c>
      <c r="K118" s="101">
        <v>184</v>
      </c>
      <c r="L118" s="61">
        <f t="shared" si="13"/>
        <v>344</v>
      </c>
    </row>
    <row r="119" spans="1:12" ht="14.25" customHeight="1" x14ac:dyDescent="0.15">
      <c r="A119" s="107"/>
      <c r="B119" s="37" t="s">
        <v>102</v>
      </c>
      <c r="C119" s="101">
        <v>126</v>
      </c>
      <c r="D119" s="101">
        <v>103</v>
      </c>
      <c r="E119" s="101">
        <v>106</v>
      </c>
      <c r="F119" s="31">
        <f t="shared" si="14"/>
        <v>209</v>
      </c>
      <c r="G119" s="57"/>
      <c r="H119" s="37" t="s">
        <v>101</v>
      </c>
      <c r="I119" s="101">
        <v>45</v>
      </c>
      <c r="J119" s="101">
        <v>44</v>
      </c>
      <c r="K119" s="101">
        <v>55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84</v>
      </c>
      <c r="E120" s="101">
        <v>100</v>
      </c>
      <c r="F120" s="31">
        <f t="shared" si="14"/>
        <v>184</v>
      </c>
      <c r="G120" s="57"/>
      <c r="H120" s="37" t="s">
        <v>99</v>
      </c>
      <c r="I120" s="101">
        <v>140</v>
      </c>
      <c r="J120" s="101">
        <v>140</v>
      </c>
      <c r="K120" s="101">
        <v>164</v>
      </c>
      <c r="L120" s="61">
        <f t="shared" si="13"/>
        <v>304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57</v>
      </c>
      <c r="F121" s="31">
        <f t="shared" si="14"/>
        <v>107</v>
      </c>
      <c r="G121" s="57"/>
      <c r="H121" s="37" t="s">
        <v>97</v>
      </c>
      <c r="I121" s="101">
        <v>142</v>
      </c>
      <c r="J121" s="101">
        <v>146</v>
      </c>
      <c r="K121" s="105">
        <v>148</v>
      </c>
      <c r="L121" s="61">
        <f t="shared" si="13"/>
        <v>294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183</v>
      </c>
      <c r="J122" s="101">
        <v>182</v>
      </c>
      <c r="K122" s="101">
        <v>194</v>
      </c>
      <c r="L122" s="61">
        <f t="shared" si="13"/>
        <v>376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49</v>
      </c>
      <c r="E123" s="101">
        <v>59</v>
      </c>
      <c r="F123" s="31">
        <f t="shared" si="14"/>
        <v>108</v>
      </c>
      <c r="G123" s="57"/>
      <c r="H123" s="37" t="s">
        <v>93</v>
      </c>
      <c r="I123" s="101">
        <v>43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130</v>
      </c>
      <c r="E124" s="101">
        <v>135</v>
      </c>
      <c r="F124" s="31">
        <f t="shared" si="14"/>
        <v>265</v>
      </c>
      <c r="G124" s="57"/>
      <c r="H124" s="37" t="s">
        <v>91</v>
      </c>
      <c r="I124" s="101">
        <v>222</v>
      </c>
      <c r="J124" s="101">
        <v>227</v>
      </c>
      <c r="K124" s="101">
        <v>246</v>
      </c>
      <c r="L124" s="61">
        <f t="shared" si="13"/>
        <v>473</v>
      </c>
    </row>
    <row r="125" spans="1:12" ht="14.25" customHeight="1" x14ac:dyDescent="0.15">
      <c r="A125" s="107"/>
      <c r="B125" s="37" t="s">
        <v>90</v>
      </c>
      <c r="C125" s="101">
        <v>51</v>
      </c>
      <c r="D125" s="101">
        <v>33</v>
      </c>
      <c r="E125" s="101">
        <v>46</v>
      </c>
      <c r="F125" s="31">
        <f t="shared" si="14"/>
        <v>79</v>
      </c>
      <c r="G125" s="57"/>
      <c r="H125" s="26" t="s">
        <v>89</v>
      </c>
      <c r="I125" s="25">
        <f>SUM(I116:I124)</f>
        <v>1237</v>
      </c>
      <c r="J125" s="25">
        <f>SUM(J116:J124)</f>
        <v>1353</v>
      </c>
      <c r="K125" s="25">
        <f>SUM(K116:K124)</f>
        <v>1433</v>
      </c>
      <c r="L125" s="60">
        <f>SUM(L116:L124)</f>
        <v>2786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53</v>
      </c>
      <c r="E126" s="101">
        <v>64</v>
      </c>
      <c r="F126" s="31">
        <f t="shared" si="14"/>
        <v>117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32</v>
      </c>
      <c r="L126" s="58">
        <f t="shared" ref="L126:L139" si="15">SUM(J126:K126)</f>
        <v>72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35</v>
      </c>
      <c r="E127" s="101">
        <v>31</v>
      </c>
      <c r="F127" s="31">
        <f t="shared" si="14"/>
        <v>66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60</v>
      </c>
      <c r="E128" s="101">
        <v>71</v>
      </c>
      <c r="F128" s="31">
        <f t="shared" si="14"/>
        <v>131</v>
      </c>
      <c r="G128" s="57"/>
      <c r="H128" s="59" t="s">
        <v>82</v>
      </c>
      <c r="I128" s="101">
        <v>45</v>
      </c>
      <c r="J128" s="101">
        <v>54</v>
      </c>
      <c r="K128" s="101">
        <v>59</v>
      </c>
      <c r="L128" s="58">
        <f t="shared" si="15"/>
        <v>113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54</v>
      </c>
      <c r="E129" s="101">
        <v>66</v>
      </c>
      <c r="F129" s="31">
        <f t="shared" si="14"/>
        <v>120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98</v>
      </c>
      <c r="E131" s="101">
        <v>102</v>
      </c>
      <c r="F131" s="31">
        <f t="shared" si="14"/>
        <v>200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139</v>
      </c>
      <c r="E132" s="101">
        <v>137</v>
      </c>
      <c r="F132" s="31">
        <f t="shared" si="14"/>
        <v>276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129</v>
      </c>
      <c r="D133" s="101">
        <v>116</v>
      </c>
      <c r="E133" s="101">
        <v>128</v>
      </c>
      <c r="F133" s="31">
        <f t="shared" si="14"/>
        <v>244</v>
      </c>
      <c r="G133" s="57"/>
      <c r="H133" s="59" t="s">
        <v>72</v>
      </c>
      <c r="I133" s="101">
        <v>15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100</v>
      </c>
      <c r="E134" s="101">
        <v>119</v>
      </c>
      <c r="F134" s="31">
        <f t="shared" si="14"/>
        <v>219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192</v>
      </c>
      <c r="D135" s="101">
        <v>189</v>
      </c>
      <c r="E135" s="101">
        <v>187</v>
      </c>
      <c r="F135" s="31">
        <f t="shared" si="14"/>
        <v>376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37</v>
      </c>
      <c r="F136" s="31">
        <f t="shared" si="14"/>
        <v>74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219</v>
      </c>
      <c r="D137" s="101">
        <v>149</v>
      </c>
      <c r="E137" s="101">
        <v>190</v>
      </c>
      <c r="F137" s="31">
        <f t="shared" si="14"/>
        <v>339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139</v>
      </c>
      <c r="D138" s="101">
        <v>197</v>
      </c>
      <c r="E138" s="101">
        <v>199</v>
      </c>
      <c r="F138" s="31">
        <f t="shared" si="14"/>
        <v>396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2400</v>
      </c>
      <c r="D139" s="25">
        <f>SUM(D117:D138)</f>
        <v>2151</v>
      </c>
      <c r="E139" s="25">
        <f>SUM(E117:E138)</f>
        <v>2350</v>
      </c>
      <c r="F139" s="24">
        <f>SUM(F117:F138)</f>
        <v>4501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164</v>
      </c>
      <c r="E140" s="101">
        <v>166</v>
      </c>
      <c r="F140" s="31">
        <f t="shared" ref="F140:F156" si="16">SUM(D140:E140)</f>
        <v>330</v>
      </c>
      <c r="G140" s="57"/>
      <c r="H140" s="26" t="s">
        <v>57</v>
      </c>
      <c r="I140" s="25">
        <f>SUM(I126:I139)</f>
        <v>253</v>
      </c>
      <c r="J140" s="25">
        <f>SUM(J126:J139)</f>
        <v>256</v>
      </c>
      <c r="K140" s="25">
        <f>SUM(K126:K139)</f>
        <v>265</v>
      </c>
      <c r="L140" s="60">
        <f>SUM(L126:L139)</f>
        <v>521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171</v>
      </c>
      <c r="E141" s="101">
        <v>204</v>
      </c>
      <c r="F141" s="31">
        <f t="shared" si="16"/>
        <v>375</v>
      </c>
      <c r="G141" s="57" t="s">
        <v>55</v>
      </c>
      <c r="H141" s="59" t="s">
        <v>54</v>
      </c>
      <c r="I141" s="13">
        <v>44</v>
      </c>
      <c r="J141" s="13">
        <v>53</v>
      </c>
      <c r="K141" s="13">
        <v>51</v>
      </c>
      <c r="L141" s="58">
        <f>SUM(J141:K141)</f>
        <v>104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180</v>
      </c>
      <c r="E142" s="101">
        <v>192</v>
      </c>
      <c r="F142" s="31">
        <f t="shared" si="16"/>
        <v>372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68</v>
      </c>
      <c r="E143" s="101">
        <v>86</v>
      </c>
      <c r="F143" s="31">
        <f t="shared" si="16"/>
        <v>154</v>
      </c>
      <c r="G143" s="57"/>
      <c r="H143" s="59" t="s">
        <v>50</v>
      </c>
      <c r="I143" s="13">
        <v>51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36</v>
      </c>
      <c r="D144" s="101">
        <v>34</v>
      </c>
      <c r="E144" s="101">
        <v>31</v>
      </c>
      <c r="F144" s="31">
        <f t="shared" si="16"/>
        <v>65</v>
      </c>
      <c r="G144" s="57"/>
      <c r="H144" s="59" t="s">
        <v>48</v>
      </c>
      <c r="I144" s="13">
        <v>31</v>
      </c>
      <c r="J144" s="13">
        <v>28</v>
      </c>
      <c r="K144" s="13">
        <v>26</v>
      </c>
      <c r="L144" s="58">
        <f>SUM(J144:K144)</f>
        <v>54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134</v>
      </c>
      <c r="E145" s="101">
        <v>173</v>
      </c>
      <c r="F145" s="31">
        <f t="shared" si="16"/>
        <v>307</v>
      </c>
      <c r="G145" s="57"/>
      <c r="H145" s="59" t="s">
        <v>46</v>
      </c>
      <c r="I145" s="13">
        <v>31</v>
      </c>
      <c r="J145" s="13">
        <v>29</v>
      </c>
      <c r="K145" s="13">
        <v>29</v>
      </c>
      <c r="L145" s="58">
        <f>SUM(J145:K145)</f>
        <v>58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200</v>
      </c>
      <c r="J146" s="25">
        <f>SUM(J141:J145)</f>
        <v>201</v>
      </c>
      <c r="K146" s="25">
        <f>SUM(K141:K145)</f>
        <v>186</v>
      </c>
      <c r="L146" s="56">
        <f>SUM(L141:L145)</f>
        <v>387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56</v>
      </c>
      <c r="F147" s="31">
        <f t="shared" si="16"/>
        <v>103</v>
      </c>
      <c r="G147" s="111" t="s">
        <v>42</v>
      </c>
      <c r="H147" s="112"/>
      <c r="I147" s="55">
        <f>SUM(C139+C157+C164+C167+I125+I140+I146)</f>
        <v>6962</v>
      </c>
      <c r="J147" s="55">
        <f>SUM(D139+D157+D164+D167+J125+J140+J146)</f>
        <v>7190</v>
      </c>
      <c r="K147" s="55">
        <f>SUM(E139+E157+E164+E167+K125+K140+K146)</f>
        <v>7689</v>
      </c>
      <c r="L147" s="54">
        <f>SUM(F139+F157+F164+F167+L125+L140+L146)</f>
        <v>14879</v>
      </c>
    </row>
    <row r="148" spans="1:12" ht="14.25" customHeight="1" x14ac:dyDescent="0.15">
      <c r="A148" s="107"/>
      <c r="B148" s="37" t="s">
        <v>41</v>
      </c>
      <c r="C148" s="101">
        <v>105</v>
      </c>
      <c r="D148" s="101">
        <v>130</v>
      </c>
      <c r="E148" s="101">
        <v>145</v>
      </c>
      <c r="F148" s="31">
        <f t="shared" si="16"/>
        <v>275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84</v>
      </c>
      <c r="E149" s="101">
        <v>89</v>
      </c>
      <c r="F149" s="31">
        <f t="shared" si="16"/>
        <v>173</v>
      </c>
      <c r="G149" s="128" t="s">
        <v>39</v>
      </c>
      <c r="H149" s="129"/>
      <c r="I149" s="132">
        <f>SUM(C30+I39+I67+I147)</f>
        <v>19955</v>
      </c>
      <c r="J149" s="132">
        <f>SUM(D30+J39+J67+J147)</f>
        <v>21513</v>
      </c>
      <c r="K149" s="132">
        <f>SUM(E30+K39+K67+K147)</f>
        <v>23140</v>
      </c>
      <c r="L149" s="134">
        <f>SUM(J149:K149)</f>
        <v>44653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156</v>
      </c>
      <c r="E150" s="101">
        <v>165</v>
      </c>
      <c r="F150" s="31">
        <f t="shared" si="16"/>
        <v>321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6" t="s">
        <v>36</v>
      </c>
      <c r="H151" s="137"/>
      <c r="I151" s="138">
        <f>I149-'R5.6月末'!I149</f>
        <v>9</v>
      </c>
      <c r="J151" s="138">
        <f>J149-'R5.6月末'!J149</f>
        <v>-22</v>
      </c>
      <c r="K151" s="138">
        <f>K149-'R5.6月末'!K149</f>
        <v>-13</v>
      </c>
      <c r="L151" s="140">
        <f>L149-'R5.6月末'!L149</f>
        <v>-35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95</v>
      </c>
      <c r="E153" s="101">
        <v>89</v>
      </c>
      <c r="F153" s="31">
        <f t="shared" si="16"/>
        <v>184</v>
      </c>
      <c r="G153" s="152" t="s">
        <v>33</v>
      </c>
      <c r="H153" s="153"/>
      <c r="I153" s="13"/>
      <c r="J153" s="13">
        <v>49.3</v>
      </c>
      <c r="K153" s="13">
        <v>52.8</v>
      </c>
      <c r="L153" s="51">
        <v>51.1</v>
      </c>
    </row>
    <row r="154" spans="1:12" ht="14.25" customHeight="1" x14ac:dyDescent="0.15">
      <c r="A154" s="107"/>
      <c r="B154" s="37" t="s">
        <v>32</v>
      </c>
      <c r="C154" s="101">
        <v>53</v>
      </c>
      <c r="D154" s="101">
        <v>52</v>
      </c>
      <c r="E154" s="101">
        <v>60</v>
      </c>
      <c r="F154" s="31">
        <f t="shared" si="16"/>
        <v>112</v>
      </c>
      <c r="G154" s="154" t="s">
        <v>31</v>
      </c>
      <c r="H154" s="155"/>
      <c r="I154" s="50"/>
      <c r="J154" s="50">
        <v>46</v>
      </c>
      <c r="K154" s="50">
        <v>58</v>
      </c>
      <c r="L154" s="48">
        <f t="shared" ref="L154:L159" si="17">SUM(J154:K154)</f>
        <v>104</v>
      </c>
    </row>
    <row r="155" spans="1:12" ht="14.25" customHeight="1" x14ac:dyDescent="0.15">
      <c r="A155" s="107"/>
      <c r="B155" s="37" t="s">
        <v>30</v>
      </c>
      <c r="C155" s="101">
        <v>236</v>
      </c>
      <c r="D155" s="101">
        <v>254</v>
      </c>
      <c r="E155" s="101">
        <v>258</v>
      </c>
      <c r="F155" s="31">
        <f t="shared" si="16"/>
        <v>512</v>
      </c>
      <c r="G155" s="154" t="s">
        <v>29</v>
      </c>
      <c r="H155" s="155"/>
      <c r="I155" s="50"/>
      <c r="J155" s="50">
        <v>52</v>
      </c>
      <c r="K155" s="50">
        <v>51</v>
      </c>
      <c r="L155" s="48">
        <f t="shared" si="17"/>
        <v>103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31</v>
      </c>
      <c r="E156" s="101">
        <v>38</v>
      </c>
      <c r="F156" s="31">
        <f t="shared" si="16"/>
        <v>69</v>
      </c>
      <c r="G156" s="154" t="s">
        <v>27</v>
      </c>
      <c r="H156" s="155"/>
      <c r="I156" s="50"/>
      <c r="J156" s="50">
        <v>11</v>
      </c>
      <c r="K156" s="50">
        <v>6</v>
      </c>
      <c r="L156" s="48">
        <f t="shared" si="17"/>
        <v>17</v>
      </c>
    </row>
    <row r="157" spans="1:12" ht="14.25" customHeight="1" x14ac:dyDescent="0.15">
      <c r="A157" s="107"/>
      <c r="B157" s="26" t="s">
        <v>26</v>
      </c>
      <c r="C157" s="25">
        <f>SUM(C140:C156)</f>
        <v>1520</v>
      </c>
      <c r="D157" s="25">
        <f>SUM(D140:D156)</f>
        <v>1693</v>
      </c>
      <c r="E157" s="25">
        <f>SUM(E140:E156)</f>
        <v>1848</v>
      </c>
      <c r="F157" s="24">
        <f>SUM(F140:F156)</f>
        <v>3541</v>
      </c>
      <c r="G157" s="154" t="s">
        <v>25</v>
      </c>
      <c r="H157" s="155"/>
      <c r="I157" s="50"/>
      <c r="J157" s="50">
        <v>27</v>
      </c>
      <c r="K157" s="50">
        <v>27</v>
      </c>
      <c r="L157" s="48">
        <f t="shared" si="17"/>
        <v>54</v>
      </c>
    </row>
    <row r="158" spans="1:12" ht="14.25" customHeight="1" x14ac:dyDescent="0.15">
      <c r="A158" s="107" t="s">
        <v>24</v>
      </c>
      <c r="B158" s="37" t="s">
        <v>23</v>
      </c>
      <c r="C158" s="101">
        <v>135</v>
      </c>
      <c r="D158" s="101">
        <v>154</v>
      </c>
      <c r="E158" s="101">
        <v>156</v>
      </c>
      <c r="F158" s="31">
        <f t="shared" ref="F158:F163" si="18">SUM(D158:E158)</f>
        <v>310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205</v>
      </c>
      <c r="D159" s="101">
        <v>243</v>
      </c>
      <c r="E159" s="101">
        <v>251</v>
      </c>
      <c r="F159" s="31">
        <f t="shared" si="18"/>
        <v>494</v>
      </c>
      <c r="G159" s="142" t="s">
        <v>20</v>
      </c>
      <c r="H159" s="143"/>
      <c r="I159" s="49"/>
      <c r="J159" s="49">
        <v>0</v>
      </c>
      <c r="K159" s="49">
        <v>0</v>
      </c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67</v>
      </c>
      <c r="E160" s="101">
        <v>66</v>
      </c>
      <c r="F160" s="31">
        <f t="shared" si="18"/>
        <v>133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71</v>
      </c>
      <c r="E161" s="101">
        <v>80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234</v>
      </c>
      <c r="D162" s="101">
        <v>277</v>
      </c>
      <c r="E162" s="101">
        <v>292</v>
      </c>
      <c r="F162" s="31">
        <f t="shared" si="18"/>
        <v>569</v>
      </c>
      <c r="G162" s="42" t="s">
        <v>14</v>
      </c>
      <c r="H162" s="41" t="s">
        <v>11</v>
      </c>
      <c r="I162" s="40">
        <f>SUM(L162/L149)</f>
        <v>0.42655588650258663</v>
      </c>
      <c r="J162" s="39">
        <v>8496</v>
      </c>
      <c r="K162" s="39">
        <v>10551</v>
      </c>
      <c r="L162" s="38">
        <f t="shared" ref="L162:L167" si="19">SUM(J162:K162)</f>
        <v>19047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42</v>
      </c>
      <c r="F163" s="31">
        <f t="shared" si="18"/>
        <v>84</v>
      </c>
      <c r="G163" s="147" t="s">
        <v>12</v>
      </c>
      <c r="H163" s="36" t="s">
        <v>11</v>
      </c>
      <c r="I163" s="35">
        <f>SUM(L163/L149)</f>
        <v>0.36040131682081833</v>
      </c>
      <c r="J163" s="34">
        <v>7067</v>
      </c>
      <c r="K163" s="34">
        <v>9026</v>
      </c>
      <c r="L163" s="33">
        <f t="shared" si="19"/>
        <v>16093</v>
      </c>
    </row>
    <row r="164" spans="1:12" ht="14.25" customHeight="1" x14ac:dyDescent="0.15">
      <c r="A164" s="107"/>
      <c r="B164" s="26" t="s">
        <v>10</v>
      </c>
      <c r="C164" s="25">
        <f>SUM(C158:C163)</f>
        <v>719</v>
      </c>
      <c r="D164" s="25">
        <f>SUM(D158:D163)</f>
        <v>854</v>
      </c>
      <c r="E164" s="25">
        <f>SUM(E158:E163)</f>
        <v>887</v>
      </c>
      <c r="F164" s="24">
        <f>SUM(F158:F163)</f>
        <v>1741</v>
      </c>
      <c r="G164" s="148"/>
      <c r="H164" s="30" t="s">
        <v>9</v>
      </c>
      <c r="I164" s="29">
        <f>L164/F30</f>
        <v>0.304662663369834</v>
      </c>
      <c r="J164" s="28">
        <v>770</v>
      </c>
      <c r="K164" s="28">
        <v>955</v>
      </c>
      <c r="L164" s="27">
        <f t="shared" si="19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332</v>
      </c>
      <c r="D165" s="101">
        <v>329</v>
      </c>
      <c r="E165" s="101">
        <v>359</v>
      </c>
      <c r="F165" s="31">
        <f>SUM(D165:E165)</f>
        <v>688</v>
      </c>
      <c r="G165" s="148"/>
      <c r="H165" s="30" t="s">
        <v>6</v>
      </c>
      <c r="I165" s="29">
        <f>L165/L39</f>
        <v>0.40195237073589357</v>
      </c>
      <c r="J165" s="28">
        <v>1624</v>
      </c>
      <c r="K165" s="28">
        <v>2123</v>
      </c>
      <c r="L165" s="27">
        <f t="shared" si="19"/>
        <v>3747</v>
      </c>
    </row>
    <row r="166" spans="1:12" ht="14.25" customHeight="1" x14ac:dyDescent="0.15">
      <c r="A166" s="107"/>
      <c r="B166" s="108" t="s">
        <v>5</v>
      </c>
      <c r="C166" s="101">
        <v>301</v>
      </c>
      <c r="D166" s="101">
        <v>353</v>
      </c>
      <c r="E166" s="101">
        <v>361</v>
      </c>
      <c r="F166" s="31">
        <f>SUM(D166:E166)</f>
        <v>714</v>
      </c>
      <c r="G166" s="148"/>
      <c r="H166" s="30" t="s">
        <v>4</v>
      </c>
      <c r="I166" s="29">
        <f>L166/L67</f>
        <v>0.323394185260311</v>
      </c>
      <c r="J166" s="28">
        <v>2105</v>
      </c>
      <c r="K166" s="28">
        <v>2678</v>
      </c>
      <c r="L166" s="27">
        <f t="shared" si="19"/>
        <v>4783</v>
      </c>
    </row>
    <row r="167" spans="1:12" ht="14.25" customHeight="1" x14ac:dyDescent="0.15">
      <c r="A167" s="107"/>
      <c r="B167" s="26" t="s">
        <v>3</v>
      </c>
      <c r="C167" s="25">
        <f>SUM(C165:C166)</f>
        <v>633</v>
      </c>
      <c r="D167" s="25">
        <f>SUM(D165:D166)</f>
        <v>682</v>
      </c>
      <c r="E167" s="25">
        <f>SUM(E165:E166)</f>
        <v>720</v>
      </c>
      <c r="F167" s="24">
        <f>SUM(F165:F166)</f>
        <v>1402</v>
      </c>
      <c r="G167" s="149"/>
      <c r="H167" s="23" t="s">
        <v>2</v>
      </c>
      <c r="I167" s="22">
        <f>L167/L147</f>
        <v>0.39236507829827272</v>
      </c>
      <c r="J167" s="21">
        <v>2568</v>
      </c>
      <c r="K167" s="21">
        <v>3270</v>
      </c>
      <c r="L167" s="20">
        <f t="shared" si="19"/>
        <v>5838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642</v>
      </c>
      <c r="J169" s="11">
        <v>260</v>
      </c>
      <c r="K169" s="11">
        <v>411</v>
      </c>
      <c r="L169" s="10">
        <f>SUM(J169:K169)</f>
        <v>671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8"/>
  <sheetViews>
    <sheetView view="pageBreakPreview" topLeftCell="C139" zoomScaleNormal="100" workbookViewId="0">
      <selection activeCell="K170" sqref="K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417</v>
      </c>
      <c r="E5" s="99">
        <v>389</v>
      </c>
      <c r="F5" s="31">
        <f t="shared" ref="F5:F21" si="1">SUM(D5:E5)</f>
        <v>806</v>
      </c>
      <c r="G5" s="57"/>
      <c r="H5" s="37" t="s">
        <v>258</v>
      </c>
      <c r="I5" s="101">
        <v>190</v>
      </c>
      <c r="J5" s="101">
        <v>196</v>
      </c>
      <c r="K5" s="101">
        <v>228</v>
      </c>
      <c r="L5" s="58">
        <f t="shared" si="0"/>
        <v>424</v>
      </c>
    </row>
    <row r="6" spans="1:12" ht="14.25" customHeight="1" x14ac:dyDescent="0.15">
      <c r="A6" s="107"/>
      <c r="B6" s="37" t="s">
        <v>257</v>
      </c>
      <c r="C6" s="100">
        <v>217</v>
      </c>
      <c r="D6" s="100">
        <v>195</v>
      </c>
      <c r="E6" s="100">
        <v>215</v>
      </c>
      <c r="F6" s="31">
        <f t="shared" si="1"/>
        <v>410</v>
      </c>
      <c r="G6" s="57"/>
      <c r="H6" s="37" t="s">
        <v>256</v>
      </c>
      <c r="I6" s="101">
        <v>115</v>
      </c>
      <c r="J6" s="101">
        <v>125</v>
      </c>
      <c r="K6" s="101">
        <v>154</v>
      </c>
      <c r="L6" s="58">
        <f t="shared" si="0"/>
        <v>279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131</v>
      </c>
      <c r="E7" s="100">
        <v>155</v>
      </c>
      <c r="F7" s="31">
        <f t="shared" si="1"/>
        <v>286</v>
      </c>
      <c r="G7" s="57"/>
      <c r="H7" s="37" t="s">
        <v>254</v>
      </c>
      <c r="I7" s="101">
        <v>85</v>
      </c>
      <c r="J7" s="101">
        <v>102</v>
      </c>
      <c r="K7" s="101">
        <v>97</v>
      </c>
      <c r="L7" s="58">
        <f t="shared" si="0"/>
        <v>199</v>
      </c>
    </row>
    <row r="8" spans="1:12" ht="14.25" customHeight="1" x14ac:dyDescent="0.15">
      <c r="A8" s="107"/>
      <c r="B8" s="37" t="s">
        <v>253</v>
      </c>
      <c r="C8" s="100">
        <v>168</v>
      </c>
      <c r="D8" s="100">
        <v>158</v>
      </c>
      <c r="E8" s="100">
        <v>184</v>
      </c>
      <c r="F8" s="31">
        <f t="shared" si="1"/>
        <v>342</v>
      </c>
      <c r="G8" s="57"/>
      <c r="H8" s="37" t="s">
        <v>219</v>
      </c>
      <c r="I8" s="101">
        <v>59</v>
      </c>
      <c r="J8" s="101">
        <v>67</v>
      </c>
      <c r="K8" s="101">
        <v>72</v>
      </c>
      <c r="L8" s="58">
        <f t="shared" si="0"/>
        <v>139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67</v>
      </c>
      <c r="E9" s="100">
        <v>75</v>
      </c>
      <c r="F9" s="31">
        <f t="shared" si="1"/>
        <v>142</v>
      </c>
      <c r="G9" s="57"/>
      <c r="H9" s="37" t="s">
        <v>251</v>
      </c>
      <c r="I9" s="101">
        <v>71</v>
      </c>
      <c r="J9" s="101">
        <v>76</v>
      </c>
      <c r="K9" s="101">
        <v>79</v>
      </c>
      <c r="L9" s="58">
        <f t="shared" si="0"/>
        <v>155</v>
      </c>
    </row>
    <row r="10" spans="1:12" ht="14.25" customHeight="1" x14ac:dyDescent="0.15">
      <c r="A10" s="107"/>
      <c r="B10" s="37" t="s">
        <v>250</v>
      </c>
      <c r="C10" s="100">
        <v>299</v>
      </c>
      <c r="D10" s="100">
        <v>335</v>
      </c>
      <c r="E10" s="100">
        <v>377</v>
      </c>
      <c r="F10" s="31">
        <f t="shared" si="1"/>
        <v>712</v>
      </c>
      <c r="G10" s="82"/>
      <c r="H10" s="26" t="s">
        <v>249</v>
      </c>
      <c r="I10" s="25">
        <f>SUM(I4:I9)</f>
        <v>549</v>
      </c>
      <c r="J10" s="25">
        <f>SUM(J4:J9)</f>
        <v>592</v>
      </c>
      <c r="K10" s="25">
        <f>SUM(K4:K9)</f>
        <v>664</v>
      </c>
      <c r="L10" s="60">
        <f>SUM(L4:L9)</f>
        <v>1256</v>
      </c>
    </row>
    <row r="11" spans="1:12" ht="14.25" customHeight="1" x14ac:dyDescent="0.15">
      <c r="A11" s="107"/>
      <c r="B11" s="37" t="s">
        <v>248</v>
      </c>
      <c r="C11" s="100">
        <v>70</v>
      </c>
      <c r="D11" s="100">
        <v>85</v>
      </c>
      <c r="E11" s="100">
        <v>93</v>
      </c>
      <c r="F11" s="31">
        <f t="shared" si="1"/>
        <v>178</v>
      </c>
      <c r="G11" s="57" t="s">
        <v>247</v>
      </c>
      <c r="H11" s="37" t="s">
        <v>246</v>
      </c>
      <c r="I11" s="101">
        <v>52</v>
      </c>
      <c r="J11" s="101">
        <v>55</v>
      </c>
      <c r="K11" s="101">
        <v>66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159</v>
      </c>
      <c r="E12" s="100">
        <v>180</v>
      </c>
      <c r="F12" s="31">
        <f t="shared" si="1"/>
        <v>339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165</v>
      </c>
      <c r="D13" s="100">
        <v>214</v>
      </c>
      <c r="E13" s="100">
        <v>204</v>
      </c>
      <c r="F13" s="31">
        <f t="shared" si="1"/>
        <v>418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47</v>
      </c>
      <c r="E14" s="100">
        <v>43</v>
      </c>
      <c r="F14" s="31">
        <f t="shared" si="1"/>
        <v>90</v>
      </c>
      <c r="G14" s="57"/>
      <c r="H14" s="37" t="s">
        <v>241</v>
      </c>
      <c r="I14" s="101">
        <v>126</v>
      </c>
      <c r="J14" s="101">
        <v>112</v>
      </c>
      <c r="K14" s="101">
        <v>117</v>
      </c>
      <c r="L14" s="58">
        <f t="shared" si="2"/>
        <v>229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37</v>
      </c>
      <c r="F15" s="31">
        <f t="shared" si="1"/>
        <v>71</v>
      </c>
      <c r="G15" s="57"/>
      <c r="H15" s="37" t="s">
        <v>239</v>
      </c>
      <c r="I15" s="101">
        <v>28</v>
      </c>
      <c r="J15" s="101">
        <v>34</v>
      </c>
      <c r="K15" s="101">
        <v>39</v>
      </c>
      <c r="L15" s="58">
        <f t="shared" si="2"/>
        <v>73</v>
      </c>
    </row>
    <row r="16" spans="1:12" ht="14.25" customHeight="1" x14ac:dyDescent="0.15">
      <c r="A16" s="107"/>
      <c r="B16" s="109" t="s">
        <v>274</v>
      </c>
      <c r="C16" s="100">
        <v>31</v>
      </c>
      <c r="D16" s="100">
        <v>27</v>
      </c>
      <c r="E16" s="100">
        <v>4</v>
      </c>
      <c r="F16" s="31">
        <f t="shared" si="1"/>
        <v>31</v>
      </c>
      <c r="G16" s="57"/>
      <c r="H16" s="37" t="s">
        <v>238</v>
      </c>
      <c r="I16" s="101">
        <v>73</v>
      </c>
      <c r="J16" s="101">
        <v>64</v>
      </c>
      <c r="K16" s="101">
        <v>73</v>
      </c>
      <c r="L16" s="58">
        <f t="shared" si="2"/>
        <v>137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92</v>
      </c>
      <c r="J17" s="101">
        <v>82</v>
      </c>
      <c r="K17" s="101">
        <v>91</v>
      </c>
      <c r="L17" s="58">
        <f t="shared" si="2"/>
        <v>173</v>
      </c>
    </row>
    <row r="18" spans="1:12" ht="14.25" customHeight="1" x14ac:dyDescent="0.15">
      <c r="A18" s="107"/>
      <c r="B18" s="37" t="s">
        <v>235</v>
      </c>
      <c r="C18" s="100">
        <v>83</v>
      </c>
      <c r="D18" s="100">
        <v>107</v>
      </c>
      <c r="E18" s="100">
        <v>100</v>
      </c>
      <c r="F18" s="31">
        <f t="shared" si="1"/>
        <v>207</v>
      </c>
      <c r="G18" s="57"/>
      <c r="H18" s="37" t="s">
        <v>234</v>
      </c>
      <c r="I18" s="101">
        <v>53</v>
      </c>
      <c r="J18" s="101">
        <v>54</v>
      </c>
      <c r="K18" s="101">
        <v>71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32</v>
      </c>
      <c r="F19" s="31">
        <f t="shared" si="1"/>
        <v>53</v>
      </c>
      <c r="G19" s="57"/>
      <c r="H19" s="37" t="s">
        <v>233</v>
      </c>
      <c r="I19" s="101">
        <v>27</v>
      </c>
      <c r="J19" s="101">
        <v>28</v>
      </c>
      <c r="K19" s="101">
        <v>24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11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51</v>
      </c>
      <c r="K20" s="101">
        <v>64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38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1873</v>
      </c>
      <c r="D22" s="25">
        <f>SUM(D5:D21)</f>
        <v>2075</v>
      </c>
      <c r="E22" s="25">
        <f>SUM(E5:E21)</f>
        <v>2177</v>
      </c>
      <c r="F22" s="25">
        <f>SUM(F5:F21)</f>
        <v>4252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139</v>
      </c>
      <c r="D23" s="101">
        <v>137</v>
      </c>
      <c r="E23" s="101">
        <v>175</v>
      </c>
      <c r="F23" s="31">
        <f t="shared" ref="F23:F28" si="3">SUM(D23:E23)</f>
        <v>312</v>
      </c>
      <c r="G23" s="82"/>
      <c r="H23" s="26" t="s">
        <v>226</v>
      </c>
      <c r="I23" s="25">
        <f>SUM(I11:I22)</f>
        <v>623</v>
      </c>
      <c r="J23" s="25">
        <f>SUM(J11:J22)</f>
        <v>575</v>
      </c>
      <c r="K23" s="25">
        <f>SUM(K11:K22)</f>
        <v>673</v>
      </c>
      <c r="L23" s="60">
        <f>SUM(L11:L22)</f>
        <v>1248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83</v>
      </c>
      <c r="E24" s="101">
        <v>78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26</v>
      </c>
      <c r="K24" s="101">
        <v>34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218</v>
      </c>
      <c r="E25" s="101">
        <v>256</v>
      </c>
      <c r="F25" s="31">
        <f t="shared" si="3"/>
        <v>474</v>
      </c>
      <c r="G25" s="57"/>
      <c r="H25" s="37" t="s">
        <v>221</v>
      </c>
      <c r="I25" s="101">
        <v>17</v>
      </c>
      <c r="J25" s="101">
        <v>20</v>
      </c>
      <c r="K25" s="101">
        <v>21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99</v>
      </c>
      <c r="F26" s="31">
        <f t="shared" si="3"/>
        <v>181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54</v>
      </c>
      <c r="D27" s="101">
        <v>64</v>
      </c>
      <c r="E27" s="101">
        <v>67</v>
      </c>
      <c r="F27" s="31">
        <f t="shared" si="3"/>
        <v>131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60</v>
      </c>
      <c r="D28" s="101">
        <v>52</v>
      </c>
      <c r="E28" s="101">
        <v>93</v>
      </c>
      <c r="F28" s="31">
        <f t="shared" si="3"/>
        <v>145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593</v>
      </c>
      <c r="D29" s="25">
        <f>SUM(D23:D28)</f>
        <v>636</v>
      </c>
      <c r="E29" s="25">
        <f>SUM(E23:E28)</f>
        <v>768</v>
      </c>
      <c r="F29" s="25">
        <f>SUM(F23:F28)</f>
        <v>1404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2466</v>
      </c>
      <c r="D30" s="55">
        <f>SUM(D22+D29)</f>
        <v>2711</v>
      </c>
      <c r="E30" s="55">
        <f>SUM(E22+E29)</f>
        <v>2945</v>
      </c>
      <c r="F30" s="55">
        <f>SUM(F22+F29)</f>
        <v>5656</v>
      </c>
      <c r="G30" s="57"/>
      <c r="H30" s="26" t="s">
        <v>212</v>
      </c>
      <c r="I30" s="25">
        <f>SUM(I24:I29)</f>
        <v>172</v>
      </c>
      <c r="J30" s="25">
        <f>SUM(J24:J29)</f>
        <v>175</v>
      </c>
      <c r="K30" s="25">
        <f>SUM(K24:K29)</f>
        <v>196</v>
      </c>
      <c r="L30" s="56">
        <f>SUM(L24:L29)</f>
        <v>371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54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408</v>
      </c>
      <c r="D33" s="101">
        <v>446</v>
      </c>
      <c r="E33" s="101">
        <v>472</v>
      </c>
      <c r="F33" s="31">
        <f t="shared" ref="F33:F45" si="6">SUM(D33:E33)</f>
        <v>918</v>
      </c>
      <c r="G33" s="57"/>
      <c r="H33" s="37" t="s">
        <v>206</v>
      </c>
      <c r="I33" s="101">
        <v>70</v>
      </c>
      <c r="J33" s="101">
        <v>68</v>
      </c>
      <c r="K33" s="101">
        <v>75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164</v>
      </c>
      <c r="E34" s="101">
        <v>169</v>
      </c>
      <c r="F34" s="31">
        <f t="shared" si="6"/>
        <v>333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98</v>
      </c>
      <c r="J35" s="101">
        <v>83</v>
      </c>
      <c r="K35" s="101">
        <v>101</v>
      </c>
      <c r="L35" s="58">
        <f t="shared" si="5"/>
        <v>184</v>
      </c>
    </row>
    <row r="36" spans="1:12" ht="14.25" customHeight="1" x14ac:dyDescent="0.15">
      <c r="A36" s="107"/>
      <c r="B36" s="37" t="s">
        <v>201</v>
      </c>
      <c r="C36" s="101">
        <v>217</v>
      </c>
      <c r="D36" s="101">
        <v>216</v>
      </c>
      <c r="E36" s="101">
        <v>246</v>
      </c>
      <c r="F36" s="31">
        <f t="shared" si="6"/>
        <v>462</v>
      </c>
      <c r="G36" s="83"/>
      <c r="H36" s="84" t="s">
        <v>200</v>
      </c>
      <c r="I36" s="101">
        <v>57</v>
      </c>
      <c r="J36" s="101">
        <v>54</v>
      </c>
      <c r="K36" s="101">
        <v>73</v>
      </c>
      <c r="L36" s="58">
        <f t="shared" si="5"/>
        <v>127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120</v>
      </c>
      <c r="J37" s="101">
        <v>138</v>
      </c>
      <c r="K37" s="101">
        <v>143</v>
      </c>
      <c r="L37" s="58">
        <f t="shared" si="5"/>
        <v>281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458</v>
      </c>
      <c r="J38" s="25">
        <f>SUM(J31:J37)</f>
        <v>495</v>
      </c>
      <c r="K38" s="25">
        <f>SUM(K31:K37)</f>
        <v>550</v>
      </c>
      <c r="L38" s="60">
        <f>SUM(L31:L37)</f>
        <v>1045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56</v>
      </c>
      <c r="E39" s="101">
        <v>61</v>
      </c>
      <c r="F39" s="31">
        <f t="shared" si="6"/>
        <v>117</v>
      </c>
      <c r="G39" s="111" t="s">
        <v>195</v>
      </c>
      <c r="H39" s="112"/>
      <c r="I39" s="55">
        <f>SUM(C46+C54+I10+I23+I30+I38)</f>
        <v>4211</v>
      </c>
      <c r="J39" s="55">
        <f>SUM(D46+D54+J10+J23+J30+J38)</f>
        <v>4436</v>
      </c>
      <c r="K39" s="55">
        <f>SUM(E46+E54+K10+K23+K30+K38)</f>
        <v>4871</v>
      </c>
      <c r="L39" s="54">
        <f>SUM(F46+F54+L10+L23+L30+L38)</f>
        <v>9307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140</v>
      </c>
      <c r="E40" s="101">
        <v>162</v>
      </c>
      <c r="F40" s="31">
        <f t="shared" si="6"/>
        <v>302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106</v>
      </c>
      <c r="D42" s="101">
        <v>118</v>
      </c>
      <c r="E42" s="101">
        <v>140</v>
      </c>
      <c r="F42" s="31">
        <f t="shared" si="6"/>
        <v>258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191</v>
      </c>
      <c r="E44" s="101">
        <v>217</v>
      </c>
      <c r="F44" s="31">
        <f t="shared" si="6"/>
        <v>408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163</v>
      </c>
      <c r="E45" s="101">
        <v>189</v>
      </c>
      <c r="F45" s="31">
        <f t="shared" si="6"/>
        <v>352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1783</v>
      </c>
      <c r="E46" s="25">
        <f>SUM(E33:E45)</f>
        <v>1987</v>
      </c>
      <c r="F46" s="25">
        <f>SUM(F33:F45)</f>
        <v>3770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114</v>
      </c>
      <c r="E47" s="101">
        <v>105</v>
      </c>
      <c r="F47" s="31">
        <f t="shared" ref="F47:F53" si="7">SUM(D47:E47)</f>
        <v>219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39</v>
      </c>
      <c r="E48" s="101">
        <v>37</v>
      </c>
      <c r="F48" s="31">
        <f t="shared" si="7"/>
        <v>76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98</v>
      </c>
      <c r="E49" s="101">
        <v>105</v>
      </c>
      <c r="F49" s="31">
        <f t="shared" si="7"/>
        <v>203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301</v>
      </c>
      <c r="E50" s="101">
        <v>302</v>
      </c>
      <c r="F50" s="31">
        <f t="shared" si="7"/>
        <v>603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153</v>
      </c>
      <c r="E51" s="101">
        <v>149</v>
      </c>
      <c r="F51" s="31">
        <f t="shared" si="7"/>
        <v>302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90</v>
      </c>
      <c r="E52" s="101">
        <v>83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754</v>
      </c>
      <c r="D54" s="25">
        <f>SUM(D47:D53)</f>
        <v>816</v>
      </c>
      <c r="E54" s="25">
        <f>SUM(E47:E53)</f>
        <v>801</v>
      </c>
      <c r="F54" s="25">
        <f>SUM(F47:F53)</f>
        <v>1617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43</v>
      </c>
      <c r="J60" s="104">
        <v>54</v>
      </c>
      <c r="K60" s="104">
        <v>49</v>
      </c>
      <c r="L60" s="62">
        <f t="shared" ref="L60:L65" si="8">SUM(J60:K60)</f>
        <v>103</v>
      </c>
    </row>
    <row r="61" spans="1:12" ht="14.25" customHeight="1" x14ac:dyDescent="0.15">
      <c r="A61" s="107" t="s">
        <v>175</v>
      </c>
      <c r="B61" s="37" t="s">
        <v>174</v>
      </c>
      <c r="C61" s="103">
        <v>341</v>
      </c>
      <c r="D61" s="101">
        <v>415</v>
      </c>
      <c r="E61" s="101">
        <v>439</v>
      </c>
      <c r="F61" s="31">
        <f t="shared" ref="F61:F68" si="9">SUM(D61:E61)</f>
        <v>854</v>
      </c>
      <c r="G61" s="72"/>
      <c r="H61" s="37" t="s">
        <v>173</v>
      </c>
      <c r="I61" s="101">
        <v>49</v>
      </c>
      <c r="J61" s="101">
        <v>41</v>
      </c>
      <c r="K61" s="101">
        <v>61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278</v>
      </c>
      <c r="D62" s="101">
        <v>307</v>
      </c>
      <c r="E62" s="101">
        <v>344</v>
      </c>
      <c r="F62" s="31">
        <f t="shared" si="9"/>
        <v>651</v>
      </c>
      <c r="G62" s="72"/>
      <c r="H62" s="37" t="s">
        <v>171</v>
      </c>
      <c r="I62" s="101">
        <v>40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77</v>
      </c>
      <c r="E63" s="101">
        <v>86</v>
      </c>
      <c r="F63" s="31">
        <f t="shared" si="9"/>
        <v>163</v>
      </c>
      <c r="G63" s="72"/>
      <c r="H63" s="37" t="s">
        <v>169</v>
      </c>
      <c r="I63" s="101">
        <v>27</v>
      </c>
      <c r="J63" s="101">
        <v>25</v>
      </c>
      <c r="K63" s="101">
        <v>27</v>
      </c>
      <c r="L63" s="61">
        <f t="shared" si="8"/>
        <v>52</v>
      </c>
    </row>
    <row r="64" spans="1:12" ht="14.25" customHeight="1" x14ac:dyDescent="0.15">
      <c r="A64" s="107"/>
      <c r="B64" s="37" t="s">
        <v>168</v>
      </c>
      <c r="C64" s="101">
        <v>167</v>
      </c>
      <c r="D64" s="101">
        <v>179</v>
      </c>
      <c r="E64" s="101">
        <v>202</v>
      </c>
      <c r="F64" s="31">
        <f t="shared" si="9"/>
        <v>381</v>
      </c>
      <c r="G64" s="72"/>
      <c r="H64" s="37" t="s">
        <v>167</v>
      </c>
      <c r="I64" s="101">
        <v>53</v>
      </c>
      <c r="J64" s="101">
        <v>61</v>
      </c>
      <c r="K64" s="101">
        <v>71</v>
      </c>
      <c r="L64" s="61">
        <f t="shared" si="8"/>
        <v>132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98</v>
      </c>
      <c r="E65" s="101">
        <v>117</v>
      </c>
      <c r="F65" s="31">
        <f t="shared" si="9"/>
        <v>215</v>
      </c>
      <c r="G65" s="72"/>
      <c r="H65" s="37" t="s">
        <v>165</v>
      </c>
      <c r="I65" s="101">
        <v>77</v>
      </c>
      <c r="J65" s="101">
        <v>96</v>
      </c>
      <c r="K65" s="101">
        <v>79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115</v>
      </c>
      <c r="E66" s="101">
        <v>123</v>
      </c>
      <c r="F66" s="31">
        <f t="shared" si="9"/>
        <v>238</v>
      </c>
      <c r="G66" s="72"/>
      <c r="H66" s="26" t="s">
        <v>163</v>
      </c>
      <c r="I66" s="25">
        <f>SUM(I60:I65)</f>
        <v>289</v>
      </c>
      <c r="J66" s="25">
        <f>SUM(J60:J65)</f>
        <v>328</v>
      </c>
      <c r="K66" s="25">
        <f>SUM(K60:K65)</f>
        <v>340</v>
      </c>
      <c r="L66" s="60">
        <f>SUM(L60:L65)</f>
        <v>668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362</v>
      </c>
      <c r="E67" s="101">
        <v>352</v>
      </c>
      <c r="F67" s="31">
        <f t="shared" si="9"/>
        <v>714</v>
      </c>
      <c r="G67" s="127" t="s">
        <v>161</v>
      </c>
      <c r="H67" s="122"/>
      <c r="I67" s="55">
        <f>SUM(C69+C82+C93+C110+C114+I66)</f>
        <v>6317</v>
      </c>
      <c r="J67" s="55">
        <f>SUM(D69+D82+D93+D110+D114+J66)</f>
        <v>7166</v>
      </c>
      <c r="K67" s="55">
        <f>SUM(E69+E82+E93+E110+E114+K66)</f>
        <v>7611</v>
      </c>
      <c r="L67" s="54">
        <f>SUM(F69+F82+F93+F110+F114+L66)</f>
        <v>14777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146</v>
      </c>
      <c r="E68" s="101">
        <v>134</v>
      </c>
      <c r="F68" s="31">
        <f t="shared" si="9"/>
        <v>280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1438</v>
      </c>
      <c r="D69" s="25">
        <f>SUM(D61:D68)</f>
        <v>1699</v>
      </c>
      <c r="E69" s="25">
        <f>SUM(E61:E68)</f>
        <v>1797</v>
      </c>
      <c r="F69" s="24">
        <f>SUM(F61:F68)</f>
        <v>3496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40</v>
      </c>
      <c r="D70" s="101">
        <v>46</v>
      </c>
      <c r="E70" s="101">
        <v>44</v>
      </c>
      <c r="F70" s="31">
        <f t="shared" ref="F70:F81" si="10">SUM(D70:E70)</f>
        <v>90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274</v>
      </c>
      <c r="D71" s="101">
        <v>276</v>
      </c>
      <c r="E71" s="101">
        <v>303</v>
      </c>
      <c r="F71" s="31">
        <f t="shared" si="10"/>
        <v>579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144</v>
      </c>
      <c r="D72" s="101">
        <v>151</v>
      </c>
      <c r="E72" s="101">
        <v>166</v>
      </c>
      <c r="F72" s="31">
        <f t="shared" si="10"/>
        <v>317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62</v>
      </c>
      <c r="F73" s="31">
        <f t="shared" si="10"/>
        <v>126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83</v>
      </c>
      <c r="D74" s="101">
        <v>63</v>
      </c>
      <c r="E74" s="101">
        <v>89</v>
      </c>
      <c r="F74" s="31">
        <f t="shared" si="10"/>
        <v>152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386</v>
      </c>
      <c r="D75" s="101">
        <v>432</v>
      </c>
      <c r="E75" s="101">
        <v>443</v>
      </c>
      <c r="F75" s="31">
        <f t="shared" si="10"/>
        <v>875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191</v>
      </c>
      <c r="D76" s="101">
        <v>228</v>
      </c>
      <c r="E76" s="101">
        <v>237</v>
      </c>
      <c r="F76" s="31">
        <f t="shared" si="10"/>
        <v>465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67</v>
      </c>
      <c r="D77" s="101">
        <v>64</v>
      </c>
      <c r="E77" s="101">
        <v>68</v>
      </c>
      <c r="F77" s="31">
        <f t="shared" si="10"/>
        <v>132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58</v>
      </c>
      <c r="D78" s="101">
        <v>52</v>
      </c>
      <c r="E78" s="101">
        <v>62</v>
      </c>
      <c r="F78" s="31">
        <f t="shared" si="10"/>
        <v>114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178</v>
      </c>
      <c r="E79" s="101">
        <v>186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165</v>
      </c>
      <c r="E80" s="101">
        <v>153</v>
      </c>
      <c r="F80" s="31">
        <f t="shared" si="10"/>
        <v>318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1618</v>
      </c>
      <c r="D82" s="25">
        <f>SUM(D70:D81)</f>
        <v>1742</v>
      </c>
      <c r="E82" s="25">
        <f>SUM(E70:E81)</f>
        <v>1836</v>
      </c>
      <c r="F82" s="25">
        <f>SUM(F70:F81)</f>
        <v>3578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355</v>
      </c>
      <c r="D83" s="101">
        <v>387</v>
      </c>
      <c r="E83" s="101">
        <v>420</v>
      </c>
      <c r="F83" s="31">
        <f t="shared" ref="F83:F92" si="11">SUM(D83:E83)</f>
        <v>807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335</v>
      </c>
      <c r="D84" s="101">
        <v>353</v>
      </c>
      <c r="E84" s="101">
        <v>397</v>
      </c>
      <c r="F84" s="31">
        <f t="shared" si="11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132</v>
      </c>
      <c r="D85" s="101">
        <v>125</v>
      </c>
      <c r="E85" s="101">
        <v>139</v>
      </c>
      <c r="F85" s="31">
        <f t="shared" si="11"/>
        <v>264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95</v>
      </c>
      <c r="D86" s="101">
        <v>103</v>
      </c>
      <c r="E86" s="101">
        <v>122</v>
      </c>
      <c r="F86" s="31">
        <f t="shared" si="11"/>
        <v>225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68</v>
      </c>
      <c r="D87" s="101">
        <v>83</v>
      </c>
      <c r="E87" s="101">
        <v>74</v>
      </c>
      <c r="F87" s="31">
        <f t="shared" si="11"/>
        <v>157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174</v>
      </c>
      <c r="E88" s="101">
        <v>190</v>
      </c>
      <c r="F88" s="31">
        <f t="shared" si="11"/>
        <v>364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153</v>
      </c>
      <c r="E89" s="101">
        <v>155</v>
      </c>
      <c r="F89" s="31">
        <f t="shared" si="11"/>
        <v>308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147</v>
      </c>
      <c r="E90" s="101">
        <v>136</v>
      </c>
      <c r="F90" s="31">
        <f t="shared" si="11"/>
        <v>283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54</v>
      </c>
      <c r="D91" s="101">
        <v>64</v>
      </c>
      <c r="E91" s="101">
        <v>74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224</v>
      </c>
      <c r="D92" s="101">
        <v>253</v>
      </c>
      <c r="E92" s="101">
        <v>297</v>
      </c>
      <c r="F92" s="31">
        <f t="shared" si="11"/>
        <v>550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1646</v>
      </c>
      <c r="D93" s="25">
        <f>SUM(D83:D92)</f>
        <v>1842</v>
      </c>
      <c r="E93" s="25">
        <f>SUM(E83:E92)</f>
        <v>2004</v>
      </c>
      <c r="F93" s="24">
        <f>SUM(F83:F92)</f>
        <v>3846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32</v>
      </c>
      <c r="F96" s="31">
        <f t="shared" si="12"/>
        <v>59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150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68</v>
      </c>
      <c r="E100" s="101">
        <v>67</v>
      </c>
      <c r="F100" s="31">
        <f t="shared" si="12"/>
        <v>135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98</v>
      </c>
      <c r="D101" s="101">
        <v>102</v>
      </c>
      <c r="E101" s="101">
        <v>123</v>
      </c>
      <c r="F101" s="31">
        <f t="shared" si="12"/>
        <v>225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155</v>
      </c>
      <c r="D102" s="101">
        <v>187</v>
      </c>
      <c r="E102" s="101">
        <v>181</v>
      </c>
      <c r="F102" s="31">
        <f t="shared" si="12"/>
        <v>368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192</v>
      </c>
      <c r="E103" s="101">
        <v>191</v>
      </c>
      <c r="F103" s="31">
        <f t="shared" si="12"/>
        <v>383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63</v>
      </c>
      <c r="E104" s="101">
        <v>78</v>
      </c>
      <c r="F104" s="31">
        <f t="shared" si="12"/>
        <v>141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54</v>
      </c>
      <c r="D105" s="101">
        <v>62</v>
      </c>
      <c r="E105" s="101">
        <v>67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49</v>
      </c>
      <c r="E106" s="101">
        <v>53</v>
      </c>
      <c r="F106" s="31">
        <f t="shared" si="12"/>
        <v>102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114</v>
      </c>
      <c r="E107" s="101">
        <v>120</v>
      </c>
      <c r="F107" s="31">
        <f t="shared" si="12"/>
        <v>234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83</v>
      </c>
      <c r="E108" s="101">
        <v>94</v>
      </c>
      <c r="F108" s="31">
        <f t="shared" si="12"/>
        <v>177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96</v>
      </c>
      <c r="E109" s="101">
        <v>100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1150</v>
      </c>
      <c r="D110" s="25">
        <f>SUM(D94:D109)</f>
        <v>1336</v>
      </c>
      <c r="E110" s="25">
        <f>SUM(E94:E109)</f>
        <v>1417</v>
      </c>
      <c r="F110" s="24">
        <f>SUM(F94:F109)</f>
        <v>2753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70</v>
      </c>
      <c r="E111" s="101">
        <v>68</v>
      </c>
      <c r="F111" s="31">
        <f>SUM(D111:E111)</f>
        <v>138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95</v>
      </c>
      <c r="E112" s="101">
        <v>92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219</v>
      </c>
      <c r="E114" s="25">
        <f>SUM(E111:E113)</f>
        <v>217</v>
      </c>
      <c r="F114" s="24">
        <f>SUM(F111:F113)</f>
        <v>436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186</v>
      </c>
      <c r="J116" s="104">
        <v>230</v>
      </c>
      <c r="K116" s="104">
        <v>229</v>
      </c>
      <c r="L116" s="62">
        <f t="shared" ref="L116:L124" si="13">SUM(J116:K116)</f>
        <v>459</v>
      </c>
    </row>
    <row r="117" spans="1:12" ht="14.25" customHeight="1" x14ac:dyDescent="0.15">
      <c r="A117" s="107" t="s">
        <v>107</v>
      </c>
      <c r="B117" s="37" t="s">
        <v>106</v>
      </c>
      <c r="C117" s="101">
        <v>180</v>
      </c>
      <c r="D117" s="101">
        <v>178</v>
      </c>
      <c r="E117" s="101">
        <v>201</v>
      </c>
      <c r="F117" s="31">
        <f t="shared" ref="F117:F138" si="14">SUM(D117:E117)</f>
        <v>379</v>
      </c>
      <c r="G117" s="57"/>
      <c r="H117" s="37" t="s">
        <v>105</v>
      </c>
      <c r="I117" s="101">
        <v>142</v>
      </c>
      <c r="J117" s="101">
        <v>174</v>
      </c>
      <c r="K117" s="101">
        <v>168</v>
      </c>
      <c r="L117" s="61">
        <f t="shared" si="13"/>
        <v>342</v>
      </c>
    </row>
    <row r="118" spans="1:12" ht="14.25" customHeight="1" x14ac:dyDescent="0.15">
      <c r="A118" s="107"/>
      <c r="B118" s="37" t="s">
        <v>104</v>
      </c>
      <c r="C118" s="101">
        <v>263</v>
      </c>
      <c r="D118" s="101">
        <v>221</v>
      </c>
      <c r="E118" s="101">
        <v>215</v>
      </c>
      <c r="F118" s="31">
        <f t="shared" si="14"/>
        <v>436</v>
      </c>
      <c r="G118" s="57"/>
      <c r="H118" s="37" t="s">
        <v>103</v>
      </c>
      <c r="I118" s="101">
        <v>131</v>
      </c>
      <c r="J118" s="101">
        <v>161</v>
      </c>
      <c r="K118" s="101">
        <v>184</v>
      </c>
      <c r="L118" s="61">
        <f t="shared" si="13"/>
        <v>345</v>
      </c>
    </row>
    <row r="119" spans="1:12" ht="14.25" customHeight="1" x14ac:dyDescent="0.15">
      <c r="A119" s="107"/>
      <c r="B119" s="37" t="s">
        <v>102</v>
      </c>
      <c r="C119" s="101">
        <v>125</v>
      </c>
      <c r="D119" s="101">
        <v>102</v>
      </c>
      <c r="E119" s="101">
        <v>105</v>
      </c>
      <c r="F119" s="31">
        <f t="shared" si="14"/>
        <v>207</v>
      </c>
      <c r="G119" s="57"/>
      <c r="H119" s="37" t="s">
        <v>101</v>
      </c>
      <c r="I119" s="101">
        <v>45</v>
      </c>
      <c r="J119" s="101">
        <v>44</v>
      </c>
      <c r="K119" s="101">
        <v>54</v>
      </c>
      <c r="L119" s="61">
        <f t="shared" si="13"/>
        <v>98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83</v>
      </c>
      <c r="E120" s="101">
        <v>100</v>
      </c>
      <c r="F120" s="31">
        <f t="shared" si="14"/>
        <v>183</v>
      </c>
      <c r="G120" s="57"/>
      <c r="H120" s="37" t="s">
        <v>99</v>
      </c>
      <c r="I120" s="101">
        <v>143</v>
      </c>
      <c r="J120" s="101">
        <v>142</v>
      </c>
      <c r="K120" s="101">
        <v>167</v>
      </c>
      <c r="L120" s="61">
        <f t="shared" si="13"/>
        <v>309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57</v>
      </c>
      <c r="F121" s="31">
        <f t="shared" si="14"/>
        <v>107</v>
      </c>
      <c r="G121" s="57"/>
      <c r="H121" s="37" t="s">
        <v>97</v>
      </c>
      <c r="I121" s="101">
        <v>142</v>
      </c>
      <c r="J121" s="101">
        <v>146</v>
      </c>
      <c r="K121" s="105">
        <v>148</v>
      </c>
      <c r="L121" s="61">
        <f t="shared" si="13"/>
        <v>294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183</v>
      </c>
      <c r="J122" s="101">
        <v>182</v>
      </c>
      <c r="K122" s="101">
        <v>193</v>
      </c>
      <c r="L122" s="61">
        <f t="shared" si="13"/>
        <v>375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49</v>
      </c>
      <c r="E123" s="101">
        <v>59</v>
      </c>
      <c r="F123" s="31">
        <f t="shared" si="14"/>
        <v>108</v>
      </c>
      <c r="G123" s="57"/>
      <c r="H123" s="37" t="s">
        <v>93</v>
      </c>
      <c r="I123" s="101">
        <v>43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129</v>
      </c>
      <c r="E124" s="101">
        <v>136</v>
      </c>
      <c r="F124" s="31">
        <f t="shared" si="14"/>
        <v>265</v>
      </c>
      <c r="G124" s="57"/>
      <c r="H124" s="37" t="s">
        <v>91</v>
      </c>
      <c r="I124" s="101">
        <v>222</v>
      </c>
      <c r="J124" s="101">
        <v>227</v>
      </c>
      <c r="K124" s="101">
        <v>246</v>
      </c>
      <c r="L124" s="61">
        <f t="shared" si="13"/>
        <v>473</v>
      </c>
    </row>
    <row r="125" spans="1:12" ht="14.25" customHeight="1" x14ac:dyDescent="0.15">
      <c r="A125" s="107"/>
      <c r="B125" s="37" t="s">
        <v>90</v>
      </c>
      <c r="C125" s="101">
        <v>51</v>
      </c>
      <c r="D125" s="101">
        <v>33</v>
      </c>
      <c r="E125" s="101">
        <v>46</v>
      </c>
      <c r="F125" s="31">
        <f t="shared" si="14"/>
        <v>79</v>
      </c>
      <c r="G125" s="57"/>
      <c r="H125" s="26" t="s">
        <v>89</v>
      </c>
      <c r="I125" s="25">
        <f>SUM(I116:I124)</f>
        <v>1237</v>
      </c>
      <c r="J125" s="25">
        <f>SUM(J116:J124)</f>
        <v>1352</v>
      </c>
      <c r="K125" s="25">
        <f>SUM(K116:K124)</f>
        <v>1434</v>
      </c>
      <c r="L125" s="60">
        <f>SUM(L116:L124)</f>
        <v>2786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53</v>
      </c>
      <c r="E126" s="101">
        <v>64</v>
      </c>
      <c r="F126" s="31">
        <f t="shared" si="14"/>
        <v>117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32</v>
      </c>
      <c r="L126" s="58">
        <f t="shared" ref="L126:L139" si="15">SUM(J126:K126)</f>
        <v>72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35</v>
      </c>
      <c r="E127" s="101">
        <v>30</v>
      </c>
      <c r="F127" s="31">
        <f t="shared" si="14"/>
        <v>65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60</v>
      </c>
      <c r="E128" s="101">
        <v>72</v>
      </c>
      <c r="F128" s="31">
        <f t="shared" si="14"/>
        <v>132</v>
      </c>
      <c r="G128" s="57"/>
      <c r="H128" s="59" t="s">
        <v>82</v>
      </c>
      <c r="I128" s="101">
        <v>45</v>
      </c>
      <c r="J128" s="101">
        <v>54</v>
      </c>
      <c r="K128" s="101">
        <v>58</v>
      </c>
      <c r="L128" s="58">
        <f t="shared" si="15"/>
        <v>112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54</v>
      </c>
      <c r="E129" s="101">
        <v>66</v>
      </c>
      <c r="F129" s="31">
        <f t="shared" si="14"/>
        <v>120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98</v>
      </c>
      <c r="E131" s="101">
        <v>101</v>
      </c>
      <c r="F131" s="31">
        <f t="shared" si="14"/>
        <v>199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153</v>
      </c>
      <c r="D132" s="101">
        <v>138</v>
      </c>
      <c r="E132" s="101">
        <v>138</v>
      </c>
      <c r="F132" s="31">
        <f t="shared" si="14"/>
        <v>276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131</v>
      </c>
      <c r="D133" s="101">
        <v>116</v>
      </c>
      <c r="E133" s="101">
        <v>129</v>
      </c>
      <c r="F133" s="31">
        <f t="shared" si="14"/>
        <v>245</v>
      </c>
      <c r="G133" s="57"/>
      <c r="H133" s="59" t="s">
        <v>72</v>
      </c>
      <c r="I133" s="101">
        <v>16</v>
      </c>
      <c r="J133" s="101">
        <v>13</v>
      </c>
      <c r="K133" s="101">
        <v>11</v>
      </c>
      <c r="L133" s="58">
        <f t="shared" si="15"/>
        <v>24</v>
      </c>
    </row>
    <row r="134" spans="1:12" ht="14.25" customHeight="1" x14ac:dyDescent="0.15">
      <c r="A134" s="107"/>
      <c r="B134" s="37" t="s">
        <v>71</v>
      </c>
      <c r="C134" s="101">
        <v>110</v>
      </c>
      <c r="D134" s="101">
        <v>100</v>
      </c>
      <c r="E134" s="101">
        <v>118</v>
      </c>
      <c r="F134" s="31">
        <f t="shared" si="14"/>
        <v>218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191</v>
      </c>
      <c r="D135" s="101">
        <v>188</v>
      </c>
      <c r="E135" s="101">
        <v>187</v>
      </c>
      <c r="F135" s="31">
        <f t="shared" si="14"/>
        <v>375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37</v>
      </c>
      <c r="F136" s="31">
        <f t="shared" si="14"/>
        <v>74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149</v>
      </c>
      <c r="E137" s="101">
        <v>187</v>
      </c>
      <c r="F137" s="31">
        <f t="shared" si="14"/>
        <v>336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140</v>
      </c>
      <c r="D138" s="101">
        <v>198</v>
      </c>
      <c r="E138" s="101">
        <v>201</v>
      </c>
      <c r="F138" s="31">
        <f t="shared" si="14"/>
        <v>399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2396</v>
      </c>
      <c r="D139" s="25">
        <f>SUM(D117:D138)</f>
        <v>2147</v>
      </c>
      <c r="E139" s="25">
        <f>SUM(E117:E138)</f>
        <v>2348</v>
      </c>
      <c r="F139" s="24">
        <f>SUM(F117:F138)</f>
        <v>4495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164</v>
      </c>
      <c r="E140" s="101">
        <v>166</v>
      </c>
      <c r="F140" s="31">
        <f t="shared" ref="F140:F156" si="16">SUM(D140:E140)</f>
        <v>330</v>
      </c>
      <c r="G140" s="57"/>
      <c r="H140" s="26" t="s">
        <v>57</v>
      </c>
      <c r="I140" s="25">
        <f>SUM(I126:I139)</f>
        <v>254</v>
      </c>
      <c r="J140" s="25">
        <f>SUM(J126:J139)</f>
        <v>257</v>
      </c>
      <c r="K140" s="25">
        <f>SUM(K126:K139)</f>
        <v>264</v>
      </c>
      <c r="L140" s="60">
        <f>SUM(L126:L139)</f>
        <v>521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171</v>
      </c>
      <c r="E141" s="101">
        <v>204</v>
      </c>
      <c r="F141" s="31">
        <f t="shared" si="16"/>
        <v>375</v>
      </c>
      <c r="G141" s="57" t="s">
        <v>55</v>
      </c>
      <c r="H141" s="59" t="s">
        <v>54</v>
      </c>
      <c r="I141" s="13">
        <v>44</v>
      </c>
      <c r="J141" s="13">
        <v>53</v>
      </c>
      <c r="K141" s="13">
        <v>51</v>
      </c>
      <c r="L141" s="58">
        <f>SUM(J141:K141)</f>
        <v>104</v>
      </c>
    </row>
    <row r="142" spans="1:12" ht="14.25" customHeight="1" x14ac:dyDescent="0.15">
      <c r="A142" s="107"/>
      <c r="B142" s="37" t="s">
        <v>53</v>
      </c>
      <c r="C142" s="101">
        <v>159</v>
      </c>
      <c r="D142" s="101">
        <v>181</v>
      </c>
      <c r="E142" s="101">
        <v>190</v>
      </c>
      <c r="F142" s="31">
        <f t="shared" si="16"/>
        <v>371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68</v>
      </c>
      <c r="E143" s="101">
        <v>86</v>
      </c>
      <c r="F143" s="31">
        <f t="shared" si="16"/>
        <v>154</v>
      </c>
      <c r="G143" s="57"/>
      <c r="H143" s="59" t="s">
        <v>50</v>
      </c>
      <c r="I143" s="13">
        <v>51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34</v>
      </c>
      <c r="E144" s="101">
        <v>32</v>
      </c>
      <c r="F144" s="31">
        <f t="shared" si="16"/>
        <v>66</v>
      </c>
      <c r="G144" s="57"/>
      <c r="H144" s="59" t="s">
        <v>48</v>
      </c>
      <c r="I144" s="13">
        <v>30</v>
      </c>
      <c r="J144" s="13">
        <v>28</v>
      </c>
      <c r="K144" s="13">
        <v>25</v>
      </c>
      <c r="L144" s="58">
        <f>SUM(J144:K144)</f>
        <v>53</v>
      </c>
    </row>
    <row r="145" spans="1:12" ht="14.25" customHeight="1" x14ac:dyDescent="0.15">
      <c r="A145" s="107"/>
      <c r="B145" s="37" t="s">
        <v>47</v>
      </c>
      <c r="C145" s="101">
        <v>125</v>
      </c>
      <c r="D145" s="101">
        <v>133</v>
      </c>
      <c r="E145" s="101">
        <v>169</v>
      </c>
      <c r="F145" s="31">
        <f t="shared" si="16"/>
        <v>302</v>
      </c>
      <c r="G145" s="57"/>
      <c r="H145" s="59" t="s">
        <v>46</v>
      </c>
      <c r="I145" s="13">
        <v>30</v>
      </c>
      <c r="J145" s="13">
        <v>28</v>
      </c>
      <c r="K145" s="13">
        <v>29</v>
      </c>
      <c r="L145" s="58">
        <f>SUM(J145:K145)</f>
        <v>57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198</v>
      </c>
      <c r="J146" s="25">
        <f>SUM(J141:J145)</f>
        <v>200</v>
      </c>
      <c r="K146" s="25">
        <f>SUM(K141:K145)</f>
        <v>185</v>
      </c>
      <c r="L146" s="56">
        <f>SUM(L141:L145)</f>
        <v>385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55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6952</v>
      </c>
      <c r="J147" s="55">
        <f>SUM(D139+D157+D164+D167+J125+J140+J146)</f>
        <v>7176</v>
      </c>
      <c r="K147" s="55">
        <f>SUM(E139+E157+E164+E167+K125+K140+K146)</f>
        <v>7676</v>
      </c>
      <c r="L147" s="54">
        <f>SUM(F139+F157+F164+F167+L125+L140+L146)</f>
        <v>14852</v>
      </c>
    </row>
    <row r="148" spans="1:12" ht="14.25" customHeight="1" x14ac:dyDescent="0.15">
      <c r="A148" s="107"/>
      <c r="B148" s="37" t="s">
        <v>41</v>
      </c>
      <c r="C148" s="101">
        <v>106</v>
      </c>
      <c r="D148" s="101">
        <v>128</v>
      </c>
      <c r="E148" s="101">
        <v>146</v>
      </c>
      <c r="F148" s="31">
        <f t="shared" si="16"/>
        <v>274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89</v>
      </c>
      <c r="F149" s="31">
        <f t="shared" si="16"/>
        <v>172</v>
      </c>
      <c r="G149" s="128" t="s">
        <v>39</v>
      </c>
      <c r="H149" s="129"/>
      <c r="I149" s="132">
        <f>SUM(C30+I39+I67+I147)</f>
        <v>19946</v>
      </c>
      <c r="J149" s="132">
        <f>SUM(D30+J39+J67+J147)</f>
        <v>21489</v>
      </c>
      <c r="K149" s="132">
        <f>SUM(E30+K39+K67+K147)</f>
        <v>23103</v>
      </c>
      <c r="L149" s="134">
        <f>SUM(J149:K149)</f>
        <v>44592</v>
      </c>
    </row>
    <row r="150" spans="1:12" ht="14.25" customHeight="1" x14ac:dyDescent="0.15">
      <c r="A150" s="107"/>
      <c r="B150" s="37" t="s">
        <v>38</v>
      </c>
      <c r="C150" s="101">
        <v>140</v>
      </c>
      <c r="D150" s="101">
        <v>155</v>
      </c>
      <c r="E150" s="101">
        <v>163</v>
      </c>
      <c r="F150" s="31">
        <f t="shared" si="16"/>
        <v>318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6" t="s">
        <v>36</v>
      </c>
      <c r="H151" s="137"/>
      <c r="I151" s="138">
        <f>I149-'R5.7月末'!I149</f>
        <v>-9</v>
      </c>
      <c r="J151" s="138">
        <f>J149-'R5.7月末'!J149</f>
        <v>-24</v>
      </c>
      <c r="K151" s="138">
        <f>K149-'R5.7月末'!K149</f>
        <v>-37</v>
      </c>
      <c r="L151" s="140">
        <f>L149-'R5.7月末'!L149</f>
        <v>-61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94</v>
      </c>
      <c r="E153" s="101">
        <v>89</v>
      </c>
      <c r="F153" s="31">
        <f t="shared" si="16"/>
        <v>183</v>
      </c>
      <c r="G153" s="152" t="s">
        <v>33</v>
      </c>
      <c r="H153" s="153"/>
      <c r="I153" s="13"/>
      <c r="J153" s="13">
        <v>49.3</v>
      </c>
      <c r="K153" s="13">
        <v>52.9</v>
      </c>
      <c r="L153" s="51">
        <v>51.1</v>
      </c>
    </row>
    <row r="154" spans="1:12" ht="14.25" customHeight="1" x14ac:dyDescent="0.15">
      <c r="A154" s="107"/>
      <c r="B154" s="37" t="s">
        <v>32</v>
      </c>
      <c r="C154" s="101">
        <v>53</v>
      </c>
      <c r="D154" s="101">
        <v>52</v>
      </c>
      <c r="E154" s="101">
        <v>59</v>
      </c>
      <c r="F154" s="31">
        <f t="shared" si="16"/>
        <v>111</v>
      </c>
      <c r="G154" s="154" t="s">
        <v>31</v>
      </c>
      <c r="H154" s="155"/>
      <c r="I154" s="50"/>
      <c r="J154" s="50">
        <v>62</v>
      </c>
      <c r="K154" s="50">
        <v>60</v>
      </c>
      <c r="L154" s="48">
        <f t="shared" ref="L154:L159" si="17">SUM(J154:K154)</f>
        <v>122</v>
      </c>
    </row>
    <row r="155" spans="1:12" ht="14.25" customHeight="1" x14ac:dyDescent="0.15">
      <c r="A155" s="107"/>
      <c r="B155" s="37" t="s">
        <v>30</v>
      </c>
      <c r="C155" s="101">
        <v>238</v>
      </c>
      <c r="D155" s="101">
        <v>252</v>
      </c>
      <c r="E155" s="101">
        <v>262</v>
      </c>
      <c r="F155" s="31">
        <f t="shared" si="16"/>
        <v>514</v>
      </c>
      <c r="G155" s="154" t="s">
        <v>29</v>
      </c>
      <c r="H155" s="155"/>
      <c r="I155" s="50"/>
      <c r="J155" s="50">
        <v>60</v>
      </c>
      <c r="K155" s="50">
        <v>82</v>
      </c>
      <c r="L155" s="48">
        <f t="shared" si="17"/>
        <v>142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31</v>
      </c>
      <c r="E156" s="101">
        <v>38</v>
      </c>
      <c r="F156" s="31">
        <f t="shared" si="16"/>
        <v>69</v>
      </c>
      <c r="G156" s="154" t="s">
        <v>27</v>
      </c>
      <c r="H156" s="155"/>
      <c r="I156" s="50"/>
      <c r="J156" s="50">
        <v>9</v>
      </c>
      <c r="K156" s="50">
        <v>12</v>
      </c>
      <c r="L156" s="48">
        <f t="shared" si="17"/>
        <v>21</v>
      </c>
    </row>
    <row r="157" spans="1:12" ht="14.25" customHeight="1" x14ac:dyDescent="0.15">
      <c r="A157" s="107"/>
      <c r="B157" s="26" t="s">
        <v>26</v>
      </c>
      <c r="C157" s="25">
        <f>SUM(C140:C156)</f>
        <v>1518</v>
      </c>
      <c r="D157" s="25">
        <f>SUM(D140:D156)</f>
        <v>1686</v>
      </c>
      <c r="E157" s="25">
        <f>SUM(E140:E156)</f>
        <v>1844</v>
      </c>
      <c r="F157" s="24">
        <f>SUM(F140:F156)</f>
        <v>3530</v>
      </c>
      <c r="G157" s="154" t="s">
        <v>25</v>
      </c>
      <c r="H157" s="155"/>
      <c r="I157" s="50"/>
      <c r="J157" s="50">
        <v>35</v>
      </c>
      <c r="K157" s="50">
        <v>26</v>
      </c>
      <c r="L157" s="48">
        <f t="shared" si="17"/>
        <v>61</v>
      </c>
    </row>
    <row r="158" spans="1:12" ht="14.25" customHeight="1" x14ac:dyDescent="0.15">
      <c r="A158" s="107" t="s">
        <v>24</v>
      </c>
      <c r="B158" s="37" t="s">
        <v>23</v>
      </c>
      <c r="C158" s="101">
        <v>135</v>
      </c>
      <c r="D158" s="101">
        <v>154</v>
      </c>
      <c r="E158" s="101">
        <v>156</v>
      </c>
      <c r="F158" s="31">
        <f t="shared" ref="F158:F163" si="18">SUM(D158:E158)</f>
        <v>310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206</v>
      </c>
      <c r="D159" s="101">
        <v>245</v>
      </c>
      <c r="E159" s="101">
        <v>252</v>
      </c>
      <c r="F159" s="31">
        <f t="shared" si="18"/>
        <v>497</v>
      </c>
      <c r="G159" s="142" t="s">
        <v>20</v>
      </c>
      <c r="H159" s="143"/>
      <c r="I159" s="49"/>
      <c r="J159" s="49">
        <v>0</v>
      </c>
      <c r="K159" s="49">
        <v>1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66</v>
      </c>
      <c r="E160" s="101">
        <v>66</v>
      </c>
      <c r="F160" s="31">
        <f t="shared" si="18"/>
        <v>132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71</v>
      </c>
      <c r="E161" s="101">
        <v>80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233</v>
      </c>
      <c r="D162" s="101">
        <v>277</v>
      </c>
      <c r="E162" s="101">
        <v>291</v>
      </c>
      <c r="F162" s="31">
        <f t="shared" si="18"/>
        <v>568</v>
      </c>
      <c r="G162" s="42" t="s">
        <v>14</v>
      </c>
      <c r="H162" s="41" t="s">
        <v>11</v>
      </c>
      <c r="I162" s="40">
        <f>SUM(L162/L149)</f>
        <v>0.42702726946537495</v>
      </c>
      <c r="J162" s="39">
        <v>8489</v>
      </c>
      <c r="K162" s="39">
        <v>10553</v>
      </c>
      <c r="L162" s="38">
        <f t="shared" ref="L162:L167" si="19">SUM(J162:K162)</f>
        <v>19042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41</v>
      </c>
      <c r="F163" s="31">
        <f t="shared" si="18"/>
        <v>83</v>
      </c>
      <c r="G163" s="147" t="s">
        <v>12</v>
      </c>
      <c r="H163" s="36" t="s">
        <v>11</v>
      </c>
      <c r="I163" s="35">
        <f>SUM(L163/L149)</f>
        <v>0.36071492644420522</v>
      </c>
      <c r="J163" s="34">
        <v>7054</v>
      </c>
      <c r="K163" s="34">
        <v>9031</v>
      </c>
      <c r="L163" s="33">
        <f t="shared" si="19"/>
        <v>16085</v>
      </c>
    </row>
    <row r="164" spans="1:12" ht="14.25" customHeight="1" x14ac:dyDescent="0.15">
      <c r="A164" s="107"/>
      <c r="B164" s="26" t="s">
        <v>10</v>
      </c>
      <c r="C164" s="25">
        <f>SUM(C158:C163)</f>
        <v>719</v>
      </c>
      <c r="D164" s="25">
        <f>SUM(D158:D163)</f>
        <v>855</v>
      </c>
      <c r="E164" s="25">
        <f>SUM(E158:E163)</f>
        <v>886</v>
      </c>
      <c r="F164" s="24">
        <f>SUM(F158:F163)</f>
        <v>1741</v>
      </c>
      <c r="G164" s="148"/>
      <c r="H164" s="30" t="s">
        <v>9</v>
      </c>
      <c r="I164" s="29">
        <f>L164/F30</f>
        <v>0.30498585572843001</v>
      </c>
      <c r="J164" s="28">
        <v>772</v>
      </c>
      <c r="K164" s="28">
        <v>953</v>
      </c>
      <c r="L164" s="27">
        <f t="shared" si="19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330</v>
      </c>
      <c r="D165" s="101">
        <v>326</v>
      </c>
      <c r="E165" s="101">
        <v>357</v>
      </c>
      <c r="F165" s="31">
        <f>SUM(D165:E165)</f>
        <v>683</v>
      </c>
      <c r="G165" s="148"/>
      <c r="H165" s="30" t="s">
        <v>6</v>
      </c>
      <c r="I165" s="29">
        <f>L165/L39</f>
        <v>0.40227785537767274</v>
      </c>
      <c r="J165" s="28">
        <v>1624</v>
      </c>
      <c r="K165" s="28">
        <v>2120</v>
      </c>
      <c r="L165" s="27">
        <f t="shared" si="19"/>
        <v>3744</v>
      </c>
    </row>
    <row r="166" spans="1:12" ht="14.25" customHeight="1" x14ac:dyDescent="0.15">
      <c r="A166" s="107"/>
      <c r="B166" s="108" t="s">
        <v>5</v>
      </c>
      <c r="C166" s="101">
        <v>300</v>
      </c>
      <c r="D166" s="101">
        <v>353</v>
      </c>
      <c r="E166" s="101">
        <v>358</v>
      </c>
      <c r="F166" s="31">
        <f>SUM(D166:E166)</f>
        <v>711</v>
      </c>
      <c r="G166" s="148"/>
      <c r="H166" s="30" t="s">
        <v>4</v>
      </c>
      <c r="I166" s="29">
        <f>L166/L67</f>
        <v>0.32347567165189145</v>
      </c>
      <c r="J166" s="28">
        <v>2098</v>
      </c>
      <c r="K166" s="28">
        <v>2682</v>
      </c>
      <c r="L166" s="27">
        <f t="shared" si="19"/>
        <v>4780</v>
      </c>
    </row>
    <row r="167" spans="1:12" ht="14.25" customHeight="1" x14ac:dyDescent="0.15">
      <c r="A167" s="107"/>
      <c r="B167" s="26" t="s">
        <v>3</v>
      </c>
      <c r="C167" s="25">
        <f>SUM(C165:C166)</f>
        <v>630</v>
      </c>
      <c r="D167" s="25">
        <f>SUM(D165:D166)</f>
        <v>679</v>
      </c>
      <c r="E167" s="25">
        <f>SUM(E165:E166)</f>
        <v>715</v>
      </c>
      <c r="F167" s="24">
        <f>SUM(F165:F166)</f>
        <v>1394</v>
      </c>
      <c r="G167" s="149"/>
      <c r="H167" s="23" t="s">
        <v>2</v>
      </c>
      <c r="I167" s="22">
        <f>L167/L147</f>
        <v>0.39294371128467548</v>
      </c>
      <c r="J167" s="21">
        <v>2560</v>
      </c>
      <c r="K167" s="21">
        <v>3276</v>
      </c>
      <c r="L167" s="20">
        <f t="shared" si="19"/>
        <v>5836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644</v>
      </c>
      <c r="J169" s="11">
        <v>269</v>
      </c>
      <c r="K169" s="11">
        <v>404</v>
      </c>
      <c r="L169" s="10">
        <f>SUM(J169:K169)</f>
        <v>673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8"/>
  <sheetViews>
    <sheetView view="pageBreakPreview" topLeftCell="C136" zoomScaleNormal="100" workbookViewId="0">
      <selection activeCell="I169" sqref="I169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419</v>
      </c>
      <c r="E5" s="99">
        <v>390</v>
      </c>
      <c r="F5" s="31">
        <f t="shared" ref="F5:F21" si="1">SUM(D5:E5)</f>
        <v>809</v>
      </c>
      <c r="G5" s="57"/>
      <c r="H5" s="37" t="s">
        <v>258</v>
      </c>
      <c r="I5" s="101">
        <v>188</v>
      </c>
      <c r="J5" s="101">
        <v>195</v>
      </c>
      <c r="K5" s="101">
        <v>228</v>
      </c>
      <c r="L5" s="58">
        <f t="shared" si="0"/>
        <v>423</v>
      </c>
    </row>
    <row r="6" spans="1:12" ht="14.25" customHeight="1" x14ac:dyDescent="0.15">
      <c r="A6" s="107"/>
      <c r="B6" s="37" t="s">
        <v>257</v>
      </c>
      <c r="C6" s="100">
        <v>217</v>
      </c>
      <c r="D6" s="100">
        <v>196</v>
      </c>
      <c r="E6" s="100">
        <v>213</v>
      </c>
      <c r="F6" s="31">
        <f t="shared" si="1"/>
        <v>409</v>
      </c>
      <c r="G6" s="57"/>
      <c r="H6" s="37" t="s">
        <v>256</v>
      </c>
      <c r="I6" s="101">
        <v>115</v>
      </c>
      <c r="J6" s="101">
        <v>125</v>
      </c>
      <c r="K6" s="101">
        <v>154</v>
      </c>
      <c r="L6" s="58">
        <f t="shared" si="0"/>
        <v>279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131</v>
      </c>
      <c r="E7" s="100">
        <v>155</v>
      </c>
      <c r="F7" s="31">
        <f t="shared" si="1"/>
        <v>286</v>
      </c>
      <c r="G7" s="57"/>
      <c r="H7" s="37" t="s">
        <v>254</v>
      </c>
      <c r="I7" s="101">
        <v>84</v>
      </c>
      <c r="J7" s="101">
        <v>102</v>
      </c>
      <c r="K7" s="101">
        <v>96</v>
      </c>
      <c r="L7" s="58">
        <f t="shared" si="0"/>
        <v>198</v>
      </c>
    </row>
    <row r="8" spans="1:12" ht="14.25" customHeight="1" x14ac:dyDescent="0.15">
      <c r="A8" s="107"/>
      <c r="B8" s="37" t="s">
        <v>253</v>
      </c>
      <c r="C8" s="100">
        <v>171</v>
      </c>
      <c r="D8" s="100">
        <v>160</v>
      </c>
      <c r="E8" s="100">
        <v>185</v>
      </c>
      <c r="F8" s="31">
        <f t="shared" si="1"/>
        <v>345</v>
      </c>
      <c r="G8" s="57"/>
      <c r="H8" s="37" t="s">
        <v>219</v>
      </c>
      <c r="I8" s="101">
        <v>59</v>
      </c>
      <c r="J8" s="101">
        <v>66</v>
      </c>
      <c r="K8" s="101">
        <v>72</v>
      </c>
      <c r="L8" s="58">
        <f t="shared" si="0"/>
        <v>138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75</v>
      </c>
      <c r="F9" s="31">
        <f t="shared" si="1"/>
        <v>143</v>
      </c>
      <c r="G9" s="57"/>
      <c r="H9" s="37" t="s">
        <v>251</v>
      </c>
      <c r="I9" s="101">
        <v>71</v>
      </c>
      <c r="J9" s="101">
        <v>76</v>
      </c>
      <c r="K9" s="101">
        <v>79</v>
      </c>
      <c r="L9" s="58">
        <f t="shared" si="0"/>
        <v>155</v>
      </c>
    </row>
    <row r="10" spans="1:12" ht="14.25" customHeight="1" x14ac:dyDescent="0.15">
      <c r="A10" s="107"/>
      <c r="B10" s="37" t="s">
        <v>250</v>
      </c>
      <c r="C10" s="100">
        <v>317</v>
      </c>
      <c r="D10" s="100">
        <v>344</v>
      </c>
      <c r="E10" s="100">
        <v>383</v>
      </c>
      <c r="F10" s="31">
        <f t="shared" si="1"/>
        <v>727</v>
      </c>
      <c r="G10" s="82"/>
      <c r="H10" s="26" t="s">
        <v>249</v>
      </c>
      <c r="I10" s="25">
        <f>SUM(I4:I9)</f>
        <v>546</v>
      </c>
      <c r="J10" s="25">
        <f>SUM(J4:J9)</f>
        <v>590</v>
      </c>
      <c r="K10" s="25">
        <f>SUM(K4:K9)</f>
        <v>663</v>
      </c>
      <c r="L10" s="60">
        <f>SUM(L4:L9)</f>
        <v>1253</v>
      </c>
    </row>
    <row r="11" spans="1:12" ht="14.25" customHeight="1" x14ac:dyDescent="0.15">
      <c r="A11" s="107"/>
      <c r="B11" s="37" t="s">
        <v>248</v>
      </c>
      <c r="C11" s="100">
        <v>69</v>
      </c>
      <c r="D11" s="100">
        <v>85</v>
      </c>
      <c r="E11" s="100">
        <v>92</v>
      </c>
      <c r="F11" s="31">
        <f t="shared" si="1"/>
        <v>177</v>
      </c>
      <c r="G11" s="57" t="s">
        <v>247</v>
      </c>
      <c r="H11" s="37" t="s">
        <v>246</v>
      </c>
      <c r="I11" s="101">
        <v>52</v>
      </c>
      <c r="J11" s="101">
        <v>55</v>
      </c>
      <c r="K11" s="101">
        <v>66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159</v>
      </c>
      <c r="E12" s="100">
        <v>179</v>
      </c>
      <c r="F12" s="31">
        <f t="shared" si="1"/>
        <v>338</v>
      </c>
      <c r="G12" s="57"/>
      <c r="H12" s="37" t="s">
        <v>204</v>
      </c>
      <c r="I12" s="101">
        <v>26</v>
      </c>
      <c r="J12" s="101">
        <v>21</v>
      </c>
      <c r="K12" s="101">
        <v>32</v>
      </c>
      <c r="L12" s="58">
        <f t="shared" si="2"/>
        <v>53</v>
      </c>
    </row>
    <row r="13" spans="1:12" ht="14.25" customHeight="1" x14ac:dyDescent="0.15">
      <c r="A13" s="107"/>
      <c r="B13" s="37" t="s">
        <v>244</v>
      </c>
      <c r="C13" s="100">
        <v>165</v>
      </c>
      <c r="D13" s="100">
        <v>214</v>
      </c>
      <c r="E13" s="100">
        <v>204</v>
      </c>
      <c r="F13" s="31">
        <f t="shared" si="1"/>
        <v>418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47</v>
      </c>
      <c r="E14" s="100">
        <v>43</v>
      </c>
      <c r="F14" s="31">
        <f t="shared" si="1"/>
        <v>90</v>
      </c>
      <c r="G14" s="57"/>
      <c r="H14" s="37" t="s">
        <v>241</v>
      </c>
      <c r="I14" s="101">
        <v>123</v>
      </c>
      <c r="J14" s="101">
        <v>111</v>
      </c>
      <c r="K14" s="101">
        <v>116</v>
      </c>
      <c r="L14" s="58">
        <f t="shared" si="2"/>
        <v>227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37</v>
      </c>
      <c r="F15" s="31">
        <f t="shared" si="1"/>
        <v>71</v>
      </c>
      <c r="G15" s="57"/>
      <c r="H15" s="37" t="s">
        <v>239</v>
      </c>
      <c r="I15" s="101">
        <v>28</v>
      </c>
      <c r="J15" s="101">
        <v>33</v>
      </c>
      <c r="K15" s="101">
        <v>39</v>
      </c>
      <c r="L15" s="58">
        <f t="shared" si="2"/>
        <v>72</v>
      </c>
    </row>
    <row r="16" spans="1:12" ht="14.25" customHeight="1" x14ac:dyDescent="0.15">
      <c r="A16" s="107"/>
      <c r="B16" s="109" t="s">
        <v>274</v>
      </c>
      <c r="C16" s="100">
        <v>32</v>
      </c>
      <c r="D16" s="100">
        <v>28</v>
      </c>
      <c r="E16" s="100">
        <v>4</v>
      </c>
      <c r="F16" s="31">
        <f t="shared" si="1"/>
        <v>32</v>
      </c>
      <c r="G16" s="57"/>
      <c r="H16" s="37" t="s">
        <v>238</v>
      </c>
      <c r="I16" s="101">
        <v>73</v>
      </c>
      <c r="J16" s="101">
        <v>64</v>
      </c>
      <c r="K16" s="101">
        <v>73</v>
      </c>
      <c r="L16" s="58">
        <f t="shared" si="2"/>
        <v>137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91</v>
      </c>
      <c r="J17" s="101">
        <v>80</v>
      </c>
      <c r="K17" s="101">
        <v>91</v>
      </c>
      <c r="L17" s="58">
        <f t="shared" si="2"/>
        <v>171</v>
      </c>
    </row>
    <row r="18" spans="1:12" ht="14.25" customHeight="1" x14ac:dyDescent="0.15">
      <c r="A18" s="107"/>
      <c r="B18" s="37" t="s">
        <v>235</v>
      </c>
      <c r="C18" s="100">
        <v>83</v>
      </c>
      <c r="D18" s="100">
        <v>106</v>
      </c>
      <c r="E18" s="100">
        <v>100</v>
      </c>
      <c r="F18" s="31">
        <f t="shared" si="1"/>
        <v>206</v>
      </c>
      <c r="G18" s="57"/>
      <c r="H18" s="37" t="s">
        <v>234</v>
      </c>
      <c r="I18" s="101">
        <v>53</v>
      </c>
      <c r="J18" s="101">
        <v>54</v>
      </c>
      <c r="K18" s="101">
        <v>71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32</v>
      </c>
      <c r="F19" s="31">
        <f t="shared" si="1"/>
        <v>53</v>
      </c>
      <c r="G19" s="57"/>
      <c r="H19" s="37" t="s">
        <v>233</v>
      </c>
      <c r="I19" s="101">
        <v>26</v>
      </c>
      <c r="J19" s="101">
        <v>28</v>
      </c>
      <c r="K19" s="101">
        <v>23</v>
      </c>
      <c r="L19" s="58">
        <f t="shared" si="2"/>
        <v>51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11</v>
      </c>
      <c r="F20" s="31">
        <f t="shared" si="1"/>
        <v>19</v>
      </c>
      <c r="G20" s="57"/>
      <c r="H20" s="37" t="s">
        <v>232</v>
      </c>
      <c r="I20" s="101">
        <v>60</v>
      </c>
      <c r="J20" s="101">
        <v>51</v>
      </c>
      <c r="K20" s="101">
        <v>64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38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1894</v>
      </c>
      <c r="D22" s="25">
        <f>SUM(D5:D21)</f>
        <v>2090</v>
      </c>
      <c r="E22" s="25">
        <f>SUM(E5:E21)</f>
        <v>2181</v>
      </c>
      <c r="F22" s="25">
        <f>SUM(F5:F21)</f>
        <v>4271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140</v>
      </c>
      <c r="D23" s="101">
        <v>137</v>
      </c>
      <c r="E23" s="101">
        <v>177</v>
      </c>
      <c r="F23" s="31">
        <f t="shared" ref="F23:F28" si="3">SUM(D23:E23)</f>
        <v>314</v>
      </c>
      <c r="G23" s="82"/>
      <c r="H23" s="26" t="s">
        <v>226</v>
      </c>
      <c r="I23" s="25">
        <f>SUM(I11:I22)</f>
        <v>617</v>
      </c>
      <c r="J23" s="25">
        <f>SUM(J11:J22)</f>
        <v>572</v>
      </c>
      <c r="K23" s="25">
        <f>SUM(K11:K22)</f>
        <v>670</v>
      </c>
      <c r="L23" s="60">
        <f>SUM(L11:L22)</f>
        <v>1242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83</v>
      </c>
      <c r="E24" s="101">
        <v>78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26</v>
      </c>
      <c r="K24" s="101">
        <v>34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217</v>
      </c>
      <c r="E25" s="101">
        <v>256</v>
      </c>
      <c r="F25" s="31">
        <f t="shared" si="3"/>
        <v>473</v>
      </c>
      <c r="G25" s="57"/>
      <c r="H25" s="37" t="s">
        <v>221</v>
      </c>
      <c r="I25" s="101">
        <v>17</v>
      </c>
      <c r="J25" s="101">
        <v>20</v>
      </c>
      <c r="K25" s="101">
        <v>21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82</v>
      </c>
      <c r="E26" s="101">
        <v>97</v>
      </c>
      <c r="F26" s="31">
        <f t="shared" si="3"/>
        <v>179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67</v>
      </c>
      <c r="F27" s="31">
        <f t="shared" si="3"/>
        <v>130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59</v>
      </c>
      <c r="D28" s="101">
        <v>51</v>
      </c>
      <c r="E28" s="101">
        <v>92</v>
      </c>
      <c r="F28" s="31">
        <f t="shared" si="3"/>
        <v>143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592</v>
      </c>
      <c r="D29" s="25">
        <f>SUM(D23:D28)</f>
        <v>633</v>
      </c>
      <c r="E29" s="25">
        <f>SUM(E23:E28)</f>
        <v>767</v>
      </c>
      <c r="F29" s="25">
        <f>SUM(F23:F28)</f>
        <v>1400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2486</v>
      </c>
      <c r="D30" s="55">
        <f>SUM(D22+D29)</f>
        <v>2723</v>
      </c>
      <c r="E30" s="55">
        <f>SUM(E22+E29)</f>
        <v>2948</v>
      </c>
      <c r="F30" s="55">
        <f>SUM(F22+F29)</f>
        <v>5671</v>
      </c>
      <c r="G30" s="57"/>
      <c r="H30" s="26" t="s">
        <v>212</v>
      </c>
      <c r="I30" s="25">
        <f>SUM(I24:I29)</f>
        <v>172</v>
      </c>
      <c r="J30" s="25">
        <f>SUM(J24:J29)</f>
        <v>175</v>
      </c>
      <c r="K30" s="25">
        <f>SUM(K24:K29)</f>
        <v>196</v>
      </c>
      <c r="L30" s="56">
        <f>SUM(L24:L29)</f>
        <v>371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54</v>
      </c>
      <c r="L32" s="58">
        <f t="shared" si="5"/>
        <v>100</v>
      </c>
    </row>
    <row r="33" spans="1:12" ht="14.25" customHeight="1" x14ac:dyDescent="0.15">
      <c r="A33" s="107" t="s">
        <v>208</v>
      </c>
      <c r="B33" s="37" t="s">
        <v>207</v>
      </c>
      <c r="C33" s="100">
        <v>407</v>
      </c>
      <c r="D33" s="101">
        <v>445</v>
      </c>
      <c r="E33" s="101">
        <v>474</v>
      </c>
      <c r="F33" s="31">
        <f t="shared" ref="F33:F45" si="6">SUM(D33:E33)</f>
        <v>919</v>
      </c>
      <c r="G33" s="57"/>
      <c r="H33" s="37" t="s">
        <v>206</v>
      </c>
      <c r="I33" s="101">
        <v>70</v>
      </c>
      <c r="J33" s="101">
        <v>68</v>
      </c>
      <c r="K33" s="101">
        <v>75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164</v>
      </c>
      <c r="E34" s="101">
        <v>169</v>
      </c>
      <c r="F34" s="31">
        <f t="shared" si="6"/>
        <v>333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99</v>
      </c>
      <c r="J35" s="101">
        <v>82</v>
      </c>
      <c r="K35" s="101">
        <v>103</v>
      </c>
      <c r="L35" s="58">
        <f t="shared" si="5"/>
        <v>185</v>
      </c>
    </row>
    <row r="36" spans="1:12" ht="14.25" customHeight="1" x14ac:dyDescent="0.15">
      <c r="A36" s="107"/>
      <c r="B36" s="37" t="s">
        <v>201</v>
      </c>
      <c r="C36" s="101">
        <v>218</v>
      </c>
      <c r="D36" s="101">
        <v>217</v>
      </c>
      <c r="E36" s="101">
        <v>246</v>
      </c>
      <c r="F36" s="31">
        <f t="shared" si="6"/>
        <v>463</v>
      </c>
      <c r="G36" s="83"/>
      <c r="H36" s="84" t="s">
        <v>200</v>
      </c>
      <c r="I36" s="101">
        <v>56</v>
      </c>
      <c r="J36" s="101">
        <v>54</v>
      </c>
      <c r="K36" s="101">
        <v>72</v>
      </c>
      <c r="L36" s="58">
        <f t="shared" si="5"/>
        <v>126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119</v>
      </c>
      <c r="J37" s="101">
        <v>139</v>
      </c>
      <c r="K37" s="101">
        <v>142</v>
      </c>
      <c r="L37" s="58">
        <f t="shared" si="5"/>
        <v>281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107</v>
      </c>
      <c r="F38" s="31">
        <f t="shared" si="6"/>
        <v>202</v>
      </c>
      <c r="G38" s="82"/>
      <c r="H38" s="26" t="s">
        <v>163</v>
      </c>
      <c r="I38" s="25">
        <f>SUM(I31:I37)</f>
        <v>457</v>
      </c>
      <c r="J38" s="25">
        <f>SUM(J31:J37)</f>
        <v>494</v>
      </c>
      <c r="K38" s="25">
        <f>SUM(K31:K37)</f>
        <v>550</v>
      </c>
      <c r="L38" s="60">
        <f>SUM(L31:L37)</f>
        <v>1044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56</v>
      </c>
      <c r="E39" s="101">
        <v>61</v>
      </c>
      <c r="F39" s="31">
        <f t="shared" si="6"/>
        <v>117</v>
      </c>
      <c r="G39" s="111" t="s">
        <v>195</v>
      </c>
      <c r="H39" s="112"/>
      <c r="I39" s="55">
        <f>SUM(C46+C54+I10+I23+I30+I38)</f>
        <v>4196</v>
      </c>
      <c r="J39" s="55">
        <f>SUM(D46+D54+J10+J23+J30+J38)</f>
        <v>4430</v>
      </c>
      <c r="K39" s="55">
        <f>SUM(E46+E54+K10+K23+K30+K38)</f>
        <v>4862</v>
      </c>
      <c r="L39" s="54">
        <f>SUM(F46+F54+L10+L23+L30+L38)</f>
        <v>9292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140</v>
      </c>
      <c r="E40" s="101">
        <v>161</v>
      </c>
      <c r="F40" s="31">
        <f t="shared" si="6"/>
        <v>301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79</v>
      </c>
      <c r="E41" s="101">
        <v>89</v>
      </c>
      <c r="F41" s="31">
        <f t="shared" si="6"/>
        <v>168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117</v>
      </c>
      <c r="E42" s="101">
        <v>139</v>
      </c>
      <c r="F42" s="31">
        <f t="shared" si="6"/>
        <v>256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192</v>
      </c>
      <c r="E44" s="101">
        <v>215</v>
      </c>
      <c r="F44" s="31">
        <f t="shared" si="6"/>
        <v>407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163</v>
      </c>
      <c r="E45" s="101">
        <v>189</v>
      </c>
      <c r="F45" s="31">
        <f t="shared" si="6"/>
        <v>352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1653</v>
      </c>
      <c r="D46" s="25">
        <f>SUM(D33:D45)</f>
        <v>1783</v>
      </c>
      <c r="E46" s="25">
        <f>SUM(E33:E45)</f>
        <v>1985</v>
      </c>
      <c r="F46" s="25">
        <f>SUM(F33:F45)</f>
        <v>3768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113</v>
      </c>
      <c r="E47" s="101">
        <v>105</v>
      </c>
      <c r="F47" s="31">
        <f t="shared" ref="F47:F53" si="7">SUM(D47:E47)</f>
        <v>218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39</v>
      </c>
      <c r="E48" s="101">
        <v>37</v>
      </c>
      <c r="F48" s="31">
        <f t="shared" si="7"/>
        <v>76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99</v>
      </c>
      <c r="D49" s="101">
        <v>98</v>
      </c>
      <c r="E49" s="101">
        <v>104</v>
      </c>
      <c r="F49" s="31">
        <f t="shared" si="7"/>
        <v>202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285</v>
      </c>
      <c r="D50" s="101">
        <v>302</v>
      </c>
      <c r="E50" s="101">
        <v>300</v>
      </c>
      <c r="F50" s="31">
        <f t="shared" si="7"/>
        <v>602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153</v>
      </c>
      <c r="E51" s="101">
        <v>149</v>
      </c>
      <c r="F51" s="31">
        <f t="shared" si="7"/>
        <v>302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90</v>
      </c>
      <c r="E52" s="101">
        <v>83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751</v>
      </c>
      <c r="D54" s="25">
        <f>SUM(D47:D53)</f>
        <v>816</v>
      </c>
      <c r="E54" s="25">
        <f>SUM(E47:E53)</f>
        <v>798</v>
      </c>
      <c r="F54" s="25">
        <f>SUM(F47:F53)</f>
        <v>1614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43</v>
      </c>
      <c r="J60" s="104">
        <v>54</v>
      </c>
      <c r="K60" s="104">
        <v>49</v>
      </c>
      <c r="L60" s="62">
        <f t="shared" ref="L60:L65" si="8">SUM(J60:K60)</f>
        <v>103</v>
      </c>
    </row>
    <row r="61" spans="1:12" ht="14.25" customHeight="1" x14ac:dyDescent="0.15">
      <c r="A61" s="107" t="s">
        <v>175</v>
      </c>
      <c r="B61" s="37" t="s">
        <v>174</v>
      </c>
      <c r="C61" s="103">
        <v>341</v>
      </c>
      <c r="D61" s="101">
        <v>415</v>
      </c>
      <c r="E61" s="101">
        <v>440</v>
      </c>
      <c r="F61" s="31">
        <f t="shared" ref="F61:F68" si="9">SUM(D61:E61)</f>
        <v>855</v>
      </c>
      <c r="G61" s="72"/>
      <c r="H61" s="37" t="s">
        <v>173</v>
      </c>
      <c r="I61" s="101">
        <v>49</v>
      </c>
      <c r="J61" s="101">
        <v>42</v>
      </c>
      <c r="K61" s="101">
        <v>61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275</v>
      </c>
      <c r="D62" s="101">
        <v>305</v>
      </c>
      <c r="E62" s="101">
        <v>342</v>
      </c>
      <c r="F62" s="31">
        <f t="shared" si="9"/>
        <v>647</v>
      </c>
      <c r="G62" s="72"/>
      <c r="H62" s="37" t="s">
        <v>171</v>
      </c>
      <c r="I62" s="101">
        <v>40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77</v>
      </c>
      <c r="E63" s="101">
        <v>85</v>
      </c>
      <c r="F63" s="31">
        <f t="shared" si="9"/>
        <v>162</v>
      </c>
      <c r="G63" s="72"/>
      <c r="H63" s="37" t="s">
        <v>169</v>
      </c>
      <c r="I63" s="101">
        <v>27</v>
      </c>
      <c r="J63" s="101">
        <v>25</v>
      </c>
      <c r="K63" s="101">
        <v>27</v>
      </c>
      <c r="L63" s="61">
        <f t="shared" si="8"/>
        <v>52</v>
      </c>
    </row>
    <row r="64" spans="1:12" ht="14.25" customHeight="1" x14ac:dyDescent="0.15">
      <c r="A64" s="107"/>
      <c r="B64" s="37" t="s">
        <v>168</v>
      </c>
      <c r="C64" s="101">
        <v>165</v>
      </c>
      <c r="D64" s="101">
        <v>178</v>
      </c>
      <c r="E64" s="101">
        <v>201</v>
      </c>
      <c r="F64" s="31">
        <f t="shared" si="9"/>
        <v>379</v>
      </c>
      <c r="G64" s="72"/>
      <c r="H64" s="37" t="s">
        <v>167</v>
      </c>
      <c r="I64" s="101">
        <v>52</v>
      </c>
      <c r="J64" s="101">
        <v>61</v>
      </c>
      <c r="K64" s="101">
        <v>70</v>
      </c>
      <c r="L64" s="61">
        <f t="shared" si="8"/>
        <v>131</v>
      </c>
    </row>
    <row r="65" spans="1:12" ht="14.25" customHeight="1" x14ac:dyDescent="0.15">
      <c r="A65" s="107"/>
      <c r="B65" s="37" t="s">
        <v>166</v>
      </c>
      <c r="C65" s="101">
        <v>85</v>
      </c>
      <c r="D65" s="101">
        <v>98</v>
      </c>
      <c r="E65" s="101">
        <v>116</v>
      </c>
      <c r="F65" s="31">
        <f t="shared" si="9"/>
        <v>214</v>
      </c>
      <c r="G65" s="72"/>
      <c r="H65" s="37" t="s">
        <v>165</v>
      </c>
      <c r="I65" s="101">
        <v>77</v>
      </c>
      <c r="J65" s="101">
        <v>96</v>
      </c>
      <c r="K65" s="101">
        <v>79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115</v>
      </c>
      <c r="E66" s="101">
        <v>122</v>
      </c>
      <c r="F66" s="31">
        <f t="shared" si="9"/>
        <v>237</v>
      </c>
      <c r="G66" s="72"/>
      <c r="H66" s="26" t="s">
        <v>163</v>
      </c>
      <c r="I66" s="25">
        <f>SUM(I60:I65)</f>
        <v>288</v>
      </c>
      <c r="J66" s="25">
        <f>SUM(J60:J65)</f>
        <v>329</v>
      </c>
      <c r="K66" s="25">
        <f>SUM(K60:K65)</f>
        <v>339</v>
      </c>
      <c r="L66" s="60">
        <f>SUM(L60:L65)</f>
        <v>668</v>
      </c>
    </row>
    <row r="67" spans="1:12" ht="14.25" customHeight="1" x14ac:dyDescent="0.15">
      <c r="A67" s="107"/>
      <c r="B67" s="37" t="s">
        <v>162</v>
      </c>
      <c r="C67" s="101">
        <v>285</v>
      </c>
      <c r="D67" s="101">
        <v>362</v>
      </c>
      <c r="E67" s="101">
        <v>350</v>
      </c>
      <c r="F67" s="31">
        <f t="shared" si="9"/>
        <v>712</v>
      </c>
      <c r="G67" s="127" t="s">
        <v>161</v>
      </c>
      <c r="H67" s="122"/>
      <c r="I67" s="55">
        <f>SUM(C69+C82+C93+C110+C114+I66)</f>
        <v>6318</v>
      </c>
      <c r="J67" s="55">
        <f>SUM(D69+D82+D93+D110+D114+J66)</f>
        <v>7174</v>
      </c>
      <c r="K67" s="55">
        <f>SUM(E69+E82+E93+E110+E114+K66)</f>
        <v>7605</v>
      </c>
      <c r="L67" s="54">
        <f>SUM(F69+F82+F93+F110+F114+L66)</f>
        <v>14779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146</v>
      </c>
      <c r="E68" s="101">
        <v>133</v>
      </c>
      <c r="F68" s="31">
        <f t="shared" si="9"/>
        <v>279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1428</v>
      </c>
      <c r="D69" s="25">
        <f>SUM(D61:D68)</f>
        <v>1696</v>
      </c>
      <c r="E69" s="25">
        <f>SUM(E61:E68)</f>
        <v>1789</v>
      </c>
      <c r="F69" s="24">
        <f>SUM(F61:F68)</f>
        <v>3485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283</v>
      </c>
      <c r="D71" s="101">
        <v>278</v>
      </c>
      <c r="E71" s="101">
        <v>310</v>
      </c>
      <c r="F71" s="31">
        <f t="shared" si="10"/>
        <v>588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146</v>
      </c>
      <c r="D72" s="101">
        <v>155</v>
      </c>
      <c r="E72" s="101">
        <v>166</v>
      </c>
      <c r="F72" s="31">
        <f t="shared" si="10"/>
        <v>321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65</v>
      </c>
      <c r="E73" s="101">
        <v>62</v>
      </c>
      <c r="F73" s="31">
        <f t="shared" si="10"/>
        <v>127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81</v>
      </c>
      <c r="D74" s="101">
        <v>63</v>
      </c>
      <c r="E74" s="101">
        <v>87</v>
      </c>
      <c r="F74" s="31">
        <f t="shared" si="10"/>
        <v>150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388</v>
      </c>
      <c r="D75" s="101">
        <v>433</v>
      </c>
      <c r="E75" s="101">
        <v>444</v>
      </c>
      <c r="F75" s="31">
        <f t="shared" si="10"/>
        <v>877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192</v>
      </c>
      <c r="D76" s="101">
        <v>228</v>
      </c>
      <c r="E76" s="101">
        <v>238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67</v>
      </c>
      <c r="D77" s="101">
        <v>64</v>
      </c>
      <c r="E77" s="101">
        <v>69</v>
      </c>
      <c r="F77" s="31">
        <f t="shared" si="10"/>
        <v>133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59</v>
      </c>
      <c r="D78" s="101">
        <v>53</v>
      </c>
      <c r="E78" s="101">
        <v>62</v>
      </c>
      <c r="F78" s="31">
        <f t="shared" si="10"/>
        <v>115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178</v>
      </c>
      <c r="E79" s="101">
        <v>186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146</v>
      </c>
      <c r="D80" s="101">
        <v>163</v>
      </c>
      <c r="E80" s="101">
        <v>153</v>
      </c>
      <c r="F80" s="31">
        <f t="shared" si="10"/>
        <v>316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1632</v>
      </c>
      <c r="D82" s="25">
        <f>SUM(D70:D81)</f>
        <v>1750</v>
      </c>
      <c r="E82" s="25">
        <f>SUM(E70:E81)</f>
        <v>1846</v>
      </c>
      <c r="F82" s="25">
        <f>SUM(F70:F81)</f>
        <v>3596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356</v>
      </c>
      <c r="D83" s="101">
        <v>388</v>
      </c>
      <c r="E83" s="101">
        <v>420</v>
      </c>
      <c r="F83" s="31">
        <f t="shared" ref="F83:F92" si="11">SUM(D83:E83)</f>
        <v>808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334</v>
      </c>
      <c r="D84" s="101">
        <v>355</v>
      </c>
      <c r="E84" s="101">
        <v>395</v>
      </c>
      <c r="F84" s="31">
        <f t="shared" si="11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131</v>
      </c>
      <c r="D85" s="101">
        <v>125</v>
      </c>
      <c r="E85" s="101">
        <v>137</v>
      </c>
      <c r="F85" s="31">
        <f t="shared" si="11"/>
        <v>262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97</v>
      </c>
      <c r="D86" s="101">
        <v>104</v>
      </c>
      <c r="E86" s="101">
        <v>124</v>
      </c>
      <c r="F86" s="31">
        <f t="shared" si="11"/>
        <v>228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68</v>
      </c>
      <c r="D87" s="101">
        <v>83</v>
      </c>
      <c r="E87" s="101">
        <v>74</v>
      </c>
      <c r="F87" s="31">
        <f t="shared" si="11"/>
        <v>157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141</v>
      </c>
      <c r="D88" s="101">
        <v>174</v>
      </c>
      <c r="E88" s="101">
        <v>192</v>
      </c>
      <c r="F88" s="31">
        <f t="shared" si="11"/>
        <v>366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126</v>
      </c>
      <c r="D89" s="101">
        <v>149</v>
      </c>
      <c r="E89" s="101">
        <v>152</v>
      </c>
      <c r="F89" s="31">
        <f t="shared" si="11"/>
        <v>301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146</v>
      </c>
      <c r="E90" s="101">
        <v>136</v>
      </c>
      <c r="F90" s="31">
        <f t="shared" si="11"/>
        <v>282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54</v>
      </c>
      <c r="D91" s="101">
        <v>63</v>
      </c>
      <c r="E91" s="101">
        <v>74</v>
      </c>
      <c r="F91" s="31">
        <f t="shared" si="11"/>
        <v>137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254</v>
      </c>
      <c r="E92" s="101">
        <v>301</v>
      </c>
      <c r="F92" s="31">
        <f t="shared" si="11"/>
        <v>555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1648</v>
      </c>
      <c r="D93" s="25">
        <f>SUM(D83:D92)</f>
        <v>1841</v>
      </c>
      <c r="E93" s="25">
        <f>SUM(E83:E92)</f>
        <v>2005</v>
      </c>
      <c r="F93" s="24">
        <f>SUM(F83:F92)</f>
        <v>3846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32</v>
      </c>
      <c r="F96" s="31">
        <f t="shared" si="12"/>
        <v>59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139</v>
      </c>
      <c r="E98" s="101">
        <v>148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67</v>
      </c>
      <c r="E100" s="101">
        <v>67</v>
      </c>
      <c r="F100" s="31">
        <f t="shared" si="12"/>
        <v>134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102</v>
      </c>
      <c r="E101" s="101">
        <v>122</v>
      </c>
      <c r="F101" s="31">
        <f t="shared" si="12"/>
        <v>224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156</v>
      </c>
      <c r="D102" s="101">
        <v>188</v>
      </c>
      <c r="E102" s="101">
        <v>181</v>
      </c>
      <c r="F102" s="31">
        <f t="shared" si="12"/>
        <v>369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152</v>
      </c>
      <c r="D103" s="101">
        <v>192</v>
      </c>
      <c r="E103" s="101">
        <v>190</v>
      </c>
      <c r="F103" s="31">
        <f t="shared" si="12"/>
        <v>382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63</v>
      </c>
      <c r="E104" s="101">
        <v>78</v>
      </c>
      <c r="F104" s="31">
        <f t="shared" si="12"/>
        <v>141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54</v>
      </c>
      <c r="D105" s="101">
        <v>62</v>
      </c>
      <c r="E105" s="101">
        <v>67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49</v>
      </c>
      <c r="E106" s="101">
        <v>53</v>
      </c>
      <c r="F106" s="31">
        <f t="shared" si="12"/>
        <v>102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98</v>
      </c>
      <c r="D107" s="101">
        <v>115</v>
      </c>
      <c r="E107" s="101">
        <v>120</v>
      </c>
      <c r="F107" s="31">
        <f t="shared" si="12"/>
        <v>235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84</v>
      </c>
      <c r="E108" s="101">
        <v>94</v>
      </c>
      <c r="F108" s="31">
        <f t="shared" si="12"/>
        <v>178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96</v>
      </c>
      <c r="E109" s="101">
        <v>100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1147</v>
      </c>
      <c r="D110" s="25">
        <f>SUM(D94:D109)</f>
        <v>1339</v>
      </c>
      <c r="E110" s="25">
        <f>SUM(E94:E109)</f>
        <v>1411</v>
      </c>
      <c r="F110" s="24">
        <f>SUM(F94:F109)</f>
        <v>2750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70</v>
      </c>
      <c r="E111" s="101">
        <v>68</v>
      </c>
      <c r="F111" s="31">
        <f>SUM(D111:E111)</f>
        <v>138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95</v>
      </c>
      <c r="E112" s="101">
        <v>91</v>
      </c>
      <c r="F112" s="31">
        <f>SUM(D112:E112)</f>
        <v>186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54</v>
      </c>
      <c r="E113" s="101">
        <v>56</v>
      </c>
      <c r="F113" s="31">
        <f>SUM(D113:E113)</f>
        <v>110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219</v>
      </c>
      <c r="E114" s="25">
        <f>SUM(E111:E113)</f>
        <v>215</v>
      </c>
      <c r="F114" s="24">
        <f>SUM(F111:F113)</f>
        <v>434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185</v>
      </c>
      <c r="J116" s="104">
        <v>229</v>
      </c>
      <c r="K116" s="104">
        <v>229</v>
      </c>
      <c r="L116" s="62">
        <f t="shared" ref="L116:L124" si="13">SUM(J116:K116)</f>
        <v>458</v>
      </c>
    </row>
    <row r="117" spans="1:12" ht="14.25" customHeight="1" x14ac:dyDescent="0.15">
      <c r="A117" s="107" t="s">
        <v>107</v>
      </c>
      <c r="B117" s="37" t="s">
        <v>106</v>
      </c>
      <c r="C117" s="101">
        <v>180</v>
      </c>
      <c r="D117" s="101">
        <v>178</v>
      </c>
      <c r="E117" s="101">
        <v>201</v>
      </c>
      <c r="F117" s="31">
        <f t="shared" ref="F117:F138" si="14">SUM(D117:E117)</f>
        <v>379</v>
      </c>
      <c r="G117" s="57"/>
      <c r="H117" s="37" t="s">
        <v>105</v>
      </c>
      <c r="I117" s="101">
        <v>141</v>
      </c>
      <c r="J117" s="101">
        <v>174</v>
      </c>
      <c r="K117" s="101">
        <v>167</v>
      </c>
      <c r="L117" s="61">
        <f t="shared" si="13"/>
        <v>341</v>
      </c>
    </row>
    <row r="118" spans="1:12" ht="14.25" customHeight="1" x14ac:dyDescent="0.15">
      <c r="A118" s="107"/>
      <c r="B118" s="37" t="s">
        <v>104</v>
      </c>
      <c r="C118" s="101">
        <v>259</v>
      </c>
      <c r="D118" s="101">
        <v>217</v>
      </c>
      <c r="E118" s="101">
        <v>215</v>
      </c>
      <c r="F118" s="31">
        <f t="shared" si="14"/>
        <v>432</v>
      </c>
      <c r="G118" s="57"/>
      <c r="H118" s="37" t="s">
        <v>103</v>
      </c>
      <c r="I118" s="101">
        <v>129</v>
      </c>
      <c r="J118" s="101">
        <v>162</v>
      </c>
      <c r="K118" s="101">
        <v>184</v>
      </c>
      <c r="L118" s="61">
        <f t="shared" si="13"/>
        <v>346</v>
      </c>
    </row>
    <row r="119" spans="1:12" ht="14.25" customHeight="1" x14ac:dyDescent="0.15">
      <c r="A119" s="107"/>
      <c r="B119" s="37" t="s">
        <v>102</v>
      </c>
      <c r="C119" s="101">
        <v>128</v>
      </c>
      <c r="D119" s="101">
        <v>102</v>
      </c>
      <c r="E119" s="101">
        <v>108</v>
      </c>
      <c r="F119" s="31">
        <f t="shared" si="14"/>
        <v>210</v>
      </c>
      <c r="G119" s="57"/>
      <c r="H119" s="37" t="s">
        <v>101</v>
      </c>
      <c r="I119" s="101">
        <v>45</v>
      </c>
      <c r="J119" s="101">
        <v>44</v>
      </c>
      <c r="K119" s="101">
        <v>54</v>
      </c>
      <c r="L119" s="61">
        <f t="shared" si="13"/>
        <v>98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84</v>
      </c>
      <c r="E120" s="101">
        <v>99</v>
      </c>
      <c r="F120" s="31">
        <f t="shared" si="14"/>
        <v>183</v>
      </c>
      <c r="G120" s="57"/>
      <c r="H120" s="37" t="s">
        <v>99</v>
      </c>
      <c r="I120" s="101">
        <v>141</v>
      </c>
      <c r="J120" s="101">
        <v>140</v>
      </c>
      <c r="K120" s="101">
        <v>166</v>
      </c>
      <c r="L120" s="61">
        <f t="shared" si="13"/>
        <v>306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50</v>
      </c>
      <c r="E121" s="101">
        <v>56</v>
      </c>
      <c r="F121" s="31">
        <f t="shared" si="14"/>
        <v>106</v>
      </c>
      <c r="G121" s="57"/>
      <c r="H121" s="37" t="s">
        <v>97</v>
      </c>
      <c r="I121" s="101">
        <v>143</v>
      </c>
      <c r="J121" s="101">
        <v>146</v>
      </c>
      <c r="K121" s="105">
        <v>149</v>
      </c>
      <c r="L121" s="61">
        <f t="shared" si="13"/>
        <v>295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23</v>
      </c>
      <c r="E122" s="101">
        <v>30</v>
      </c>
      <c r="F122" s="31">
        <f t="shared" si="14"/>
        <v>53</v>
      </c>
      <c r="G122" s="57"/>
      <c r="H122" s="37" t="s">
        <v>95</v>
      </c>
      <c r="I122" s="101">
        <v>183</v>
      </c>
      <c r="J122" s="101">
        <v>182</v>
      </c>
      <c r="K122" s="101">
        <v>192</v>
      </c>
      <c r="L122" s="61">
        <f t="shared" si="13"/>
        <v>374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59</v>
      </c>
      <c r="F123" s="31">
        <f t="shared" si="14"/>
        <v>107</v>
      </c>
      <c r="G123" s="57"/>
      <c r="H123" s="37" t="s">
        <v>93</v>
      </c>
      <c r="I123" s="101">
        <v>43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129</v>
      </c>
      <c r="E124" s="101">
        <v>136</v>
      </c>
      <c r="F124" s="31">
        <f t="shared" si="14"/>
        <v>265</v>
      </c>
      <c r="G124" s="57"/>
      <c r="H124" s="37" t="s">
        <v>91</v>
      </c>
      <c r="I124" s="101">
        <v>222</v>
      </c>
      <c r="J124" s="101">
        <v>227</v>
      </c>
      <c r="K124" s="101">
        <v>246</v>
      </c>
      <c r="L124" s="61">
        <f t="shared" si="13"/>
        <v>473</v>
      </c>
    </row>
    <row r="125" spans="1:12" ht="14.25" customHeight="1" x14ac:dyDescent="0.15">
      <c r="A125" s="107"/>
      <c r="B125" s="37" t="s">
        <v>90</v>
      </c>
      <c r="C125" s="101">
        <v>51</v>
      </c>
      <c r="D125" s="101">
        <v>33</v>
      </c>
      <c r="E125" s="101">
        <v>46</v>
      </c>
      <c r="F125" s="31">
        <f t="shared" si="14"/>
        <v>79</v>
      </c>
      <c r="G125" s="57"/>
      <c r="H125" s="26" t="s">
        <v>89</v>
      </c>
      <c r="I125" s="25">
        <f>SUM(I116:I124)</f>
        <v>1232</v>
      </c>
      <c r="J125" s="25">
        <f>SUM(J116:J124)</f>
        <v>1350</v>
      </c>
      <c r="K125" s="25">
        <f>SUM(K116:K124)</f>
        <v>1432</v>
      </c>
      <c r="L125" s="60">
        <f>SUM(L116:L124)</f>
        <v>2782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52</v>
      </c>
      <c r="E126" s="101">
        <v>64</v>
      </c>
      <c r="F126" s="31">
        <f t="shared" si="14"/>
        <v>116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31</v>
      </c>
      <c r="L126" s="58">
        <f t="shared" ref="L126:L139" si="15">SUM(J126:K126)</f>
        <v>71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35</v>
      </c>
      <c r="E127" s="101">
        <v>29</v>
      </c>
      <c r="F127" s="31">
        <f t="shared" si="14"/>
        <v>64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60</v>
      </c>
      <c r="E128" s="101">
        <v>72</v>
      </c>
      <c r="F128" s="31">
        <f t="shared" si="14"/>
        <v>132</v>
      </c>
      <c r="G128" s="57"/>
      <c r="H128" s="59" t="s">
        <v>82</v>
      </c>
      <c r="I128" s="101">
        <v>46</v>
      </c>
      <c r="J128" s="101">
        <v>54</v>
      </c>
      <c r="K128" s="101">
        <v>59</v>
      </c>
      <c r="L128" s="58">
        <f t="shared" si="15"/>
        <v>113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54</v>
      </c>
      <c r="E129" s="101">
        <v>67</v>
      </c>
      <c r="F129" s="31">
        <f t="shared" si="14"/>
        <v>121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97</v>
      </c>
      <c r="E131" s="101">
        <v>101</v>
      </c>
      <c r="F131" s="31">
        <f t="shared" si="14"/>
        <v>198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137</v>
      </c>
      <c r="E132" s="101">
        <v>138</v>
      </c>
      <c r="F132" s="31">
        <f t="shared" si="14"/>
        <v>275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131</v>
      </c>
      <c r="D133" s="101">
        <v>116</v>
      </c>
      <c r="E133" s="101">
        <v>129</v>
      </c>
      <c r="F133" s="31">
        <f t="shared" si="14"/>
        <v>245</v>
      </c>
      <c r="G133" s="57"/>
      <c r="H133" s="59" t="s">
        <v>72</v>
      </c>
      <c r="I133" s="101">
        <v>16</v>
      </c>
      <c r="J133" s="101">
        <v>13</v>
      </c>
      <c r="K133" s="101">
        <v>11</v>
      </c>
      <c r="L133" s="58">
        <f t="shared" si="15"/>
        <v>24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100</v>
      </c>
      <c r="E134" s="101">
        <v>117</v>
      </c>
      <c r="F134" s="31">
        <f t="shared" si="14"/>
        <v>217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191</v>
      </c>
      <c r="D135" s="101">
        <v>188</v>
      </c>
      <c r="E135" s="101">
        <v>188</v>
      </c>
      <c r="F135" s="31">
        <f t="shared" si="14"/>
        <v>376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37</v>
      </c>
      <c r="F136" s="31">
        <f t="shared" si="14"/>
        <v>74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149</v>
      </c>
      <c r="E137" s="101">
        <v>187</v>
      </c>
      <c r="F137" s="31">
        <f t="shared" si="14"/>
        <v>336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140</v>
      </c>
      <c r="D138" s="101">
        <v>198</v>
      </c>
      <c r="E138" s="101">
        <v>201</v>
      </c>
      <c r="F138" s="31">
        <f t="shared" si="14"/>
        <v>399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2392</v>
      </c>
      <c r="D139" s="25">
        <f>SUM(D117:D138)</f>
        <v>2139</v>
      </c>
      <c r="E139" s="25">
        <f>SUM(E117:E138)</f>
        <v>2350</v>
      </c>
      <c r="F139" s="24">
        <f>SUM(F117:F138)</f>
        <v>4489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164</v>
      </c>
      <c r="E140" s="101">
        <v>166</v>
      </c>
      <c r="F140" s="31">
        <f t="shared" ref="F140:F156" si="16">SUM(D140:E140)</f>
        <v>330</v>
      </c>
      <c r="G140" s="57"/>
      <c r="H140" s="26" t="s">
        <v>57</v>
      </c>
      <c r="I140" s="25">
        <f>SUM(I126:I139)</f>
        <v>255</v>
      </c>
      <c r="J140" s="25">
        <f>SUM(J126:J139)</f>
        <v>257</v>
      </c>
      <c r="K140" s="25">
        <f>SUM(K126:K139)</f>
        <v>264</v>
      </c>
      <c r="L140" s="60">
        <f>SUM(L126:L139)</f>
        <v>521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169</v>
      </c>
      <c r="E141" s="101">
        <v>204</v>
      </c>
      <c r="F141" s="31">
        <f t="shared" si="16"/>
        <v>373</v>
      </c>
      <c r="G141" s="57" t="s">
        <v>55</v>
      </c>
      <c r="H141" s="59" t="s">
        <v>54</v>
      </c>
      <c r="I141" s="13">
        <v>44</v>
      </c>
      <c r="J141" s="13">
        <v>53</v>
      </c>
      <c r="K141" s="13">
        <v>51</v>
      </c>
      <c r="L141" s="58">
        <f>SUM(J141:K141)</f>
        <v>104</v>
      </c>
    </row>
    <row r="142" spans="1:12" ht="14.25" customHeight="1" x14ac:dyDescent="0.15">
      <c r="A142" s="107"/>
      <c r="B142" s="37" t="s">
        <v>53</v>
      </c>
      <c r="C142" s="101">
        <v>161</v>
      </c>
      <c r="D142" s="101">
        <v>181</v>
      </c>
      <c r="E142" s="101">
        <v>191</v>
      </c>
      <c r="F142" s="31">
        <f t="shared" si="16"/>
        <v>372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68</v>
      </c>
      <c r="E143" s="101">
        <v>86</v>
      </c>
      <c r="F143" s="31">
        <f t="shared" si="16"/>
        <v>154</v>
      </c>
      <c r="G143" s="57"/>
      <c r="H143" s="59" t="s">
        <v>50</v>
      </c>
      <c r="I143" s="13">
        <v>51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34</v>
      </c>
      <c r="E144" s="101">
        <v>32</v>
      </c>
      <c r="F144" s="31">
        <f t="shared" si="16"/>
        <v>66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126</v>
      </c>
      <c r="D145" s="101">
        <v>133</v>
      </c>
      <c r="E145" s="101">
        <v>168</v>
      </c>
      <c r="F145" s="31">
        <f t="shared" si="16"/>
        <v>301</v>
      </c>
      <c r="G145" s="57"/>
      <c r="H145" s="59" t="s">
        <v>46</v>
      </c>
      <c r="I145" s="13">
        <v>30</v>
      </c>
      <c r="J145" s="13">
        <v>28</v>
      </c>
      <c r="K145" s="13">
        <v>28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33</v>
      </c>
      <c r="E146" s="101">
        <v>35</v>
      </c>
      <c r="F146" s="31">
        <f t="shared" si="16"/>
        <v>68</v>
      </c>
      <c r="G146" s="57"/>
      <c r="H146" s="26" t="s">
        <v>44</v>
      </c>
      <c r="I146" s="25">
        <f>SUM(I141:I145)</f>
        <v>197</v>
      </c>
      <c r="J146" s="25">
        <f>SUM(J141:J145)</f>
        <v>200</v>
      </c>
      <c r="K146" s="25">
        <f>SUM(K141:K145)</f>
        <v>183</v>
      </c>
      <c r="L146" s="56">
        <f>SUM(L141:L145)</f>
        <v>383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55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6941</v>
      </c>
      <c r="J147" s="55">
        <f>SUM(D139+D157+D164+D167+J125+J140+J146)</f>
        <v>7162</v>
      </c>
      <c r="K147" s="55">
        <f>SUM(E139+E157+E164+E167+K125+K140+K146)</f>
        <v>7672</v>
      </c>
      <c r="L147" s="54">
        <f>SUM(F139+F157+F164+F167+L125+L140+L146)</f>
        <v>14834</v>
      </c>
    </row>
    <row r="148" spans="1:12" ht="14.25" customHeight="1" x14ac:dyDescent="0.15">
      <c r="A148" s="107"/>
      <c r="B148" s="37" t="s">
        <v>41</v>
      </c>
      <c r="C148" s="101">
        <v>106</v>
      </c>
      <c r="D148" s="101">
        <v>128</v>
      </c>
      <c r="E148" s="101">
        <v>146</v>
      </c>
      <c r="F148" s="31">
        <f t="shared" si="16"/>
        <v>274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89</v>
      </c>
      <c r="F149" s="31">
        <f t="shared" si="16"/>
        <v>172</v>
      </c>
      <c r="G149" s="128" t="s">
        <v>39</v>
      </c>
      <c r="H149" s="129"/>
      <c r="I149" s="132">
        <f>SUM(C30+I39+I67+I147)</f>
        <v>19941</v>
      </c>
      <c r="J149" s="132">
        <f>SUM(D30+J39+J67+J147)</f>
        <v>21489</v>
      </c>
      <c r="K149" s="132">
        <f>SUM(E30+K39+K67+K147)</f>
        <v>23087</v>
      </c>
      <c r="L149" s="134">
        <f>SUM(J149:K149)</f>
        <v>44576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155</v>
      </c>
      <c r="E150" s="101">
        <v>165</v>
      </c>
      <c r="F150" s="31">
        <f t="shared" si="16"/>
        <v>320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6" t="s">
        <v>36</v>
      </c>
      <c r="H151" s="137"/>
      <c r="I151" s="138">
        <f>I149-'R5.8月末'!I149</f>
        <v>-5</v>
      </c>
      <c r="J151" s="138">
        <f>J149-'R5.8月末'!J149</f>
        <v>0</v>
      </c>
      <c r="K151" s="138">
        <f>K149-'R5.8月末'!K149</f>
        <v>-16</v>
      </c>
      <c r="L151" s="140">
        <f>L149-'R5.8月末'!L149</f>
        <v>-16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89</v>
      </c>
      <c r="F153" s="31">
        <f t="shared" si="16"/>
        <v>182</v>
      </c>
      <c r="G153" s="152" t="s">
        <v>33</v>
      </c>
      <c r="H153" s="153"/>
      <c r="I153" s="13"/>
      <c r="J153" s="13">
        <v>49.3</v>
      </c>
      <c r="K153" s="13">
        <v>52.8</v>
      </c>
      <c r="L153" s="51">
        <v>51.1</v>
      </c>
    </row>
    <row r="154" spans="1:12" ht="14.25" customHeight="1" x14ac:dyDescent="0.15">
      <c r="A154" s="107"/>
      <c r="B154" s="37" t="s">
        <v>32</v>
      </c>
      <c r="C154" s="101">
        <v>52</v>
      </c>
      <c r="D154" s="101">
        <v>52</v>
      </c>
      <c r="E154" s="101">
        <v>58</v>
      </c>
      <c r="F154" s="31">
        <f t="shared" si="16"/>
        <v>110</v>
      </c>
      <c r="G154" s="154" t="s">
        <v>31</v>
      </c>
      <c r="H154" s="155"/>
      <c r="I154" s="50"/>
      <c r="J154" s="50">
        <v>51</v>
      </c>
      <c r="K154" s="50">
        <v>64</v>
      </c>
      <c r="L154" s="48">
        <f t="shared" ref="L154:L159" si="17">SUM(J154:K154)</f>
        <v>115</v>
      </c>
    </row>
    <row r="155" spans="1:12" ht="14.25" customHeight="1" x14ac:dyDescent="0.15">
      <c r="A155" s="107"/>
      <c r="B155" s="37" t="s">
        <v>30</v>
      </c>
      <c r="C155" s="101">
        <v>236</v>
      </c>
      <c r="D155" s="101">
        <v>252</v>
      </c>
      <c r="E155" s="101">
        <v>261</v>
      </c>
      <c r="F155" s="31">
        <f t="shared" si="16"/>
        <v>513</v>
      </c>
      <c r="G155" s="154" t="s">
        <v>29</v>
      </c>
      <c r="H155" s="155"/>
      <c r="I155" s="50"/>
      <c r="J155" s="50">
        <v>39</v>
      </c>
      <c r="K155" s="50">
        <v>45</v>
      </c>
      <c r="L155" s="48">
        <f t="shared" si="17"/>
        <v>84</v>
      </c>
    </row>
    <row r="156" spans="1:12" ht="14.25" customHeight="1" x14ac:dyDescent="0.15">
      <c r="A156" s="107"/>
      <c r="B156" s="37" t="s">
        <v>28</v>
      </c>
      <c r="C156" s="101">
        <v>37</v>
      </c>
      <c r="D156" s="101">
        <v>31</v>
      </c>
      <c r="E156" s="101">
        <v>37</v>
      </c>
      <c r="F156" s="31">
        <f t="shared" si="16"/>
        <v>68</v>
      </c>
      <c r="G156" s="154" t="s">
        <v>27</v>
      </c>
      <c r="H156" s="155"/>
      <c r="I156" s="50"/>
      <c r="J156" s="50">
        <v>9</v>
      </c>
      <c r="K156" s="50">
        <v>10</v>
      </c>
      <c r="L156" s="48">
        <f t="shared" si="17"/>
        <v>19</v>
      </c>
    </row>
    <row r="157" spans="1:12" ht="14.25" customHeight="1" x14ac:dyDescent="0.15">
      <c r="A157" s="107"/>
      <c r="B157" s="26" t="s">
        <v>26</v>
      </c>
      <c r="C157" s="25">
        <f>SUM(C140:C156)</f>
        <v>1519</v>
      </c>
      <c r="D157" s="25">
        <f>SUM(D140:D156)</f>
        <v>1682</v>
      </c>
      <c r="E157" s="25">
        <f>SUM(E140:E156)</f>
        <v>1843</v>
      </c>
      <c r="F157" s="24">
        <f>SUM(F140:F156)</f>
        <v>3525</v>
      </c>
      <c r="G157" s="154" t="s">
        <v>25</v>
      </c>
      <c r="H157" s="155"/>
      <c r="I157" s="50"/>
      <c r="J157" s="50">
        <v>21</v>
      </c>
      <c r="K157" s="50">
        <v>42</v>
      </c>
      <c r="L157" s="48">
        <f t="shared" si="17"/>
        <v>63</v>
      </c>
    </row>
    <row r="158" spans="1:12" ht="14.25" customHeight="1" x14ac:dyDescent="0.15">
      <c r="A158" s="107" t="s">
        <v>24</v>
      </c>
      <c r="B158" s="37" t="s">
        <v>23</v>
      </c>
      <c r="C158" s="101">
        <v>132</v>
      </c>
      <c r="D158" s="101">
        <v>151</v>
      </c>
      <c r="E158" s="101">
        <v>155</v>
      </c>
      <c r="F158" s="31">
        <f t="shared" ref="F158:F163" si="18">SUM(D158:E158)</f>
        <v>306</v>
      </c>
      <c r="G158" s="154" t="s">
        <v>22</v>
      </c>
      <c r="H158" s="155"/>
      <c r="I158" s="50"/>
      <c r="J158" s="50">
        <v>2</v>
      </c>
      <c r="K158" s="50">
        <v>4</v>
      </c>
      <c r="L158" s="48">
        <f t="shared" si="17"/>
        <v>6</v>
      </c>
    </row>
    <row r="159" spans="1:12" ht="14.25" customHeight="1" x14ac:dyDescent="0.15">
      <c r="A159" s="107"/>
      <c r="B159" s="37" t="s">
        <v>21</v>
      </c>
      <c r="C159" s="101">
        <v>207</v>
      </c>
      <c r="D159" s="101">
        <v>246</v>
      </c>
      <c r="E159" s="101">
        <v>252</v>
      </c>
      <c r="F159" s="31">
        <f t="shared" si="18"/>
        <v>498</v>
      </c>
      <c r="G159" s="142" t="s">
        <v>20</v>
      </c>
      <c r="H159" s="143"/>
      <c r="I159" s="49"/>
      <c r="J159" s="49">
        <v>2</v>
      </c>
      <c r="K159" s="49">
        <v>7</v>
      </c>
      <c r="L159" s="48">
        <f t="shared" si="17"/>
        <v>9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66</v>
      </c>
      <c r="E160" s="101">
        <v>66</v>
      </c>
      <c r="F160" s="31">
        <f t="shared" si="18"/>
        <v>132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71</v>
      </c>
      <c r="E161" s="101">
        <v>80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234</v>
      </c>
      <c r="D162" s="101">
        <v>281</v>
      </c>
      <c r="E162" s="101">
        <v>293</v>
      </c>
      <c r="F162" s="31">
        <f t="shared" si="18"/>
        <v>574</v>
      </c>
      <c r="G162" s="42" t="s">
        <v>14</v>
      </c>
      <c r="H162" s="41" t="s">
        <v>11</v>
      </c>
      <c r="I162" s="40">
        <f>SUM(L162/L149)</f>
        <v>0.42686647523330939</v>
      </c>
      <c r="J162" s="39">
        <v>8494</v>
      </c>
      <c r="K162" s="39">
        <v>10534</v>
      </c>
      <c r="L162" s="38">
        <f t="shared" ref="L162:L167" si="19">SUM(J162:K162)</f>
        <v>19028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41</v>
      </c>
      <c r="F163" s="31">
        <f t="shared" si="18"/>
        <v>83</v>
      </c>
      <c r="G163" s="147" t="s">
        <v>12</v>
      </c>
      <c r="H163" s="36" t="s">
        <v>11</v>
      </c>
      <c r="I163" s="35">
        <f>SUM(L163/L149)</f>
        <v>0.36048546302943285</v>
      </c>
      <c r="J163" s="34">
        <v>7060</v>
      </c>
      <c r="K163" s="34">
        <v>9009</v>
      </c>
      <c r="L163" s="33">
        <f t="shared" si="19"/>
        <v>16069</v>
      </c>
    </row>
    <row r="164" spans="1:12" ht="14.25" customHeight="1" x14ac:dyDescent="0.15">
      <c r="A164" s="107"/>
      <c r="B164" s="26" t="s">
        <v>10</v>
      </c>
      <c r="C164" s="25">
        <f>SUM(C158:C163)</f>
        <v>718</v>
      </c>
      <c r="D164" s="25">
        <f>SUM(D158:D163)</f>
        <v>857</v>
      </c>
      <c r="E164" s="25">
        <f>SUM(E158:E163)</f>
        <v>887</v>
      </c>
      <c r="F164" s="24">
        <f>SUM(F158:F163)</f>
        <v>1744</v>
      </c>
      <c r="G164" s="148"/>
      <c r="H164" s="30" t="s">
        <v>9</v>
      </c>
      <c r="I164" s="29">
        <f>L164/F30</f>
        <v>0.3034738141421266</v>
      </c>
      <c r="J164" s="28">
        <v>775</v>
      </c>
      <c r="K164" s="28">
        <v>946</v>
      </c>
      <c r="L164" s="27">
        <f t="shared" si="19"/>
        <v>1721</v>
      </c>
    </row>
    <row r="165" spans="1:12" ht="14.25" customHeight="1" x14ac:dyDescent="0.15">
      <c r="A165" s="107" t="s">
        <v>8</v>
      </c>
      <c r="B165" s="108" t="s">
        <v>7</v>
      </c>
      <c r="C165" s="101">
        <v>329</v>
      </c>
      <c r="D165" s="101">
        <v>325</v>
      </c>
      <c r="E165" s="101">
        <v>356</v>
      </c>
      <c r="F165" s="31">
        <f>SUM(D165:E165)</f>
        <v>681</v>
      </c>
      <c r="G165" s="148"/>
      <c r="H165" s="30" t="s">
        <v>6</v>
      </c>
      <c r="I165" s="29">
        <f>L165/L39</f>
        <v>0.40238915195867414</v>
      </c>
      <c r="J165" s="28">
        <v>1626</v>
      </c>
      <c r="K165" s="28">
        <v>2113</v>
      </c>
      <c r="L165" s="27">
        <f t="shared" si="19"/>
        <v>3739</v>
      </c>
    </row>
    <row r="166" spans="1:12" ht="14.25" customHeight="1" x14ac:dyDescent="0.15">
      <c r="A166" s="107"/>
      <c r="B166" s="108" t="s">
        <v>5</v>
      </c>
      <c r="C166" s="101">
        <v>299</v>
      </c>
      <c r="D166" s="101">
        <v>352</v>
      </c>
      <c r="E166" s="101">
        <v>357</v>
      </c>
      <c r="F166" s="31">
        <f>SUM(D166:E166)</f>
        <v>709</v>
      </c>
      <c r="G166" s="148"/>
      <c r="H166" s="30" t="s">
        <v>4</v>
      </c>
      <c r="I166" s="29">
        <f>L166/L67</f>
        <v>0.32383787807023479</v>
      </c>
      <c r="J166" s="28">
        <v>2106</v>
      </c>
      <c r="K166" s="28">
        <v>2680</v>
      </c>
      <c r="L166" s="27">
        <f t="shared" si="19"/>
        <v>4786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677</v>
      </c>
      <c r="E167" s="25">
        <f>SUM(E165:E166)</f>
        <v>713</v>
      </c>
      <c r="F167" s="24">
        <f>SUM(F165:F166)</f>
        <v>1390</v>
      </c>
      <c r="G167" s="149"/>
      <c r="H167" s="23" t="s">
        <v>2</v>
      </c>
      <c r="I167" s="22">
        <f>L167/L147</f>
        <v>0.39254415531886205</v>
      </c>
      <c r="J167" s="21">
        <v>2553</v>
      </c>
      <c r="K167" s="21">
        <v>3270</v>
      </c>
      <c r="L167" s="20">
        <f t="shared" si="19"/>
        <v>5823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656</v>
      </c>
      <c r="J169" s="11">
        <v>274</v>
      </c>
      <c r="K169" s="11">
        <v>414</v>
      </c>
      <c r="L169" s="10">
        <f>SUM(J169:K169)</f>
        <v>688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8"/>
  <sheetViews>
    <sheetView view="pageBreakPreview" topLeftCell="C121" zoomScaleNormal="100" workbookViewId="0">
      <selection activeCell="I149" sqref="I149:I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360</v>
      </c>
      <c r="D5" s="99">
        <v>418</v>
      </c>
      <c r="E5" s="99">
        <v>392</v>
      </c>
      <c r="F5" s="31">
        <f t="shared" ref="F5:F21" si="1">SUM(D5:E5)</f>
        <v>810</v>
      </c>
      <c r="G5" s="57"/>
      <c r="H5" s="37" t="s">
        <v>258</v>
      </c>
      <c r="I5" s="101">
        <v>187</v>
      </c>
      <c r="J5" s="101">
        <v>194</v>
      </c>
      <c r="K5" s="101">
        <v>228</v>
      </c>
      <c r="L5" s="58">
        <f t="shared" si="0"/>
        <v>422</v>
      </c>
    </row>
    <row r="6" spans="1:12" ht="14.25" customHeight="1" x14ac:dyDescent="0.15">
      <c r="A6" s="107"/>
      <c r="B6" s="37" t="s">
        <v>257</v>
      </c>
      <c r="C6" s="100">
        <v>219</v>
      </c>
      <c r="D6" s="100">
        <v>196</v>
      </c>
      <c r="E6" s="100">
        <v>215</v>
      </c>
      <c r="F6" s="31">
        <f t="shared" si="1"/>
        <v>411</v>
      </c>
      <c r="G6" s="57"/>
      <c r="H6" s="37" t="s">
        <v>256</v>
      </c>
      <c r="I6" s="101">
        <v>115</v>
      </c>
      <c r="J6" s="101">
        <v>125</v>
      </c>
      <c r="K6" s="101">
        <v>154</v>
      </c>
      <c r="L6" s="58">
        <f t="shared" si="0"/>
        <v>279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131</v>
      </c>
      <c r="E7" s="100">
        <v>155</v>
      </c>
      <c r="F7" s="31">
        <f t="shared" si="1"/>
        <v>286</v>
      </c>
      <c r="G7" s="57"/>
      <c r="H7" s="37" t="s">
        <v>254</v>
      </c>
      <c r="I7" s="101">
        <v>84</v>
      </c>
      <c r="J7" s="101">
        <v>102</v>
      </c>
      <c r="K7" s="101">
        <v>96</v>
      </c>
      <c r="L7" s="58">
        <f t="shared" si="0"/>
        <v>198</v>
      </c>
    </row>
    <row r="8" spans="1:12" ht="14.25" customHeight="1" x14ac:dyDescent="0.15">
      <c r="A8" s="107"/>
      <c r="B8" s="37" t="s">
        <v>253</v>
      </c>
      <c r="C8" s="100">
        <v>172</v>
      </c>
      <c r="D8" s="100">
        <v>161</v>
      </c>
      <c r="E8" s="100">
        <v>185</v>
      </c>
      <c r="F8" s="31">
        <f t="shared" si="1"/>
        <v>346</v>
      </c>
      <c r="G8" s="57"/>
      <c r="H8" s="37" t="s">
        <v>219</v>
      </c>
      <c r="I8" s="101">
        <v>60</v>
      </c>
      <c r="J8" s="101">
        <v>68</v>
      </c>
      <c r="K8" s="101">
        <v>73</v>
      </c>
      <c r="L8" s="58">
        <f t="shared" si="0"/>
        <v>141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76</v>
      </c>
      <c r="F9" s="31">
        <f t="shared" si="1"/>
        <v>144</v>
      </c>
      <c r="G9" s="57"/>
      <c r="H9" s="37" t="s">
        <v>251</v>
      </c>
      <c r="I9" s="101">
        <v>71</v>
      </c>
      <c r="J9" s="101">
        <v>76</v>
      </c>
      <c r="K9" s="101">
        <v>79</v>
      </c>
      <c r="L9" s="58">
        <f t="shared" si="0"/>
        <v>155</v>
      </c>
    </row>
    <row r="10" spans="1:12" ht="14.25" customHeight="1" x14ac:dyDescent="0.15">
      <c r="A10" s="107"/>
      <c r="B10" s="37" t="s">
        <v>250</v>
      </c>
      <c r="C10" s="100">
        <v>293</v>
      </c>
      <c r="D10" s="100">
        <v>332</v>
      </c>
      <c r="E10" s="100">
        <v>368</v>
      </c>
      <c r="F10" s="31">
        <f t="shared" si="1"/>
        <v>700</v>
      </c>
      <c r="G10" s="82"/>
      <c r="H10" s="26" t="s">
        <v>249</v>
      </c>
      <c r="I10" s="25">
        <f>SUM(I4:I9)</f>
        <v>546</v>
      </c>
      <c r="J10" s="25">
        <f>SUM(J4:J9)</f>
        <v>591</v>
      </c>
      <c r="K10" s="25">
        <f>SUM(K4:K9)</f>
        <v>664</v>
      </c>
      <c r="L10" s="60">
        <f>SUM(L4:L9)</f>
        <v>1255</v>
      </c>
    </row>
    <row r="11" spans="1:12" ht="14.25" customHeight="1" x14ac:dyDescent="0.15">
      <c r="A11" s="107"/>
      <c r="B11" s="37" t="s">
        <v>248</v>
      </c>
      <c r="C11" s="100">
        <v>70</v>
      </c>
      <c r="D11" s="100">
        <v>89</v>
      </c>
      <c r="E11" s="100">
        <v>93</v>
      </c>
      <c r="F11" s="31">
        <f t="shared" si="1"/>
        <v>182</v>
      </c>
      <c r="G11" s="57" t="s">
        <v>247</v>
      </c>
      <c r="H11" s="37" t="s">
        <v>246</v>
      </c>
      <c r="I11" s="101">
        <v>52</v>
      </c>
      <c r="J11" s="101">
        <v>55</v>
      </c>
      <c r="K11" s="101">
        <v>66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159</v>
      </c>
      <c r="E12" s="100">
        <v>179</v>
      </c>
      <c r="F12" s="31">
        <f t="shared" si="1"/>
        <v>338</v>
      </c>
      <c r="G12" s="57"/>
      <c r="H12" s="37" t="s">
        <v>204</v>
      </c>
      <c r="I12" s="101">
        <v>26</v>
      </c>
      <c r="J12" s="101">
        <v>21</v>
      </c>
      <c r="K12" s="101">
        <v>32</v>
      </c>
      <c r="L12" s="58">
        <f t="shared" si="2"/>
        <v>53</v>
      </c>
    </row>
    <row r="13" spans="1:12" ht="14.25" customHeight="1" x14ac:dyDescent="0.15">
      <c r="A13" s="107"/>
      <c r="B13" s="37" t="s">
        <v>244</v>
      </c>
      <c r="C13" s="100">
        <v>166</v>
      </c>
      <c r="D13" s="100">
        <v>213</v>
      </c>
      <c r="E13" s="100">
        <v>205</v>
      </c>
      <c r="F13" s="31">
        <f t="shared" si="1"/>
        <v>418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47</v>
      </c>
      <c r="E14" s="100">
        <v>43</v>
      </c>
      <c r="F14" s="31">
        <f t="shared" si="1"/>
        <v>90</v>
      </c>
      <c r="G14" s="57"/>
      <c r="H14" s="37" t="s">
        <v>241</v>
      </c>
      <c r="I14" s="101">
        <v>124</v>
      </c>
      <c r="J14" s="101">
        <v>111</v>
      </c>
      <c r="K14" s="101">
        <v>117</v>
      </c>
      <c r="L14" s="58">
        <f t="shared" si="2"/>
        <v>228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37</v>
      </c>
      <c r="F15" s="31">
        <f t="shared" si="1"/>
        <v>71</v>
      </c>
      <c r="G15" s="57"/>
      <c r="H15" s="37" t="s">
        <v>239</v>
      </c>
      <c r="I15" s="101">
        <v>28</v>
      </c>
      <c r="J15" s="101">
        <v>33</v>
      </c>
      <c r="K15" s="101">
        <v>39</v>
      </c>
      <c r="L15" s="58">
        <f t="shared" si="2"/>
        <v>72</v>
      </c>
    </row>
    <row r="16" spans="1:12" ht="14.25" customHeight="1" x14ac:dyDescent="0.15">
      <c r="A16" s="107"/>
      <c r="B16" s="109" t="s">
        <v>274</v>
      </c>
      <c r="C16" s="100">
        <v>25</v>
      </c>
      <c r="D16" s="100">
        <v>23</v>
      </c>
      <c r="E16" s="100">
        <v>2</v>
      </c>
      <c r="F16" s="31">
        <f t="shared" si="1"/>
        <v>25</v>
      </c>
      <c r="G16" s="57"/>
      <c r="H16" s="37" t="s">
        <v>238</v>
      </c>
      <c r="I16" s="101">
        <v>73</v>
      </c>
      <c r="J16" s="101">
        <v>64</v>
      </c>
      <c r="K16" s="101">
        <v>73</v>
      </c>
      <c r="L16" s="58">
        <f t="shared" si="2"/>
        <v>137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56</v>
      </c>
      <c r="E17" s="100">
        <v>62</v>
      </c>
      <c r="F17" s="31">
        <f>SUM(D17:E17)</f>
        <v>118</v>
      </c>
      <c r="G17" s="57"/>
      <c r="H17" s="37" t="s">
        <v>236</v>
      </c>
      <c r="I17" s="101">
        <v>91</v>
      </c>
      <c r="J17" s="101">
        <v>80</v>
      </c>
      <c r="K17" s="101">
        <v>91</v>
      </c>
      <c r="L17" s="58">
        <f t="shared" si="2"/>
        <v>171</v>
      </c>
    </row>
    <row r="18" spans="1:12" ht="14.25" customHeight="1" x14ac:dyDescent="0.15">
      <c r="A18" s="107"/>
      <c r="B18" s="37" t="s">
        <v>235</v>
      </c>
      <c r="C18" s="100">
        <v>83</v>
      </c>
      <c r="D18" s="100">
        <v>106</v>
      </c>
      <c r="E18" s="100">
        <v>100</v>
      </c>
      <c r="F18" s="31">
        <f t="shared" si="1"/>
        <v>206</v>
      </c>
      <c r="G18" s="57"/>
      <c r="H18" s="37" t="s">
        <v>234</v>
      </c>
      <c r="I18" s="101">
        <v>54</v>
      </c>
      <c r="J18" s="101">
        <v>55</v>
      </c>
      <c r="K18" s="101">
        <v>72</v>
      </c>
      <c r="L18" s="58">
        <f t="shared" si="2"/>
        <v>127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32</v>
      </c>
      <c r="F19" s="31">
        <f t="shared" si="1"/>
        <v>52</v>
      </c>
      <c r="G19" s="57"/>
      <c r="H19" s="37" t="s">
        <v>233</v>
      </c>
      <c r="I19" s="101">
        <v>27</v>
      </c>
      <c r="J19" s="101">
        <v>30</v>
      </c>
      <c r="K19" s="101">
        <v>24</v>
      </c>
      <c r="L19" s="58">
        <f t="shared" si="2"/>
        <v>54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59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14</v>
      </c>
      <c r="E21" s="100">
        <v>16</v>
      </c>
      <c r="F21" s="31">
        <f t="shared" si="1"/>
        <v>30</v>
      </c>
      <c r="G21" s="57"/>
      <c r="H21" s="37" t="s">
        <v>190</v>
      </c>
      <c r="I21" s="101">
        <v>38</v>
      </c>
      <c r="J21" s="101">
        <v>38</v>
      </c>
      <c r="K21" s="101">
        <v>48</v>
      </c>
      <c r="L21" s="58">
        <f t="shared" si="2"/>
        <v>86</v>
      </c>
    </row>
    <row r="22" spans="1:12" ht="14.25" customHeight="1" x14ac:dyDescent="0.15">
      <c r="A22" s="78"/>
      <c r="B22" s="26" t="s">
        <v>230</v>
      </c>
      <c r="C22" s="25">
        <f>SUM(C5:C21)</f>
        <v>1869</v>
      </c>
      <c r="D22" s="25">
        <f>SUM(D5:D21)</f>
        <v>2074</v>
      </c>
      <c r="E22" s="25">
        <f>SUM(E5:E21)</f>
        <v>2172</v>
      </c>
      <c r="F22" s="25">
        <f>SUM(F5:F21)</f>
        <v>4246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140</v>
      </c>
      <c r="D23" s="101">
        <v>137</v>
      </c>
      <c r="E23" s="101">
        <v>177</v>
      </c>
      <c r="F23" s="31">
        <f t="shared" ref="F23:F28" si="3">SUM(D23:E23)</f>
        <v>314</v>
      </c>
      <c r="G23" s="82"/>
      <c r="H23" s="26" t="s">
        <v>226</v>
      </c>
      <c r="I23" s="25">
        <f>SUM(I11:I22)</f>
        <v>617</v>
      </c>
      <c r="J23" s="25">
        <f>SUM(J11:J22)</f>
        <v>571</v>
      </c>
      <c r="K23" s="25">
        <f>SUM(K11:K22)</f>
        <v>670</v>
      </c>
      <c r="L23" s="60">
        <f>SUM(L11:L22)</f>
        <v>1241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83</v>
      </c>
      <c r="E24" s="101">
        <v>78</v>
      </c>
      <c r="F24" s="31">
        <f t="shared" si="3"/>
        <v>161</v>
      </c>
      <c r="G24" s="57" t="s">
        <v>224</v>
      </c>
      <c r="H24" s="37" t="s">
        <v>223</v>
      </c>
      <c r="I24" s="101">
        <v>29</v>
      </c>
      <c r="J24" s="101">
        <v>26</v>
      </c>
      <c r="K24" s="101">
        <v>34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218</v>
      </c>
      <c r="E25" s="101">
        <v>256</v>
      </c>
      <c r="F25" s="31">
        <f t="shared" si="3"/>
        <v>474</v>
      </c>
      <c r="G25" s="57"/>
      <c r="H25" s="37" t="s">
        <v>221</v>
      </c>
      <c r="I25" s="101">
        <v>17</v>
      </c>
      <c r="J25" s="101">
        <v>20</v>
      </c>
      <c r="K25" s="101">
        <v>22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82</v>
      </c>
      <c r="E26" s="101">
        <v>97</v>
      </c>
      <c r="F26" s="31">
        <f t="shared" si="3"/>
        <v>179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67</v>
      </c>
      <c r="F27" s="31">
        <f t="shared" si="3"/>
        <v>130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59</v>
      </c>
      <c r="D28" s="101">
        <v>51</v>
      </c>
      <c r="E28" s="101">
        <v>92</v>
      </c>
      <c r="F28" s="31">
        <f t="shared" si="3"/>
        <v>143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593</v>
      </c>
      <c r="D29" s="25">
        <f>SUM(D23:D28)</f>
        <v>634</v>
      </c>
      <c r="E29" s="25">
        <f>SUM(E23:E28)</f>
        <v>767</v>
      </c>
      <c r="F29" s="25">
        <f>SUM(F23:F28)</f>
        <v>1401</v>
      </c>
      <c r="G29" s="57"/>
      <c r="H29" s="37" t="s">
        <v>214</v>
      </c>
      <c r="I29" s="101">
        <v>35</v>
      </c>
      <c r="J29" s="101">
        <v>34</v>
      </c>
      <c r="K29" s="101">
        <v>39</v>
      </c>
      <c r="L29" s="58">
        <f t="shared" si="4"/>
        <v>73</v>
      </c>
    </row>
    <row r="30" spans="1:12" ht="14.25" customHeight="1" x14ac:dyDescent="0.15">
      <c r="A30" s="121" t="s">
        <v>213</v>
      </c>
      <c r="B30" s="122"/>
      <c r="C30" s="55">
        <f>SUM(C22+C29)</f>
        <v>2462</v>
      </c>
      <c r="D30" s="55">
        <f>SUM(D22+D29)</f>
        <v>2708</v>
      </c>
      <c r="E30" s="55">
        <f>SUM(E22+E29)</f>
        <v>2939</v>
      </c>
      <c r="F30" s="55">
        <f>SUM(F22+F29)</f>
        <v>5647</v>
      </c>
      <c r="G30" s="57"/>
      <c r="H30" s="26" t="s">
        <v>212</v>
      </c>
      <c r="I30" s="25">
        <f>SUM(I24:I29)</f>
        <v>172</v>
      </c>
      <c r="J30" s="25">
        <f>SUM(J24:J29)</f>
        <v>173</v>
      </c>
      <c r="K30" s="25">
        <f>SUM(K24:K29)</f>
        <v>197</v>
      </c>
      <c r="L30" s="56">
        <f>SUM(L24:L29)</f>
        <v>370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07" t="s">
        <v>208</v>
      </c>
      <c r="B33" s="37" t="s">
        <v>207</v>
      </c>
      <c r="C33" s="100">
        <v>406</v>
      </c>
      <c r="D33" s="101">
        <v>447</v>
      </c>
      <c r="E33" s="101">
        <v>476</v>
      </c>
      <c r="F33" s="31">
        <f t="shared" ref="F33:F45" si="6">SUM(D33:E33)</f>
        <v>923</v>
      </c>
      <c r="G33" s="57"/>
      <c r="H33" s="37" t="s">
        <v>206</v>
      </c>
      <c r="I33" s="101">
        <v>71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167</v>
      </c>
      <c r="E34" s="101">
        <v>170</v>
      </c>
      <c r="F34" s="31">
        <f t="shared" si="6"/>
        <v>337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98</v>
      </c>
      <c r="J35" s="101">
        <v>81</v>
      </c>
      <c r="K35" s="101">
        <v>103</v>
      </c>
      <c r="L35" s="58">
        <f t="shared" si="5"/>
        <v>184</v>
      </c>
    </row>
    <row r="36" spans="1:12" ht="14.25" customHeight="1" x14ac:dyDescent="0.15">
      <c r="A36" s="107"/>
      <c r="B36" s="37" t="s">
        <v>201</v>
      </c>
      <c r="C36" s="101">
        <v>220</v>
      </c>
      <c r="D36" s="101">
        <v>218</v>
      </c>
      <c r="E36" s="101">
        <v>247</v>
      </c>
      <c r="F36" s="31">
        <f t="shared" si="6"/>
        <v>465</v>
      </c>
      <c r="G36" s="83"/>
      <c r="H36" s="84" t="s">
        <v>200</v>
      </c>
      <c r="I36" s="101">
        <v>61</v>
      </c>
      <c r="J36" s="101">
        <v>54</v>
      </c>
      <c r="K36" s="101">
        <v>76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122</v>
      </c>
      <c r="J37" s="101">
        <v>140</v>
      </c>
      <c r="K37" s="101">
        <v>142</v>
      </c>
      <c r="L37" s="58">
        <f t="shared" si="5"/>
        <v>282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465</v>
      </c>
      <c r="J38" s="25">
        <f>SUM(J31:J37)</f>
        <v>494</v>
      </c>
      <c r="K38" s="25">
        <f>SUM(K31:K37)</f>
        <v>554</v>
      </c>
      <c r="L38" s="60">
        <f>SUM(L31:L37)</f>
        <v>1048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56</v>
      </c>
      <c r="E39" s="101">
        <v>61</v>
      </c>
      <c r="F39" s="31">
        <f t="shared" si="6"/>
        <v>117</v>
      </c>
      <c r="G39" s="111" t="s">
        <v>195</v>
      </c>
      <c r="H39" s="112"/>
      <c r="I39" s="55">
        <f>SUM(C46+C54+I10+I23+I30+I38)</f>
        <v>4199</v>
      </c>
      <c r="J39" s="55">
        <f>SUM(D46+D54+J10+J23+J30+J38)</f>
        <v>4423</v>
      </c>
      <c r="K39" s="55">
        <f>SUM(E46+E54+K10+K23+K30+K38)</f>
        <v>4861</v>
      </c>
      <c r="L39" s="54">
        <f>SUM(F46+F54+L10+L23+L30+L38)</f>
        <v>9284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140</v>
      </c>
      <c r="E40" s="101">
        <v>162</v>
      </c>
      <c r="F40" s="31">
        <f t="shared" si="6"/>
        <v>302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68</v>
      </c>
      <c r="D41" s="101">
        <v>78</v>
      </c>
      <c r="E41" s="101">
        <v>87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116</v>
      </c>
      <c r="E42" s="101">
        <v>138</v>
      </c>
      <c r="F42" s="31">
        <f t="shared" si="6"/>
        <v>254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15</v>
      </c>
      <c r="F43" s="31">
        <f t="shared" si="6"/>
        <v>28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180</v>
      </c>
      <c r="D44" s="101">
        <v>191</v>
      </c>
      <c r="E44" s="101">
        <v>215</v>
      </c>
      <c r="F44" s="31">
        <f t="shared" si="6"/>
        <v>406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162</v>
      </c>
      <c r="E45" s="101">
        <v>188</v>
      </c>
      <c r="F45" s="31">
        <f t="shared" si="6"/>
        <v>350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1650</v>
      </c>
      <c r="D46" s="25">
        <f>SUM(D33:D45)</f>
        <v>1785</v>
      </c>
      <c r="E46" s="25">
        <f>SUM(E33:E45)</f>
        <v>1984</v>
      </c>
      <c r="F46" s="25">
        <f>SUM(F33:F45)</f>
        <v>3769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104</v>
      </c>
      <c r="D47" s="101">
        <v>112</v>
      </c>
      <c r="E47" s="101">
        <v>105</v>
      </c>
      <c r="F47" s="31">
        <f t="shared" ref="F47:F53" si="7">SUM(D47:E47)</f>
        <v>217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39</v>
      </c>
      <c r="E48" s="101">
        <v>37</v>
      </c>
      <c r="F48" s="31">
        <f t="shared" si="7"/>
        <v>76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99</v>
      </c>
      <c r="D49" s="101">
        <v>98</v>
      </c>
      <c r="E49" s="101">
        <v>103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284</v>
      </c>
      <c r="D50" s="101">
        <v>299</v>
      </c>
      <c r="E50" s="101">
        <v>296</v>
      </c>
      <c r="F50" s="31">
        <f t="shared" si="7"/>
        <v>595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152</v>
      </c>
      <c r="E51" s="101">
        <v>149</v>
      </c>
      <c r="F51" s="31">
        <f t="shared" si="7"/>
        <v>301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88</v>
      </c>
      <c r="E52" s="101">
        <v>82</v>
      </c>
      <c r="F52" s="31">
        <f t="shared" si="7"/>
        <v>170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749</v>
      </c>
      <c r="D54" s="25">
        <f>SUM(D47:D53)</f>
        <v>809</v>
      </c>
      <c r="E54" s="25">
        <f>SUM(E47:E53)</f>
        <v>792</v>
      </c>
      <c r="F54" s="25">
        <f>SUM(F47:F53)</f>
        <v>1601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53</v>
      </c>
      <c r="K60" s="104">
        <v>49</v>
      </c>
      <c r="L60" s="62">
        <f t="shared" ref="L60:L65" si="8">SUM(J60:K60)</f>
        <v>102</v>
      </c>
    </row>
    <row r="61" spans="1:12" ht="14.25" customHeight="1" x14ac:dyDescent="0.15">
      <c r="A61" s="107" t="s">
        <v>175</v>
      </c>
      <c r="B61" s="37" t="s">
        <v>174</v>
      </c>
      <c r="C61" s="103">
        <v>343</v>
      </c>
      <c r="D61" s="101">
        <v>415</v>
      </c>
      <c r="E61" s="101">
        <v>440</v>
      </c>
      <c r="F61" s="31">
        <f t="shared" ref="F61:F68" si="9">SUM(D61:E61)</f>
        <v>855</v>
      </c>
      <c r="G61" s="72"/>
      <c r="H61" s="37" t="s">
        <v>173</v>
      </c>
      <c r="I61" s="101">
        <v>49</v>
      </c>
      <c r="J61" s="101">
        <v>42</v>
      </c>
      <c r="K61" s="101">
        <v>61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274</v>
      </c>
      <c r="D62" s="101">
        <v>305</v>
      </c>
      <c r="E62" s="101">
        <v>341</v>
      </c>
      <c r="F62" s="31">
        <f t="shared" si="9"/>
        <v>646</v>
      </c>
      <c r="G62" s="72"/>
      <c r="H62" s="37" t="s">
        <v>171</v>
      </c>
      <c r="I62" s="101">
        <v>40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66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27</v>
      </c>
      <c r="J63" s="101">
        <v>25</v>
      </c>
      <c r="K63" s="101">
        <v>27</v>
      </c>
      <c r="L63" s="61">
        <f t="shared" si="8"/>
        <v>52</v>
      </c>
    </row>
    <row r="64" spans="1:12" ht="14.25" customHeight="1" x14ac:dyDescent="0.15">
      <c r="A64" s="107"/>
      <c r="B64" s="37" t="s">
        <v>168</v>
      </c>
      <c r="C64" s="101">
        <v>165</v>
      </c>
      <c r="D64" s="101">
        <v>178</v>
      </c>
      <c r="E64" s="101">
        <v>202</v>
      </c>
      <c r="F64" s="31">
        <f t="shared" si="9"/>
        <v>380</v>
      </c>
      <c r="G64" s="72"/>
      <c r="H64" s="37" t="s">
        <v>167</v>
      </c>
      <c r="I64" s="101">
        <v>52</v>
      </c>
      <c r="J64" s="101">
        <v>61</v>
      </c>
      <c r="K64" s="101">
        <v>70</v>
      </c>
      <c r="L64" s="61">
        <f t="shared" si="8"/>
        <v>131</v>
      </c>
    </row>
    <row r="65" spans="1:12" ht="14.25" customHeight="1" x14ac:dyDescent="0.15">
      <c r="A65" s="107"/>
      <c r="B65" s="37" t="s">
        <v>166</v>
      </c>
      <c r="C65" s="101">
        <v>85</v>
      </c>
      <c r="D65" s="101">
        <v>96</v>
      </c>
      <c r="E65" s="101">
        <v>115</v>
      </c>
      <c r="F65" s="31">
        <f t="shared" si="9"/>
        <v>211</v>
      </c>
      <c r="G65" s="72"/>
      <c r="H65" s="37" t="s">
        <v>165</v>
      </c>
      <c r="I65" s="101">
        <v>77</v>
      </c>
      <c r="J65" s="101">
        <v>96</v>
      </c>
      <c r="K65" s="101">
        <v>78</v>
      </c>
      <c r="L65" s="61">
        <f t="shared" si="8"/>
        <v>174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114</v>
      </c>
      <c r="E66" s="101">
        <v>122</v>
      </c>
      <c r="F66" s="31">
        <f t="shared" si="9"/>
        <v>236</v>
      </c>
      <c r="G66" s="72"/>
      <c r="H66" s="26" t="s">
        <v>163</v>
      </c>
      <c r="I66" s="25">
        <f>SUM(I60:I65)</f>
        <v>287</v>
      </c>
      <c r="J66" s="25">
        <f>SUM(J60:J65)</f>
        <v>328</v>
      </c>
      <c r="K66" s="25">
        <f>SUM(K60:K65)</f>
        <v>338</v>
      </c>
      <c r="L66" s="60">
        <f>SUM(L60:L65)</f>
        <v>666</v>
      </c>
    </row>
    <row r="67" spans="1:12" ht="14.25" customHeight="1" x14ac:dyDescent="0.15">
      <c r="A67" s="107"/>
      <c r="B67" s="37" t="s">
        <v>162</v>
      </c>
      <c r="C67" s="101">
        <v>286</v>
      </c>
      <c r="D67" s="101">
        <v>365</v>
      </c>
      <c r="E67" s="101">
        <v>352</v>
      </c>
      <c r="F67" s="31">
        <f t="shared" si="9"/>
        <v>717</v>
      </c>
      <c r="G67" s="127" t="s">
        <v>161</v>
      </c>
      <c r="H67" s="122"/>
      <c r="I67" s="55">
        <f>SUM(C69+C82+C93+C110+C114+I66)</f>
        <v>6319</v>
      </c>
      <c r="J67" s="55">
        <f>SUM(D69+D82+D93+D110+D114+J66)</f>
        <v>7164</v>
      </c>
      <c r="K67" s="55">
        <f>SUM(E69+E82+E93+E110+E114+K66)</f>
        <v>7605</v>
      </c>
      <c r="L67" s="54">
        <f>SUM(F69+F82+F93+F110+F114+L66)</f>
        <v>14769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149</v>
      </c>
      <c r="E68" s="101">
        <v>138</v>
      </c>
      <c r="F68" s="31">
        <f t="shared" si="9"/>
        <v>287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1433</v>
      </c>
      <c r="D69" s="25">
        <f>SUM(D61:D68)</f>
        <v>1701</v>
      </c>
      <c r="E69" s="25">
        <f>SUM(E61:E68)</f>
        <v>1798</v>
      </c>
      <c r="F69" s="24">
        <f>SUM(F61:F68)</f>
        <v>3499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45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282</v>
      </c>
      <c r="D71" s="101">
        <v>276</v>
      </c>
      <c r="E71" s="101">
        <v>310</v>
      </c>
      <c r="F71" s="31">
        <f t="shared" si="10"/>
        <v>586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145</v>
      </c>
      <c r="D72" s="101">
        <v>154</v>
      </c>
      <c r="E72" s="101">
        <v>165</v>
      </c>
      <c r="F72" s="31">
        <f t="shared" si="10"/>
        <v>319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65</v>
      </c>
      <c r="E73" s="101">
        <v>62</v>
      </c>
      <c r="F73" s="31">
        <f t="shared" si="10"/>
        <v>127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81</v>
      </c>
      <c r="D74" s="101">
        <v>63</v>
      </c>
      <c r="E74" s="101">
        <v>87</v>
      </c>
      <c r="F74" s="31">
        <f t="shared" si="10"/>
        <v>150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387</v>
      </c>
      <c r="D75" s="101">
        <v>434</v>
      </c>
      <c r="E75" s="101">
        <v>442</v>
      </c>
      <c r="F75" s="31">
        <f t="shared" si="10"/>
        <v>876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193</v>
      </c>
      <c r="D76" s="101">
        <v>230</v>
      </c>
      <c r="E76" s="101">
        <v>237</v>
      </c>
      <c r="F76" s="31">
        <f t="shared" si="10"/>
        <v>467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67</v>
      </c>
      <c r="D77" s="101">
        <v>64</v>
      </c>
      <c r="E77" s="101">
        <v>67</v>
      </c>
      <c r="F77" s="31">
        <f t="shared" si="10"/>
        <v>131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59</v>
      </c>
      <c r="D78" s="101">
        <v>53</v>
      </c>
      <c r="E78" s="101">
        <v>63</v>
      </c>
      <c r="F78" s="31">
        <f t="shared" si="10"/>
        <v>116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178</v>
      </c>
      <c r="E79" s="101">
        <v>186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165</v>
      </c>
      <c r="E80" s="101">
        <v>154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1632</v>
      </c>
      <c r="D82" s="25">
        <f>SUM(D70:D81)</f>
        <v>1752</v>
      </c>
      <c r="E82" s="25">
        <f>SUM(E70:E81)</f>
        <v>1841</v>
      </c>
      <c r="F82" s="25">
        <f>SUM(F70:F81)</f>
        <v>3593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357</v>
      </c>
      <c r="D83" s="101">
        <v>387</v>
      </c>
      <c r="E83" s="101">
        <v>421</v>
      </c>
      <c r="F83" s="31">
        <f t="shared" ref="F83:F92" si="11">SUM(D83:E83)</f>
        <v>808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334</v>
      </c>
      <c r="D84" s="101">
        <v>354</v>
      </c>
      <c r="E84" s="101">
        <v>393</v>
      </c>
      <c r="F84" s="31">
        <f t="shared" si="11"/>
        <v>747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131</v>
      </c>
      <c r="D85" s="101">
        <v>123</v>
      </c>
      <c r="E85" s="101">
        <v>139</v>
      </c>
      <c r="F85" s="31">
        <f t="shared" si="11"/>
        <v>262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97</v>
      </c>
      <c r="D86" s="101">
        <v>103</v>
      </c>
      <c r="E86" s="101">
        <v>124</v>
      </c>
      <c r="F86" s="31">
        <f t="shared" si="11"/>
        <v>227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66</v>
      </c>
      <c r="D87" s="101">
        <v>81</v>
      </c>
      <c r="E87" s="101">
        <v>74</v>
      </c>
      <c r="F87" s="31">
        <f t="shared" si="11"/>
        <v>155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173</v>
      </c>
      <c r="E88" s="101">
        <v>194</v>
      </c>
      <c r="F88" s="31">
        <f t="shared" si="11"/>
        <v>367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127</v>
      </c>
      <c r="D89" s="101">
        <v>148</v>
      </c>
      <c r="E89" s="101">
        <v>153</v>
      </c>
      <c r="F89" s="31">
        <f t="shared" si="11"/>
        <v>301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145</v>
      </c>
      <c r="E90" s="101">
        <v>136</v>
      </c>
      <c r="F90" s="31">
        <f t="shared" si="11"/>
        <v>281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54</v>
      </c>
      <c r="D91" s="101">
        <v>63</v>
      </c>
      <c r="E91" s="101">
        <v>74</v>
      </c>
      <c r="F91" s="31">
        <f t="shared" si="11"/>
        <v>137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224</v>
      </c>
      <c r="D92" s="101">
        <v>250</v>
      </c>
      <c r="E92" s="101">
        <v>295</v>
      </c>
      <c r="F92" s="31">
        <f t="shared" si="11"/>
        <v>545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1647</v>
      </c>
      <c r="D93" s="25">
        <f>SUM(D83:D92)</f>
        <v>1827</v>
      </c>
      <c r="E93" s="25">
        <f>SUM(E83:E92)</f>
        <v>2003</v>
      </c>
      <c r="F93" s="24">
        <f>SUM(F83:F92)</f>
        <v>3830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26</v>
      </c>
      <c r="E96" s="101">
        <v>32</v>
      </c>
      <c r="F96" s="31">
        <f t="shared" si="12"/>
        <v>58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139</v>
      </c>
      <c r="E98" s="101">
        <v>148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67</v>
      </c>
      <c r="E100" s="101">
        <v>67</v>
      </c>
      <c r="F100" s="31">
        <f t="shared" si="12"/>
        <v>134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100</v>
      </c>
      <c r="E101" s="101">
        <v>121</v>
      </c>
      <c r="F101" s="31">
        <f t="shared" si="12"/>
        <v>221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157</v>
      </c>
      <c r="D102" s="101">
        <v>188</v>
      </c>
      <c r="E102" s="101">
        <v>182</v>
      </c>
      <c r="F102" s="31">
        <f t="shared" si="12"/>
        <v>370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152</v>
      </c>
      <c r="D103" s="101">
        <v>192</v>
      </c>
      <c r="E103" s="101">
        <v>191</v>
      </c>
      <c r="F103" s="31">
        <f t="shared" si="12"/>
        <v>383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63</v>
      </c>
      <c r="E104" s="101">
        <v>76</v>
      </c>
      <c r="F104" s="31">
        <f t="shared" si="12"/>
        <v>139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54</v>
      </c>
      <c r="D105" s="101">
        <v>62</v>
      </c>
      <c r="E105" s="101">
        <v>67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53</v>
      </c>
      <c r="F106" s="31">
        <f t="shared" si="12"/>
        <v>101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98</v>
      </c>
      <c r="D107" s="101">
        <v>115</v>
      </c>
      <c r="E107" s="101">
        <v>119</v>
      </c>
      <c r="F107" s="31">
        <f t="shared" si="12"/>
        <v>234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74</v>
      </c>
      <c r="D108" s="101">
        <v>84</v>
      </c>
      <c r="E108" s="101">
        <v>94</v>
      </c>
      <c r="F108" s="31">
        <f t="shared" si="12"/>
        <v>178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99</v>
      </c>
      <c r="F109" s="31">
        <f t="shared" si="12"/>
        <v>195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1145</v>
      </c>
      <c r="D110" s="25">
        <f>SUM(D94:D109)</f>
        <v>1335</v>
      </c>
      <c r="E110" s="25">
        <f>SUM(E94:E109)</f>
        <v>1409</v>
      </c>
      <c r="F110" s="24">
        <f>SUM(F94:F109)</f>
        <v>2744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70</v>
      </c>
      <c r="E111" s="101">
        <v>68</v>
      </c>
      <c r="F111" s="31">
        <f>SUM(D111:E111)</f>
        <v>138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97</v>
      </c>
      <c r="E112" s="101">
        <v>92</v>
      </c>
      <c r="F112" s="31">
        <f>SUM(D112:E112)</f>
        <v>189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54</v>
      </c>
      <c r="E113" s="101">
        <v>56</v>
      </c>
      <c r="F113" s="31">
        <f>SUM(D113:E113)</f>
        <v>110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221</v>
      </c>
      <c r="E114" s="25">
        <f>SUM(E111:E113)</f>
        <v>216</v>
      </c>
      <c r="F114" s="24">
        <f>SUM(F111:F113)</f>
        <v>437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185</v>
      </c>
      <c r="J116" s="104">
        <v>228</v>
      </c>
      <c r="K116" s="104">
        <v>229</v>
      </c>
      <c r="L116" s="62">
        <f t="shared" ref="L116:L124" si="13">SUM(J116:K116)</f>
        <v>457</v>
      </c>
    </row>
    <row r="117" spans="1:12" ht="14.25" customHeight="1" x14ac:dyDescent="0.15">
      <c r="A117" s="107" t="s">
        <v>107</v>
      </c>
      <c r="B117" s="37" t="s">
        <v>106</v>
      </c>
      <c r="C117" s="101">
        <v>181</v>
      </c>
      <c r="D117" s="101">
        <v>178</v>
      </c>
      <c r="E117" s="101">
        <v>201</v>
      </c>
      <c r="F117" s="31">
        <f t="shared" ref="F117:F138" si="14">SUM(D117:E117)</f>
        <v>379</v>
      </c>
      <c r="G117" s="57"/>
      <c r="H117" s="37" t="s">
        <v>105</v>
      </c>
      <c r="I117" s="101">
        <v>141</v>
      </c>
      <c r="J117" s="101">
        <v>171</v>
      </c>
      <c r="K117" s="101">
        <v>164</v>
      </c>
      <c r="L117" s="61">
        <f t="shared" si="13"/>
        <v>335</v>
      </c>
    </row>
    <row r="118" spans="1:12" ht="14.25" customHeight="1" x14ac:dyDescent="0.15">
      <c r="A118" s="107"/>
      <c r="B118" s="37" t="s">
        <v>104</v>
      </c>
      <c r="C118" s="101">
        <v>263</v>
      </c>
      <c r="D118" s="101">
        <v>218</v>
      </c>
      <c r="E118" s="101">
        <v>217</v>
      </c>
      <c r="F118" s="31">
        <f t="shared" si="14"/>
        <v>435</v>
      </c>
      <c r="G118" s="57"/>
      <c r="H118" s="37" t="s">
        <v>103</v>
      </c>
      <c r="I118" s="101">
        <v>131</v>
      </c>
      <c r="J118" s="101">
        <v>165</v>
      </c>
      <c r="K118" s="101">
        <v>186</v>
      </c>
      <c r="L118" s="61">
        <f t="shared" si="13"/>
        <v>351</v>
      </c>
    </row>
    <row r="119" spans="1:12" ht="14.25" customHeight="1" x14ac:dyDescent="0.15">
      <c r="A119" s="107"/>
      <c r="B119" s="37" t="s">
        <v>102</v>
      </c>
      <c r="C119" s="101">
        <v>128</v>
      </c>
      <c r="D119" s="101">
        <v>102</v>
      </c>
      <c r="E119" s="101">
        <v>108</v>
      </c>
      <c r="F119" s="31">
        <f t="shared" si="14"/>
        <v>210</v>
      </c>
      <c r="G119" s="57"/>
      <c r="H119" s="37" t="s">
        <v>101</v>
      </c>
      <c r="I119" s="101">
        <v>45</v>
      </c>
      <c r="J119" s="101">
        <v>44</v>
      </c>
      <c r="K119" s="101">
        <v>54</v>
      </c>
      <c r="L119" s="61">
        <f t="shared" si="13"/>
        <v>98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84</v>
      </c>
      <c r="E120" s="101">
        <v>98</v>
      </c>
      <c r="F120" s="31">
        <f t="shared" si="14"/>
        <v>182</v>
      </c>
      <c r="G120" s="57"/>
      <c r="H120" s="37" t="s">
        <v>99</v>
      </c>
      <c r="I120" s="101">
        <v>143</v>
      </c>
      <c r="J120" s="101">
        <v>140</v>
      </c>
      <c r="K120" s="101">
        <v>167</v>
      </c>
      <c r="L120" s="61">
        <f t="shared" si="13"/>
        <v>307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49</v>
      </c>
      <c r="E121" s="101">
        <v>56</v>
      </c>
      <c r="F121" s="31">
        <f t="shared" si="14"/>
        <v>105</v>
      </c>
      <c r="G121" s="57"/>
      <c r="H121" s="37" t="s">
        <v>97</v>
      </c>
      <c r="I121" s="101">
        <v>142</v>
      </c>
      <c r="J121" s="101">
        <v>146</v>
      </c>
      <c r="K121" s="105">
        <v>148</v>
      </c>
      <c r="L121" s="61">
        <f t="shared" si="13"/>
        <v>294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23</v>
      </c>
      <c r="E122" s="101">
        <v>30</v>
      </c>
      <c r="F122" s="31">
        <f t="shared" si="14"/>
        <v>53</v>
      </c>
      <c r="G122" s="57"/>
      <c r="H122" s="37" t="s">
        <v>95</v>
      </c>
      <c r="I122" s="101">
        <v>182</v>
      </c>
      <c r="J122" s="101">
        <v>180</v>
      </c>
      <c r="K122" s="101">
        <v>192</v>
      </c>
      <c r="L122" s="61">
        <f t="shared" si="13"/>
        <v>372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58</v>
      </c>
      <c r="F123" s="31">
        <f t="shared" si="14"/>
        <v>106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128</v>
      </c>
      <c r="E124" s="101">
        <v>136</v>
      </c>
      <c r="F124" s="31">
        <f t="shared" si="14"/>
        <v>264</v>
      </c>
      <c r="G124" s="57"/>
      <c r="H124" s="37" t="s">
        <v>91</v>
      </c>
      <c r="I124" s="101">
        <v>221</v>
      </c>
      <c r="J124" s="101">
        <v>226</v>
      </c>
      <c r="K124" s="101">
        <v>246</v>
      </c>
      <c r="L124" s="61">
        <f t="shared" si="13"/>
        <v>472</v>
      </c>
    </row>
    <row r="125" spans="1:12" ht="14.25" customHeight="1" x14ac:dyDescent="0.15">
      <c r="A125" s="107"/>
      <c r="B125" s="37" t="s">
        <v>90</v>
      </c>
      <c r="C125" s="101">
        <v>49</v>
      </c>
      <c r="D125" s="101">
        <v>32</v>
      </c>
      <c r="E125" s="101">
        <v>45</v>
      </c>
      <c r="F125" s="31">
        <f t="shared" si="14"/>
        <v>77</v>
      </c>
      <c r="G125" s="57"/>
      <c r="H125" s="26" t="s">
        <v>89</v>
      </c>
      <c r="I125" s="25">
        <f>SUM(I116:I124)</f>
        <v>1233</v>
      </c>
      <c r="J125" s="25">
        <f>SUM(J116:J124)</f>
        <v>1344</v>
      </c>
      <c r="K125" s="25">
        <f>SUM(K116:K124)</f>
        <v>1430</v>
      </c>
      <c r="L125" s="60">
        <f>SUM(L116:L124)</f>
        <v>2774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52</v>
      </c>
      <c r="E126" s="101">
        <v>64</v>
      </c>
      <c r="F126" s="31">
        <f t="shared" si="14"/>
        <v>116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31</v>
      </c>
      <c r="L126" s="58">
        <f t="shared" ref="L126:L139" si="15">SUM(J126:K126)</f>
        <v>71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35</v>
      </c>
      <c r="E127" s="101">
        <v>29</v>
      </c>
      <c r="F127" s="31">
        <f t="shared" si="14"/>
        <v>64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63</v>
      </c>
      <c r="D128" s="101">
        <v>57</v>
      </c>
      <c r="E128" s="101">
        <v>69</v>
      </c>
      <c r="F128" s="31">
        <f t="shared" si="14"/>
        <v>126</v>
      </c>
      <c r="G128" s="57"/>
      <c r="H128" s="59" t="s">
        <v>82</v>
      </c>
      <c r="I128" s="101">
        <v>46</v>
      </c>
      <c r="J128" s="101">
        <v>54</v>
      </c>
      <c r="K128" s="101">
        <v>58</v>
      </c>
      <c r="L128" s="58">
        <f t="shared" si="15"/>
        <v>112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54</v>
      </c>
      <c r="E129" s="101">
        <v>66</v>
      </c>
      <c r="F129" s="31">
        <f t="shared" si="14"/>
        <v>120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99</v>
      </c>
      <c r="E131" s="101">
        <v>104</v>
      </c>
      <c r="F131" s="31">
        <f t="shared" si="14"/>
        <v>203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157</v>
      </c>
      <c r="D132" s="101">
        <v>139</v>
      </c>
      <c r="E132" s="101">
        <v>138</v>
      </c>
      <c r="F132" s="31">
        <f t="shared" si="14"/>
        <v>277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131</v>
      </c>
      <c r="D133" s="101">
        <v>116</v>
      </c>
      <c r="E133" s="101">
        <v>129</v>
      </c>
      <c r="F133" s="31">
        <f t="shared" si="14"/>
        <v>245</v>
      </c>
      <c r="G133" s="57"/>
      <c r="H133" s="59" t="s">
        <v>72</v>
      </c>
      <c r="I133" s="101">
        <v>16</v>
      </c>
      <c r="J133" s="101">
        <v>13</v>
      </c>
      <c r="K133" s="101">
        <v>11</v>
      </c>
      <c r="L133" s="58">
        <f t="shared" si="15"/>
        <v>24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100</v>
      </c>
      <c r="E134" s="101">
        <v>117</v>
      </c>
      <c r="F134" s="31">
        <f t="shared" si="14"/>
        <v>217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191</v>
      </c>
      <c r="D135" s="101">
        <v>187</v>
      </c>
      <c r="E135" s="101">
        <v>189</v>
      </c>
      <c r="F135" s="31">
        <f t="shared" si="14"/>
        <v>376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37</v>
      </c>
      <c r="F136" s="31">
        <f t="shared" si="14"/>
        <v>74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149</v>
      </c>
      <c r="E137" s="101">
        <v>186</v>
      </c>
      <c r="F137" s="31">
        <f t="shared" si="14"/>
        <v>335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142</v>
      </c>
      <c r="D138" s="101">
        <v>199</v>
      </c>
      <c r="E138" s="101">
        <v>202</v>
      </c>
      <c r="F138" s="31">
        <f t="shared" si="14"/>
        <v>401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2399</v>
      </c>
      <c r="D139" s="25">
        <f>SUM(D117:D138)</f>
        <v>2138</v>
      </c>
      <c r="E139" s="25">
        <f>SUM(E117:E138)</f>
        <v>2349</v>
      </c>
      <c r="F139" s="24">
        <f>SUM(F117:F138)</f>
        <v>4487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164</v>
      </c>
      <c r="E140" s="101">
        <v>166</v>
      </c>
      <c r="F140" s="31">
        <f t="shared" ref="F140:F156" si="16">SUM(D140:E140)</f>
        <v>330</v>
      </c>
      <c r="G140" s="57"/>
      <c r="H140" s="26" t="s">
        <v>57</v>
      </c>
      <c r="I140" s="25">
        <f>SUM(I126:I139)</f>
        <v>255</v>
      </c>
      <c r="J140" s="25">
        <f>SUM(J126:J139)</f>
        <v>257</v>
      </c>
      <c r="K140" s="25">
        <f>SUM(K126:K139)</f>
        <v>263</v>
      </c>
      <c r="L140" s="60">
        <f>SUM(L126:L139)</f>
        <v>520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168</v>
      </c>
      <c r="E141" s="101">
        <v>205</v>
      </c>
      <c r="F141" s="31">
        <f t="shared" si="16"/>
        <v>373</v>
      </c>
      <c r="G141" s="57" t="s">
        <v>55</v>
      </c>
      <c r="H141" s="59" t="s">
        <v>54</v>
      </c>
      <c r="I141" s="13">
        <v>44</v>
      </c>
      <c r="J141" s="13">
        <v>53</v>
      </c>
      <c r="K141" s="13">
        <v>50</v>
      </c>
      <c r="L141" s="58">
        <f>SUM(J141:K141)</f>
        <v>103</v>
      </c>
    </row>
    <row r="142" spans="1:12" ht="14.25" customHeight="1" x14ac:dyDescent="0.15">
      <c r="A142" s="107"/>
      <c r="B142" s="37" t="s">
        <v>53</v>
      </c>
      <c r="C142" s="101">
        <v>163</v>
      </c>
      <c r="D142" s="101">
        <v>181</v>
      </c>
      <c r="E142" s="101">
        <v>191</v>
      </c>
      <c r="F142" s="31">
        <f t="shared" si="16"/>
        <v>372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68</v>
      </c>
      <c r="E143" s="101">
        <v>86</v>
      </c>
      <c r="F143" s="31">
        <f t="shared" si="16"/>
        <v>154</v>
      </c>
      <c r="G143" s="57"/>
      <c r="H143" s="59" t="s">
        <v>50</v>
      </c>
      <c r="I143" s="13">
        <v>51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34</v>
      </c>
      <c r="D144" s="101">
        <v>31</v>
      </c>
      <c r="E144" s="101">
        <v>32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133</v>
      </c>
      <c r="E145" s="101">
        <v>167</v>
      </c>
      <c r="F145" s="31">
        <f t="shared" si="16"/>
        <v>300</v>
      </c>
      <c r="G145" s="57"/>
      <c r="H145" s="59" t="s">
        <v>46</v>
      </c>
      <c r="I145" s="13">
        <v>30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6"/>
        <v>67</v>
      </c>
      <c r="G146" s="57"/>
      <c r="H146" s="26" t="s">
        <v>44</v>
      </c>
      <c r="I146" s="25">
        <f>SUM(I141:I145)</f>
        <v>197</v>
      </c>
      <c r="J146" s="25">
        <f>SUM(J141:J145)</f>
        <v>200</v>
      </c>
      <c r="K146" s="25">
        <f>SUM(K141:K145)</f>
        <v>181</v>
      </c>
      <c r="L146" s="56">
        <f>SUM(L141:L145)</f>
        <v>381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55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6951</v>
      </c>
      <c r="J147" s="55">
        <f>SUM(D139+D157+D164+D167+J125+J140+J146)</f>
        <v>7149</v>
      </c>
      <c r="K147" s="55">
        <f>SUM(E139+E157+E164+E167+K125+K140+K146)</f>
        <v>7664</v>
      </c>
      <c r="L147" s="54">
        <f>SUM(F139+F157+F164+F167+L125+L140+L146)</f>
        <v>14813</v>
      </c>
    </row>
    <row r="148" spans="1:12" ht="14.25" customHeight="1" x14ac:dyDescent="0.15">
      <c r="A148" s="107"/>
      <c r="B148" s="37" t="s">
        <v>41</v>
      </c>
      <c r="C148" s="101">
        <v>109</v>
      </c>
      <c r="D148" s="101">
        <v>131</v>
      </c>
      <c r="E148" s="101">
        <v>146</v>
      </c>
      <c r="F148" s="31">
        <f t="shared" si="16"/>
        <v>277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89</v>
      </c>
      <c r="F149" s="31">
        <f t="shared" si="16"/>
        <v>172</v>
      </c>
      <c r="G149" s="128" t="s">
        <v>39</v>
      </c>
      <c r="H149" s="129"/>
      <c r="I149" s="132">
        <f>SUM(C30+I39+I67+I147)</f>
        <v>19931</v>
      </c>
      <c r="J149" s="132">
        <f>SUM(D30+J39+J67+J147)</f>
        <v>21444</v>
      </c>
      <c r="K149" s="132">
        <f>SUM(E30+K39+K67+K147)</f>
        <v>23069</v>
      </c>
      <c r="L149" s="134">
        <f>SUM(J149:K149)</f>
        <v>44513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153</v>
      </c>
      <c r="E150" s="101">
        <v>165</v>
      </c>
      <c r="F150" s="31">
        <f t="shared" si="16"/>
        <v>318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6" t="s">
        <v>36</v>
      </c>
      <c r="H151" s="137"/>
      <c r="I151" s="138">
        <f>I149-'R5.9月末'!I149</f>
        <v>-10</v>
      </c>
      <c r="J151" s="138">
        <f>J149-'R5.9月末'!J149</f>
        <v>-45</v>
      </c>
      <c r="K151" s="138">
        <f>K149-'R5.9月末'!K149</f>
        <v>-18</v>
      </c>
      <c r="L151" s="140">
        <f>L149-'R5.9月末'!L149</f>
        <v>-63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88</v>
      </c>
      <c r="F153" s="31">
        <f t="shared" si="16"/>
        <v>181</v>
      </c>
      <c r="G153" s="152" t="s">
        <v>33</v>
      </c>
      <c r="H153" s="153"/>
      <c r="I153" s="13"/>
      <c r="J153" s="13">
        <v>49.3</v>
      </c>
      <c r="K153" s="13">
        <v>52.9</v>
      </c>
      <c r="L153" s="51">
        <v>51.1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52</v>
      </c>
      <c r="E154" s="101">
        <v>60</v>
      </c>
      <c r="F154" s="31">
        <f t="shared" si="16"/>
        <v>112</v>
      </c>
      <c r="G154" s="154" t="s">
        <v>31</v>
      </c>
      <c r="H154" s="155"/>
      <c r="I154" s="50"/>
      <c r="J154" s="50">
        <v>41</v>
      </c>
      <c r="K154" s="50">
        <v>46</v>
      </c>
      <c r="L154" s="48">
        <f t="shared" ref="L154:L159" si="17">SUM(J154:K154)</f>
        <v>87</v>
      </c>
    </row>
    <row r="155" spans="1:12" ht="14.25" customHeight="1" x14ac:dyDescent="0.15">
      <c r="A155" s="107"/>
      <c r="B155" s="37" t="s">
        <v>30</v>
      </c>
      <c r="C155" s="101">
        <v>234</v>
      </c>
      <c r="D155" s="101">
        <v>251</v>
      </c>
      <c r="E155" s="101">
        <v>260</v>
      </c>
      <c r="F155" s="31">
        <f t="shared" si="16"/>
        <v>511</v>
      </c>
      <c r="G155" s="154" t="s">
        <v>29</v>
      </c>
      <c r="H155" s="155"/>
      <c r="I155" s="50"/>
      <c r="J155" s="50">
        <v>50</v>
      </c>
      <c r="K155" s="50">
        <v>46</v>
      </c>
      <c r="L155" s="48">
        <f t="shared" si="17"/>
        <v>96</v>
      </c>
    </row>
    <row r="156" spans="1:12" ht="14.25" customHeight="1" x14ac:dyDescent="0.15">
      <c r="A156" s="107"/>
      <c r="B156" s="37" t="s">
        <v>28</v>
      </c>
      <c r="C156" s="101">
        <v>37</v>
      </c>
      <c r="D156" s="101">
        <v>31</v>
      </c>
      <c r="E156" s="101">
        <v>37</v>
      </c>
      <c r="F156" s="31">
        <f t="shared" si="16"/>
        <v>68</v>
      </c>
      <c r="G156" s="154" t="s">
        <v>27</v>
      </c>
      <c r="H156" s="155"/>
      <c r="I156" s="50"/>
      <c r="J156" s="50">
        <v>5</v>
      </c>
      <c r="K156" s="50">
        <v>6</v>
      </c>
      <c r="L156" s="48">
        <f t="shared" si="17"/>
        <v>11</v>
      </c>
    </row>
    <row r="157" spans="1:12" ht="14.25" customHeight="1" x14ac:dyDescent="0.15">
      <c r="A157" s="107"/>
      <c r="B157" s="26" t="s">
        <v>26</v>
      </c>
      <c r="C157" s="25">
        <f>SUM(C140:C156)</f>
        <v>1522</v>
      </c>
      <c r="D157" s="25">
        <f>SUM(D140:D156)</f>
        <v>1677</v>
      </c>
      <c r="E157" s="25">
        <f>SUM(E140:E156)</f>
        <v>1843</v>
      </c>
      <c r="F157" s="24">
        <f>SUM(F140:F156)</f>
        <v>3520</v>
      </c>
      <c r="G157" s="154" t="s">
        <v>25</v>
      </c>
      <c r="H157" s="155"/>
      <c r="I157" s="50"/>
      <c r="J157" s="50">
        <v>40</v>
      </c>
      <c r="K157" s="50">
        <v>22</v>
      </c>
      <c r="L157" s="48">
        <f t="shared" si="17"/>
        <v>62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152</v>
      </c>
      <c r="E158" s="101">
        <v>154</v>
      </c>
      <c r="F158" s="31">
        <f t="shared" ref="F158:F163" si="18">SUM(D158:E158)</f>
        <v>306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207</v>
      </c>
      <c r="D159" s="101">
        <v>246</v>
      </c>
      <c r="E159" s="101">
        <v>252</v>
      </c>
      <c r="F159" s="31">
        <f t="shared" si="18"/>
        <v>498</v>
      </c>
      <c r="G159" s="142" t="s">
        <v>20</v>
      </c>
      <c r="H159" s="143"/>
      <c r="I159" s="49"/>
      <c r="J159" s="49">
        <v>1</v>
      </c>
      <c r="K159" s="49">
        <v>3</v>
      </c>
      <c r="L159" s="48">
        <f t="shared" si="17"/>
        <v>4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66</v>
      </c>
      <c r="E160" s="101">
        <v>66</v>
      </c>
      <c r="F160" s="31">
        <f t="shared" si="18"/>
        <v>132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71</v>
      </c>
      <c r="E161" s="101">
        <v>80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233</v>
      </c>
      <c r="D162" s="101">
        <v>279</v>
      </c>
      <c r="E162" s="101">
        <v>292</v>
      </c>
      <c r="F162" s="31">
        <f t="shared" si="18"/>
        <v>571</v>
      </c>
      <c r="G162" s="42" t="s">
        <v>14</v>
      </c>
      <c r="H162" s="41" t="s">
        <v>11</v>
      </c>
      <c r="I162" s="40">
        <f>SUM(L162/L149)</f>
        <v>0.42690899287848494</v>
      </c>
      <c r="J162" s="39">
        <v>8477</v>
      </c>
      <c r="K162" s="39">
        <v>10526</v>
      </c>
      <c r="L162" s="38">
        <f t="shared" ref="L162:L167" si="19">SUM(J162:K162)</f>
        <v>19003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41</v>
      </c>
      <c r="F163" s="31">
        <f t="shared" si="18"/>
        <v>83</v>
      </c>
      <c r="G163" s="147" t="s">
        <v>12</v>
      </c>
      <c r="H163" s="36" t="s">
        <v>11</v>
      </c>
      <c r="I163" s="35">
        <f>SUM(L163/L149)</f>
        <v>0.36070361467436479</v>
      </c>
      <c r="J163" s="34">
        <v>7043</v>
      </c>
      <c r="K163" s="34">
        <v>9013</v>
      </c>
      <c r="L163" s="33">
        <f t="shared" si="19"/>
        <v>16056</v>
      </c>
    </row>
    <row r="164" spans="1:12" ht="14.25" customHeight="1" x14ac:dyDescent="0.15">
      <c r="A164" s="107"/>
      <c r="B164" s="26" t="s">
        <v>10</v>
      </c>
      <c r="C164" s="25">
        <f>SUM(C158:C163)</f>
        <v>718</v>
      </c>
      <c r="D164" s="25">
        <f>SUM(D158:D163)</f>
        <v>856</v>
      </c>
      <c r="E164" s="25">
        <f>SUM(E158:E163)</f>
        <v>885</v>
      </c>
      <c r="F164" s="24">
        <f>SUM(F158:F163)</f>
        <v>1741</v>
      </c>
      <c r="G164" s="148"/>
      <c r="H164" s="30" t="s">
        <v>9</v>
      </c>
      <c r="I164" s="29">
        <f>L164/F30</f>
        <v>0.30547193199929168</v>
      </c>
      <c r="J164" s="28">
        <v>775</v>
      </c>
      <c r="K164" s="28">
        <v>950</v>
      </c>
      <c r="L164" s="27">
        <f t="shared" si="19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328</v>
      </c>
      <c r="D165" s="101">
        <v>325</v>
      </c>
      <c r="E165" s="101">
        <v>356</v>
      </c>
      <c r="F165" s="31">
        <f>SUM(D165:E165)</f>
        <v>681</v>
      </c>
      <c r="G165" s="148"/>
      <c r="H165" s="30" t="s">
        <v>6</v>
      </c>
      <c r="I165" s="29">
        <f>L165/L39</f>
        <v>0.40295131408875484</v>
      </c>
      <c r="J165" s="28">
        <v>1624</v>
      </c>
      <c r="K165" s="28">
        <v>2117</v>
      </c>
      <c r="L165" s="27">
        <f t="shared" si="19"/>
        <v>3741</v>
      </c>
    </row>
    <row r="166" spans="1:12" ht="14.25" customHeight="1" x14ac:dyDescent="0.15">
      <c r="A166" s="107"/>
      <c r="B166" s="108" t="s">
        <v>5</v>
      </c>
      <c r="C166" s="101">
        <v>299</v>
      </c>
      <c r="D166" s="101">
        <v>352</v>
      </c>
      <c r="E166" s="101">
        <v>357</v>
      </c>
      <c r="F166" s="31">
        <f>SUM(D166:E166)</f>
        <v>709</v>
      </c>
      <c r="G166" s="148"/>
      <c r="H166" s="30" t="s">
        <v>4</v>
      </c>
      <c r="I166" s="29">
        <f>L166/L67</f>
        <v>0.3235831809872029</v>
      </c>
      <c r="J166" s="28">
        <v>2097</v>
      </c>
      <c r="K166" s="28">
        <v>2682</v>
      </c>
      <c r="L166" s="27">
        <f t="shared" si="19"/>
        <v>4779</v>
      </c>
    </row>
    <row r="167" spans="1:12" ht="14.25" customHeight="1" x14ac:dyDescent="0.15">
      <c r="A167" s="107"/>
      <c r="B167" s="26" t="s">
        <v>3</v>
      </c>
      <c r="C167" s="25">
        <f>SUM(C165:C166)</f>
        <v>627</v>
      </c>
      <c r="D167" s="25">
        <f>SUM(D165:D166)</f>
        <v>677</v>
      </c>
      <c r="E167" s="25">
        <f>SUM(E165:E166)</f>
        <v>713</v>
      </c>
      <c r="F167" s="24">
        <f>SUM(F165:F166)</f>
        <v>1390</v>
      </c>
      <c r="G167" s="149"/>
      <c r="H167" s="23" t="s">
        <v>2</v>
      </c>
      <c r="I167" s="22">
        <f>L167/L147</f>
        <v>0.39229055559306014</v>
      </c>
      <c r="J167" s="21">
        <v>2547</v>
      </c>
      <c r="K167" s="21">
        <v>3264</v>
      </c>
      <c r="L167" s="20">
        <f t="shared" si="19"/>
        <v>5811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634</v>
      </c>
      <c r="J169" s="11">
        <v>259</v>
      </c>
      <c r="K169" s="11">
        <v>404</v>
      </c>
      <c r="L169" s="10">
        <f>SUM(J169:K169)</f>
        <v>663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view="pageBreakPreview" topLeftCell="A136" zoomScaleNormal="100" workbookViewId="0">
      <selection activeCell="J168" sqref="J168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418</v>
      </c>
      <c r="E5" s="99">
        <v>391</v>
      </c>
      <c r="F5" s="31">
        <f t="shared" ref="F5:F21" si="1">SUM(D5:E5)</f>
        <v>809</v>
      </c>
      <c r="G5" s="57"/>
      <c r="H5" s="37" t="s">
        <v>258</v>
      </c>
      <c r="I5" s="101">
        <v>187</v>
      </c>
      <c r="J5" s="101">
        <v>194</v>
      </c>
      <c r="K5" s="101">
        <v>228</v>
      </c>
      <c r="L5" s="58">
        <f t="shared" si="0"/>
        <v>422</v>
      </c>
    </row>
    <row r="6" spans="1:12" ht="14.25" customHeight="1" x14ac:dyDescent="0.15">
      <c r="A6" s="107"/>
      <c r="B6" s="37" t="s">
        <v>257</v>
      </c>
      <c r="C6" s="100">
        <v>214</v>
      </c>
      <c r="D6" s="100">
        <v>194</v>
      </c>
      <c r="E6" s="100">
        <v>212</v>
      </c>
      <c r="F6" s="31">
        <f t="shared" si="1"/>
        <v>406</v>
      </c>
      <c r="G6" s="57"/>
      <c r="H6" s="37" t="s">
        <v>256</v>
      </c>
      <c r="I6" s="101">
        <v>115</v>
      </c>
      <c r="J6" s="101">
        <v>125</v>
      </c>
      <c r="K6" s="101">
        <v>153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132</v>
      </c>
      <c r="E7" s="100">
        <v>157</v>
      </c>
      <c r="F7" s="31">
        <f t="shared" si="1"/>
        <v>289</v>
      </c>
      <c r="G7" s="57"/>
      <c r="H7" s="37" t="s">
        <v>254</v>
      </c>
      <c r="I7" s="101">
        <v>84</v>
      </c>
      <c r="J7" s="101">
        <v>102</v>
      </c>
      <c r="K7" s="101">
        <v>95</v>
      </c>
      <c r="L7" s="58">
        <f t="shared" si="0"/>
        <v>197</v>
      </c>
    </row>
    <row r="8" spans="1:12" ht="14.25" customHeight="1" x14ac:dyDescent="0.15">
      <c r="A8" s="107"/>
      <c r="B8" s="37" t="s">
        <v>253</v>
      </c>
      <c r="C8" s="100">
        <v>174</v>
      </c>
      <c r="D8" s="100">
        <v>162</v>
      </c>
      <c r="E8" s="100">
        <v>185</v>
      </c>
      <c r="F8" s="31">
        <f t="shared" si="1"/>
        <v>347</v>
      </c>
      <c r="G8" s="57"/>
      <c r="H8" s="37" t="s">
        <v>219</v>
      </c>
      <c r="I8" s="101">
        <v>60</v>
      </c>
      <c r="J8" s="101">
        <v>68</v>
      </c>
      <c r="K8" s="101">
        <v>73</v>
      </c>
      <c r="L8" s="58">
        <f t="shared" si="0"/>
        <v>141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76</v>
      </c>
      <c r="F9" s="31">
        <f t="shared" si="1"/>
        <v>144</v>
      </c>
      <c r="G9" s="57"/>
      <c r="H9" s="37" t="s">
        <v>251</v>
      </c>
      <c r="I9" s="101">
        <v>70</v>
      </c>
      <c r="J9" s="101">
        <v>75</v>
      </c>
      <c r="K9" s="101">
        <v>79</v>
      </c>
      <c r="L9" s="58">
        <f t="shared" si="0"/>
        <v>154</v>
      </c>
    </row>
    <row r="10" spans="1:12" ht="14.25" customHeight="1" x14ac:dyDescent="0.15">
      <c r="A10" s="107"/>
      <c r="B10" s="37" t="s">
        <v>250</v>
      </c>
      <c r="C10" s="100">
        <v>292</v>
      </c>
      <c r="D10" s="100">
        <v>327</v>
      </c>
      <c r="E10" s="100">
        <v>369</v>
      </c>
      <c r="F10" s="31">
        <f t="shared" si="1"/>
        <v>696</v>
      </c>
      <c r="G10" s="82"/>
      <c r="H10" s="26" t="s">
        <v>249</v>
      </c>
      <c r="I10" s="25">
        <f>SUM(I4:I9)</f>
        <v>545</v>
      </c>
      <c r="J10" s="25">
        <f>SUM(J4:J9)</f>
        <v>590</v>
      </c>
      <c r="K10" s="25">
        <f>SUM(K4:K9)</f>
        <v>662</v>
      </c>
      <c r="L10" s="60">
        <f>SUM(L4:L9)</f>
        <v>1252</v>
      </c>
    </row>
    <row r="11" spans="1:12" ht="14.25" customHeight="1" x14ac:dyDescent="0.15">
      <c r="A11" s="107"/>
      <c r="B11" s="37" t="s">
        <v>248</v>
      </c>
      <c r="C11" s="100">
        <v>68</v>
      </c>
      <c r="D11" s="100">
        <v>88</v>
      </c>
      <c r="E11" s="100">
        <v>92</v>
      </c>
      <c r="F11" s="31">
        <f t="shared" si="1"/>
        <v>180</v>
      </c>
      <c r="G11" s="57" t="s">
        <v>247</v>
      </c>
      <c r="H11" s="37" t="s">
        <v>246</v>
      </c>
      <c r="I11" s="101">
        <v>52</v>
      </c>
      <c r="J11" s="101">
        <v>54</v>
      </c>
      <c r="K11" s="101">
        <v>67</v>
      </c>
      <c r="L11" s="58">
        <f t="shared" ref="L11:L22" si="2">SUM(J11:K11)</f>
        <v>121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159</v>
      </c>
      <c r="E12" s="100">
        <v>179</v>
      </c>
      <c r="F12" s="31">
        <f t="shared" si="1"/>
        <v>338</v>
      </c>
      <c r="G12" s="57"/>
      <c r="H12" s="37" t="s">
        <v>204</v>
      </c>
      <c r="I12" s="101">
        <v>26</v>
      </c>
      <c r="J12" s="101">
        <v>21</v>
      </c>
      <c r="K12" s="101">
        <v>32</v>
      </c>
      <c r="L12" s="58">
        <f t="shared" si="2"/>
        <v>53</v>
      </c>
    </row>
    <row r="13" spans="1:12" ht="14.25" customHeight="1" x14ac:dyDescent="0.15">
      <c r="A13" s="107"/>
      <c r="B13" s="37" t="s">
        <v>244</v>
      </c>
      <c r="C13" s="100">
        <v>166</v>
      </c>
      <c r="D13" s="100">
        <v>212</v>
      </c>
      <c r="E13" s="100">
        <v>207</v>
      </c>
      <c r="F13" s="31">
        <f t="shared" si="1"/>
        <v>419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47</v>
      </c>
      <c r="E14" s="100">
        <v>42</v>
      </c>
      <c r="F14" s="31">
        <f t="shared" si="1"/>
        <v>89</v>
      </c>
      <c r="G14" s="57"/>
      <c r="H14" s="37" t="s">
        <v>241</v>
      </c>
      <c r="I14" s="101">
        <v>124</v>
      </c>
      <c r="J14" s="101">
        <v>110</v>
      </c>
      <c r="K14" s="101">
        <v>117</v>
      </c>
      <c r="L14" s="58">
        <f t="shared" si="2"/>
        <v>227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37</v>
      </c>
      <c r="F15" s="31">
        <f t="shared" si="1"/>
        <v>71</v>
      </c>
      <c r="G15" s="57"/>
      <c r="H15" s="37" t="s">
        <v>239</v>
      </c>
      <c r="I15" s="101">
        <v>28</v>
      </c>
      <c r="J15" s="101">
        <v>33</v>
      </c>
      <c r="K15" s="101">
        <v>39</v>
      </c>
      <c r="L15" s="58">
        <f t="shared" si="2"/>
        <v>72</v>
      </c>
    </row>
    <row r="16" spans="1:12" ht="14.25" customHeight="1" x14ac:dyDescent="0.15">
      <c r="A16" s="107"/>
      <c r="B16" s="109" t="s">
        <v>274</v>
      </c>
      <c r="C16" s="100">
        <v>18</v>
      </c>
      <c r="D16" s="100">
        <v>17</v>
      </c>
      <c r="E16" s="100">
        <v>1</v>
      </c>
      <c r="F16" s="31">
        <f t="shared" si="1"/>
        <v>18</v>
      </c>
      <c r="G16" s="57"/>
      <c r="H16" s="37" t="s">
        <v>238</v>
      </c>
      <c r="I16" s="101">
        <v>73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56</v>
      </c>
      <c r="E17" s="100">
        <v>62</v>
      </c>
      <c r="F17" s="31">
        <f>SUM(D17:E17)</f>
        <v>118</v>
      </c>
      <c r="G17" s="57"/>
      <c r="H17" s="37" t="s">
        <v>236</v>
      </c>
      <c r="I17" s="101">
        <v>91</v>
      </c>
      <c r="J17" s="101">
        <v>80</v>
      </c>
      <c r="K17" s="101">
        <v>91</v>
      </c>
      <c r="L17" s="58">
        <f t="shared" si="2"/>
        <v>171</v>
      </c>
    </row>
    <row r="18" spans="1:12" ht="14.25" customHeight="1" x14ac:dyDescent="0.15">
      <c r="A18" s="107"/>
      <c r="B18" s="37" t="s">
        <v>235</v>
      </c>
      <c r="C18" s="100">
        <v>83</v>
      </c>
      <c r="D18" s="100">
        <v>106</v>
      </c>
      <c r="E18" s="100">
        <v>100</v>
      </c>
      <c r="F18" s="31">
        <f t="shared" si="1"/>
        <v>206</v>
      </c>
      <c r="G18" s="57"/>
      <c r="H18" s="37" t="s">
        <v>234</v>
      </c>
      <c r="I18" s="101">
        <v>54</v>
      </c>
      <c r="J18" s="101">
        <v>55</v>
      </c>
      <c r="K18" s="101">
        <v>71</v>
      </c>
      <c r="L18" s="58">
        <f t="shared" si="2"/>
        <v>126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32</v>
      </c>
      <c r="F19" s="31">
        <f t="shared" si="1"/>
        <v>52</v>
      </c>
      <c r="G19" s="57"/>
      <c r="H19" s="37" t="s">
        <v>233</v>
      </c>
      <c r="I19" s="101">
        <v>27</v>
      </c>
      <c r="J19" s="101">
        <v>30</v>
      </c>
      <c r="K19" s="101">
        <v>24</v>
      </c>
      <c r="L19" s="58">
        <f t="shared" si="2"/>
        <v>54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59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14</v>
      </c>
      <c r="E21" s="100">
        <v>16</v>
      </c>
      <c r="F21" s="31">
        <f t="shared" si="1"/>
        <v>30</v>
      </c>
      <c r="G21" s="57"/>
      <c r="H21" s="37" t="s">
        <v>190</v>
      </c>
      <c r="I21" s="101">
        <v>38</v>
      </c>
      <c r="J21" s="101">
        <v>38</v>
      </c>
      <c r="K21" s="101">
        <v>48</v>
      </c>
      <c r="L21" s="58">
        <f t="shared" si="2"/>
        <v>86</v>
      </c>
    </row>
    <row r="22" spans="1:12" ht="14.25" customHeight="1" x14ac:dyDescent="0.15">
      <c r="A22" s="78"/>
      <c r="B22" s="26" t="s">
        <v>230</v>
      </c>
      <c r="C22" s="25">
        <f>SUM(C5:C21)</f>
        <v>1854</v>
      </c>
      <c r="D22" s="25">
        <f>SUM(D5:D21)</f>
        <v>2061</v>
      </c>
      <c r="E22" s="25">
        <f>SUM(E5:E21)</f>
        <v>2170</v>
      </c>
      <c r="F22" s="25">
        <f>SUM(F5:F21)</f>
        <v>4231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140</v>
      </c>
      <c r="D23" s="101">
        <v>137</v>
      </c>
      <c r="E23" s="101">
        <v>176</v>
      </c>
      <c r="F23" s="31">
        <f t="shared" ref="F23:F28" si="3">SUM(D23:E23)</f>
        <v>313</v>
      </c>
      <c r="G23" s="82"/>
      <c r="H23" s="26" t="s">
        <v>226</v>
      </c>
      <c r="I23" s="25">
        <f>SUM(I11:I22)</f>
        <v>617</v>
      </c>
      <c r="J23" s="25">
        <f>SUM(J11:J22)</f>
        <v>569</v>
      </c>
      <c r="K23" s="25">
        <f>SUM(K11:K22)</f>
        <v>671</v>
      </c>
      <c r="L23" s="60">
        <f>SUM(L11:L22)</f>
        <v>1240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78</v>
      </c>
      <c r="F24" s="31">
        <f t="shared" si="3"/>
        <v>160</v>
      </c>
      <c r="G24" s="57" t="s">
        <v>224</v>
      </c>
      <c r="H24" s="37" t="s">
        <v>223</v>
      </c>
      <c r="I24" s="101">
        <v>29</v>
      </c>
      <c r="J24" s="101">
        <v>26</v>
      </c>
      <c r="K24" s="101">
        <v>34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219</v>
      </c>
      <c r="E25" s="101">
        <v>256</v>
      </c>
      <c r="F25" s="31">
        <f t="shared" si="3"/>
        <v>475</v>
      </c>
      <c r="G25" s="57"/>
      <c r="H25" s="37" t="s">
        <v>221</v>
      </c>
      <c r="I25" s="101">
        <v>17</v>
      </c>
      <c r="J25" s="101">
        <v>20</v>
      </c>
      <c r="K25" s="101">
        <v>22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67</v>
      </c>
      <c r="F27" s="31">
        <f t="shared" si="3"/>
        <v>130</v>
      </c>
      <c r="G27" s="57"/>
      <c r="H27" s="37" t="s">
        <v>217</v>
      </c>
      <c r="I27" s="101">
        <v>45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58</v>
      </c>
      <c r="D28" s="101">
        <v>50</v>
      </c>
      <c r="E28" s="101">
        <v>88</v>
      </c>
      <c r="F28" s="31">
        <f t="shared" si="3"/>
        <v>138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591</v>
      </c>
      <c r="D29" s="25">
        <f>SUM(D23:D28)</f>
        <v>631</v>
      </c>
      <c r="E29" s="25">
        <f>SUM(E23:E28)</f>
        <v>762</v>
      </c>
      <c r="F29" s="25">
        <f>SUM(F23:F28)</f>
        <v>1393</v>
      </c>
      <c r="G29" s="57"/>
      <c r="H29" s="37" t="s">
        <v>214</v>
      </c>
      <c r="I29" s="101">
        <v>35</v>
      </c>
      <c r="J29" s="101">
        <v>34</v>
      </c>
      <c r="K29" s="101">
        <v>39</v>
      </c>
      <c r="L29" s="58">
        <f t="shared" si="4"/>
        <v>73</v>
      </c>
    </row>
    <row r="30" spans="1:12" ht="14.25" customHeight="1" x14ac:dyDescent="0.15">
      <c r="A30" s="121" t="s">
        <v>213</v>
      </c>
      <c r="B30" s="122"/>
      <c r="C30" s="55">
        <f>SUM(C22+C29)</f>
        <v>2445</v>
      </c>
      <c r="D30" s="55">
        <f>SUM(D22+D29)</f>
        <v>2692</v>
      </c>
      <c r="E30" s="55">
        <f>SUM(E22+E29)</f>
        <v>2932</v>
      </c>
      <c r="F30" s="55">
        <f>SUM(F22+F29)</f>
        <v>5624</v>
      </c>
      <c r="G30" s="57"/>
      <c r="H30" s="26" t="s">
        <v>212</v>
      </c>
      <c r="I30" s="25">
        <f>SUM(I24:I29)</f>
        <v>173</v>
      </c>
      <c r="J30" s="25">
        <f>SUM(J24:J29)</f>
        <v>173</v>
      </c>
      <c r="K30" s="25">
        <f>SUM(K24:K29)</f>
        <v>197</v>
      </c>
      <c r="L30" s="56">
        <f>SUM(L24:L29)</f>
        <v>370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07" t="s">
        <v>208</v>
      </c>
      <c r="B33" s="37" t="s">
        <v>207</v>
      </c>
      <c r="C33" s="100">
        <v>408</v>
      </c>
      <c r="D33" s="101">
        <v>447</v>
      </c>
      <c r="E33" s="101">
        <v>477</v>
      </c>
      <c r="F33" s="31">
        <f t="shared" ref="F33:F45" si="6">SUM(D33:E33)</f>
        <v>924</v>
      </c>
      <c r="G33" s="57"/>
      <c r="H33" s="37" t="s">
        <v>206</v>
      </c>
      <c r="I33" s="101">
        <v>71</v>
      </c>
      <c r="J33" s="101">
        <v>67</v>
      </c>
      <c r="K33" s="101">
        <v>76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167</v>
      </c>
      <c r="E34" s="101">
        <v>171</v>
      </c>
      <c r="F34" s="31">
        <f t="shared" si="6"/>
        <v>338</v>
      </c>
      <c r="G34" s="57"/>
      <c r="H34" s="37" t="s">
        <v>204</v>
      </c>
      <c r="I34" s="101">
        <v>46</v>
      </c>
      <c r="J34" s="101">
        <v>60</v>
      </c>
      <c r="K34" s="101">
        <v>62</v>
      </c>
      <c r="L34" s="58">
        <f t="shared" si="5"/>
        <v>122</v>
      </c>
    </row>
    <row r="35" spans="1:12" ht="14.25" customHeight="1" x14ac:dyDescent="0.15">
      <c r="A35" s="107"/>
      <c r="B35" s="37" t="s">
        <v>203</v>
      </c>
      <c r="C35" s="101">
        <v>84</v>
      </c>
      <c r="D35" s="101">
        <v>86</v>
      </c>
      <c r="E35" s="101">
        <v>103</v>
      </c>
      <c r="F35" s="31">
        <f t="shared" si="6"/>
        <v>189</v>
      </c>
      <c r="G35" s="57"/>
      <c r="H35" s="37" t="s">
        <v>202</v>
      </c>
      <c r="I35" s="101">
        <v>98</v>
      </c>
      <c r="J35" s="101">
        <v>82</v>
      </c>
      <c r="K35" s="101">
        <v>104</v>
      </c>
      <c r="L35" s="58">
        <f t="shared" si="5"/>
        <v>186</v>
      </c>
    </row>
    <row r="36" spans="1:12" ht="14.25" customHeight="1" x14ac:dyDescent="0.15">
      <c r="A36" s="107"/>
      <c r="B36" s="37" t="s">
        <v>201</v>
      </c>
      <c r="C36" s="101">
        <v>219</v>
      </c>
      <c r="D36" s="101">
        <v>217</v>
      </c>
      <c r="E36" s="101">
        <v>247</v>
      </c>
      <c r="F36" s="31">
        <f t="shared" si="6"/>
        <v>464</v>
      </c>
      <c r="G36" s="83"/>
      <c r="H36" s="84" t="s">
        <v>200</v>
      </c>
      <c r="I36" s="101">
        <v>61</v>
      </c>
      <c r="J36" s="101">
        <v>55</v>
      </c>
      <c r="K36" s="101">
        <v>75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122</v>
      </c>
      <c r="J37" s="101">
        <v>140</v>
      </c>
      <c r="K37" s="101">
        <v>142</v>
      </c>
      <c r="L37" s="58">
        <f t="shared" si="5"/>
        <v>282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465</v>
      </c>
      <c r="J38" s="25">
        <f>SUM(J31:J37)</f>
        <v>495</v>
      </c>
      <c r="K38" s="25">
        <f>SUM(K31:K37)</f>
        <v>554</v>
      </c>
      <c r="L38" s="60">
        <f>SUM(L31:L37)</f>
        <v>1049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4212</v>
      </c>
      <c r="J39" s="55">
        <f>SUM(D46+D54+J10+J23+J30+J38)</f>
        <v>4423</v>
      </c>
      <c r="K39" s="55">
        <f>SUM(E46+E54+K10+K23+K30+K38)</f>
        <v>4867</v>
      </c>
      <c r="L39" s="54">
        <f>SUM(F46+F54+L10+L23+L30+L38)</f>
        <v>9290</v>
      </c>
    </row>
    <row r="40" spans="1:12" ht="14.25" customHeight="1" x14ac:dyDescent="0.15">
      <c r="A40" s="107"/>
      <c r="B40" s="37" t="s">
        <v>194</v>
      </c>
      <c r="C40" s="101">
        <v>131</v>
      </c>
      <c r="D40" s="101">
        <v>139</v>
      </c>
      <c r="E40" s="101">
        <v>162</v>
      </c>
      <c r="F40" s="31">
        <f t="shared" si="6"/>
        <v>301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68</v>
      </c>
      <c r="D41" s="101">
        <v>78</v>
      </c>
      <c r="E41" s="101">
        <v>87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117</v>
      </c>
      <c r="E42" s="101">
        <v>137</v>
      </c>
      <c r="F42" s="31">
        <f t="shared" si="6"/>
        <v>254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15</v>
      </c>
      <c r="F43" s="31">
        <f t="shared" si="6"/>
        <v>28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190</v>
      </c>
      <c r="E44" s="101">
        <v>215</v>
      </c>
      <c r="F44" s="31">
        <f t="shared" si="6"/>
        <v>405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162</v>
      </c>
      <c r="E45" s="101">
        <v>189</v>
      </c>
      <c r="F45" s="31">
        <f t="shared" si="6"/>
        <v>351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1783</v>
      </c>
      <c r="E46" s="25">
        <f>SUM(E33:E45)</f>
        <v>1989</v>
      </c>
      <c r="F46" s="25">
        <f>SUM(F33:F45)</f>
        <v>3772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106</v>
      </c>
      <c r="D47" s="101">
        <v>114</v>
      </c>
      <c r="E47" s="101">
        <v>106</v>
      </c>
      <c r="F47" s="31">
        <f t="shared" ref="F47:F53" si="7">SUM(D47:E47)</f>
        <v>220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39</v>
      </c>
      <c r="E48" s="101">
        <v>37</v>
      </c>
      <c r="F48" s="31">
        <f t="shared" si="7"/>
        <v>76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99</v>
      </c>
      <c r="D49" s="101">
        <v>98</v>
      </c>
      <c r="E49" s="101">
        <v>103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302</v>
      </c>
      <c r="E50" s="101">
        <v>295</v>
      </c>
      <c r="F50" s="31">
        <f t="shared" si="7"/>
        <v>597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17</v>
      </c>
      <c r="D51" s="101">
        <v>21</v>
      </c>
      <c r="E51" s="101">
        <v>20</v>
      </c>
      <c r="F51" s="31">
        <f t="shared" si="7"/>
        <v>41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131</v>
      </c>
      <c r="D52" s="101">
        <v>152</v>
      </c>
      <c r="E52" s="101">
        <v>152</v>
      </c>
      <c r="F52" s="31">
        <f t="shared" si="7"/>
        <v>304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75</v>
      </c>
      <c r="D53" s="101">
        <v>87</v>
      </c>
      <c r="E53" s="101">
        <v>81</v>
      </c>
      <c r="F53" s="31">
        <f t="shared" si="7"/>
        <v>168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757</v>
      </c>
      <c r="D54" s="25">
        <f>SUM(D47:D53)</f>
        <v>813</v>
      </c>
      <c r="E54" s="25">
        <f>SUM(E47:E53)</f>
        <v>794</v>
      </c>
      <c r="F54" s="25">
        <f>SUM(F47:F53)</f>
        <v>1607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53</v>
      </c>
      <c r="K60" s="104">
        <v>49</v>
      </c>
      <c r="L60" s="62">
        <f t="shared" ref="L60:L65" si="8">SUM(J60:K60)</f>
        <v>102</v>
      </c>
    </row>
    <row r="61" spans="1:12" ht="14.25" customHeight="1" x14ac:dyDescent="0.15">
      <c r="A61" s="107" t="s">
        <v>175</v>
      </c>
      <c r="B61" s="37" t="s">
        <v>174</v>
      </c>
      <c r="C61" s="103">
        <v>344</v>
      </c>
      <c r="D61" s="101">
        <v>414</v>
      </c>
      <c r="E61" s="101">
        <v>439</v>
      </c>
      <c r="F61" s="31">
        <f t="shared" ref="F61:F68" si="9">SUM(D61:E61)</f>
        <v>853</v>
      </c>
      <c r="G61" s="72"/>
      <c r="H61" s="37" t="s">
        <v>173</v>
      </c>
      <c r="I61" s="101">
        <v>49</v>
      </c>
      <c r="J61" s="101">
        <v>42</v>
      </c>
      <c r="K61" s="101">
        <v>59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273</v>
      </c>
      <c r="D62" s="101">
        <v>303</v>
      </c>
      <c r="E62" s="101">
        <v>341</v>
      </c>
      <c r="F62" s="31">
        <f t="shared" si="9"/>
        <v>644</v>
      </c>
      <c r="G62" s="72"/>
      <c r="H62" s="37" t="s">
        <v>171</v>
      </c>
      <c r="I62" s="101">
        <v>40</v>
      </c>
      <c r="J62" s="101">
        <v>50</v>
      </c>
      <c r="K62" s="101">
        <v>52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66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26</v>
      </c>
      <c r="J63" s="101">
        <v>25</v>
      </c>
      <c r="K63" s="101">
        <v>26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165</v>
      </c>
      <c r="D64" s="101">
        <v>178</v>
      </c>
      <c r="E64" s="101">
        <v>198</v>
      </c>
      <c r="F64" s="31">
        <f t="shared" si="9"/>
        <v>376</v>
      </c>
      <c r="G64" s="72"/>
      <c r="H64" s="37" t="s">
        <v>167</v>
      </c>
      <c r="I64" s="101">
        <v>52</v>
      </c>
      <c r="J64" s="101">
        <v>61</v>
      </c>
      <c r="K64" s="101">
        <v>70</v>
      </c>
      <c r="L64" s="61">
        <f t="shared" si="8"/>
        <v>131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96</v>
      </c>
      <c r="E65" s="101">
        <v>114</v>
      </c>
      <c r="F65" s="31">
        <f t="shared" si="9"/>
        <v>210</v>
      </c>
      <c r="G65" s="72"/>
      <c r="H65" s="37" t="s">
        <v>165</v>
      </c>
      <c r="I65" s="101">
        <v>76</v>
      </c>
      <c r="J65" s="101">
        <v>95</v>
      </c>
      <c r="K65" s="101">
        <v>78</v>
      </c>
      <c r="L65" s="61">
        <f t="shared" si="8"/>
        <v>173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114</v>
      </c>
      <c r="E66" s="101">
        <v>122</v>
      </c>
      <c r="F66" s="31">
        <f t="shared" si="9"/>
        <v>236</v>
      </c>
      <c r="G66" s="72"/>
      <c r="H66" s="26" t="s">
        <v>163</v>
      </c>
      <c r="I66" s="25">
        <f>SUM(I60:I65)</f>
        <v>285</v>
      </c>
      <c r="J66" s="25">
        <f>SUM(J60:J65)</f>
        <v>326</v>
      </c>
      <c r="K66" s="25">
        <f>SUM(K60:K65)</f>
        <v>334</v>
      </c>
      <c r="L66" s="60">
        <f>SUM(L60:L65)</f>
        <v>660</v>
      </c>
    </row>
    <row r="67" spans="1:12" ht="14.25" customHeight="1" x14ac:dyDescent="0.15">
      <c r="A67" s="107"/>
      <c r="B67" s="37" t="s">
        <v>162</v>
      </c>
      <c r="C67" s="101">
        <v>284</v>
      </c>
      <c r="D67" s="101">
        <v>363</v>
      </c>
      <c r="E67" s="101">
        <v>351</v>
      </c>
      <c r="F67" s="31">
        <f t="shared" si="9"/>
        <v>714</v>
      </c>
      <c r="G67" s="127" t="s">
        <v>161</v>
      </c>
      <c r="H67" s="122"/>
      <c r="I67" s="55">
        <f>SUM(C69+C82+C93+C110+C114+I66)</f>
        <v>6319</v>
      </c>
      <c r="J67" s="55">
        <f>SUM(D69+D82+D93+D110+D114+J66)</f>
        <v>7152</v>
      </c>
      <c r="K67" s="55">
        <f>SUM(E69+E82+E93+E110+E114+K66)</f>
        <v>7597</v>
      </c>
      <c r="L67" s="54">
        <f>SUM(F69+F82+F93+F110+F114+L66)</f>
        <v>14749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149</v>
      </c>
      <c r="E68" s="101">
        <v>137</v>
      </c>
      <c r="F68" s="31">
        <f t="shared" si="9"/>
        <v>286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1430</v>
      </c>
      <c r="D69" s="25">
        <f>SUM(D61:D68)</f>
        <v>1696</v>
      </c>
      <c r="E69" s="25">
        <f>SUM(E61:E68)</f>
        <v>1790</v>
      </c>
      <c r="F69" s="24">
        <f>SUM(F61:F68)</f>
        <v>3486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288</v>
      </c>
      <c r="D71" s="101">
        <v>276</v>
      </c>
      <c r="E71" s="101">
        <v>314</v>
      </c>
      <c r="F71" s="31">
        <f t="shared" si="10"/>
        <v>590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149</v>
      </c>
      <c r="D72" s="101">
        <v>157</v>
      </c>
      <c r="E72" s="101">
        <v>167</v>
      </c>
      <c r="F72" s="31">
        <f t="shared" si="10"/>
        <v>324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60</v>
      </c>
      <c r="D73" s="101">
        <v>65</v>
      </c>
      <c r="E73" s="101">
        <v>63</v>
      </c>
      <c r="F73" s="31">
        <f t="shared" si="10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66</v>
      </c>
      <c r="E74" s="101">
        <v>91</v>
      </c>
      <c r="F74" s="31">
        <f t="shared" si="10"/>
        <v>157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383</v>
      </c>
      <c r="D75" s="101">
        <v>430</v>
      </c>
      <c r="E75" s="101">
        <v>438</v>
      </c>
      <c r="F75" s="31">
        <f t="shared" si="10"/>
        <v>868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191</v>
      </c>
      <c r="D76" s="101">
        <v>229</v>
      </c>
      <c r="E76" s="101">
        <v>237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63</v>
      </c>
      <c r="E77" s="101">
        <v>65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60</v>
      </c>
      <c r="D78" s="101">
        <v>55</v>
      </c>
      <c r="E78" s="101">
        <v>63</v>
      </c>
      <c r="F78" s="31">
        <f t="shared" si="10"/>
        <v>118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176</v>
      </c>
      <c r="E79" s="101">
        <v>184</v>
      </c>
      <c r="F79" s="31">
        <f t="shared" si="10"/>
        <v>360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165</v>
      </c>
      <c r="E80" s="101">
        <v>154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1639</v>
      </c>
      <c r="D82" s="25">
        <f>SUM(D70:D81)</f>
        <v>1752</v>
      </c>
      <c r="E82" s="25">
        <f>SUM(E70:E81)</f>
        <v>1845</v>
      </c>
      <c r="F82" s="25">
        <f>SUM(F70:F81)</f>
        <v>3597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358</v>
      </c>
      <c r="D83" s="101">
        <v>389</v>
      </c>
      <c r="E83" s="101">
        <v>422</v>
      </c>
      <c r="F83" s="31">
        <f t="shared" ref="F83:F92" si="11">SUM(D83:E83)</f>
        <v>811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333</v>
      </c>
      <c r="D84" s="101">
        <v>353</v>
      </c>
      <c r="E84" s="101">
        <v>394</v>
      </c>
      <c r="F84" s="31">
        <f t="shared" si="11"/>
        <v>747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128</v>
      </c>
      <c r="D85" s="101">
        <v>122</v>
      </c>
      <c r="E85" s="101">
        <v>137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96</v>
      </c>
      <c r="D86" s="101">
        <v>102</v>
      </c>
      <c r="E86" s="101">
        <v>122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66</v>
      </c>
      <c r="D87" s="101">
        <v>81</v>
      </c>
      <c r="E87" s="101">
        <v>73</v>
      </c>
      <c r="F87" s="31">
        <f t="shared" si="11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173</v>
      </c>
      <c r="E88" s="101">
        <v>194</v>
      </c>
      <c r="F88" s="31">
        <f t="shared" si="11"/>
        <v>367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148</v>
      </c>
      <c r="E89" s="101">
        <v>154</v>
      </c>
      <c r="F89" s="31">
        <f t="shared" si="11"/>
        <v>302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144</v>
      </c>
      <c r="E90" s="101">
        <v>136</v>
      </c>
      <c r="F90" s="31">
        <f t="shared" si="11"/>
        <v>280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62</v>
      </c>
      <c r="E91" s="101">
        <v>74</v>
      </c>
      <c r="F91" s="31">
        <f t="shared" si="11"/>
        <v>136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250</v>
      </c>
      <c r="E92" s="101">
        <v>298</v>
      </c>
      <c r="F92" s="31">
        <f t="shared" si="11"/>
        <v>548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1646</v>
      </c>
      <c r="D93" s="25">
        <f>SUM(D83:D92)</f>
        <v>1824</v>
      </c>
      <c r="E93" s="25">
        <f>SUM(E83:E92)</f>
        <v>2004</v>
      </c>
      <c r="F93" s="24">
        <f>SUM(F83:F92)</f>
        <v>3828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44</v>
      </c>
      <c r="E95" s="101">
        <v>43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26</v>
      </c>
      <c r="E96" s="101">
        <v>32</v>
      </c>
      <c r="F96" s="31">
        <f t="shared" si="12"/>
        <v>58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139</v>
      </c>
      <c r="E98" s="101">
        <v>148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67</v>
      </c>
      <c r="E100" s="101">
        <v>67</v>
      </c>
      <c r="F100" s="31">
        <f t="shared" si="12"/>
        <v>134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96</v>
      </c>
      <c r="D101" s="101">
        <v>98</v>
      </c>
      <c r="E101" s="101">
        <v>118</v>
      </c>
      <c r="F101" s="31">
        <f t="shared" si="12"/>
        <v>216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158</v>
      </c>
      <c r="D102" s="101">
        <v>190</v>
      </c>
      <c r="E102" s="101">
        <v>187</v>
      </c>
      <c r="F102" s="31">
        <f t="shared" si="12"/>
        <v>377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152</v>
      </c>
      <c r="D103" s="101">
        <v>191</v>
      </c>
      <c r="E103" s="101">
        <v>191</v>
      </c>
      <c r="F103" s="31">
        <f t="shared" si="12"/>
        <v>382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70</v>
      </c>
      <c r="D104" s="101">
        <v>60</v>
      </c>
      <c r="E104" s="101">
        <v>76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54</v>
      </c>
      <c r="D105" s="101">
        <v>63</v>
      </c>
      <c r="E105" s="101">
        <v>65</v>
      </c>
      <c r="F105" s="31">
        <f t="shared" si="12"/>
        <v>128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53</v>
      </c>
      <c r="F106" s="31">
        <f t="shared" si="12"/>
        <v>101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100</v>
      </c>
      <c r="D107" s="101">
        <v>117</v>
      </c>
      <c r="E107" s="101">
        <v>118</v>
      </c>
      <c r="F107" s="31">
        <f t="shared" si="12"/>
        <v>235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74</v>
      </c>
      <c r="D108" s="101">
        <v>84</v>
      </c>
      <c r="E108" s="101">
        <v>94</v>
      </c>
      <c r="F108" s="31">
        <f t="shared" si="12"/>
        <v>178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98</v>
      </c>
      <c r="F109" s="31">
        <f t="shared" si="12"/>
        <v>194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1144</v>
      </c>
      <c r="D110" s="25">
        <f>SUM(D94:D109)</f>
        <v>1333</v>
      </c>
      <c r="E110" s="25">
        <f>SUM(E94:E109)</f>
        <v>1407</v>
      </c>
      <c r="F110" s="24">
        <f>SUM(F94:F109)</f>
        <v>2740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70</v>
      </c>
      <c r="E111" s="101">
        <v>68</v>
      </c>
      <c r="F111" s="31">
        <f>SUM(D111:E111)</f>
        <v>138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97</v>
      </c>
      <c r="E112" s="101">
        <v>92</v>
      </c>
      <c r="F112" s="31">
        <f>SUM(D112:E112)</f>
        <v>189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221</v>
      </c>
      <c r="E114" s="25">
        <f>SUM(E111:E113)</f>
        <v>217</v>
      </c>
      <c r="F114" s="24">
        <f>SUM(F111:F113)</f>
        <v>438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228</v>
      </c>
      <c r="K116" s="104">
        <v>229</v>
      </c>
      <c r="L116" s="62">
        <f t="shared" ref="L116:L124" si="13">SUM(J116:K116)</f>
        <v>457</v>
      </c>
    </row>
    <row r="117" spans="1:12" ht="14.25" customHeight="1" x14ac:dyDescent="0.15">
      <c r="A117" s="107" t="s">
        <v>107</v>
      </c>
      <c r="B117" s="37" t="s">
        <v>106</v>
      </c>
      <c r="C117" s="101">
        <v>182</v>
      </c>
      <c r="D117" s="101">
        <v>178</v>
      </c>
      <c r="E117" s="101">
        <v>203</v>
      </c>
      <c r="F117" s="31">
        <f t="shared" ref="F117:F138" si="14">SUM(D117:E117)</f>
        <v>381</v>
      </c>
      <c r="G117" s="57"/>
      <c r="H117" s="37" t="s">
        <v>105</v>
      </c>
      <c r="I117" s="101">
        <v>138</v>
      </c>
      <c r="J117" s="101">
        <v>170</v>
      </c>
      <c r="K117" s="101">
        <v>162</v>
      </c>
      <c r="L117" s="61">
        <f t="shared" si="13"/>
        <v>332</v>
      </c>
    </row>
    <row r="118" spans="1:12" ht="14.25" customHeight="1" x14ac:dyDescent="0.15">
      <c r="A118" s="107"/>
      <c r="B118" s="37" t="s">
        <v>104</v>
      </c>
      <c r="C118" s="101">
        <v>264</v>
      </c>
      <c r="D118" s="101">
        <v>218</v>
      </c>
      <c r="E118" s="101">
        <v>218</v>
      </c>
      <c r="F118" s="31">
        <f t="shared" si="14"/>
        <v>436</v>
      </c>
      <c r="G118" s="57"/>
      <c r="H118" s="37" t="s">
        <v>103</v>
      </c>
      <c r="I118" s="101">
        <v>130</v>
      </c>
      <c r="J118" s="101">
        <v>163</v>
      </c>
      <c r="K118" s="101">
        <v>184</v>
      </c>
      <c r="L118" s="61">
        <f t="shared" si="13"/>
        <v>347</v>
      </c>
    </row>
    <row r="119" spans="1:12" ht="14.25" customHeight="1" x14ac:dyDescent="0.15">
      <c r="A119" s="107"/>
      <c r="B119" s="37" t="s">
        <v>102</v>
      </c>
      <c r="C119" s="101">
        <v>127</v>
      </c>
      <c r="D119" s="101">
        <v>104</v>
      </c>
      <c r="E119" s="101">
        <v>107</v>
      </c>
      <c r="F119" s="31">
        <f t="shared" si="14"/>
        <v>211</v>
      </c>
      <c r="G119" s="57"/>
      <c r="H119" s="37" t="s">
        <v>101</v>
      </c>
      <c r="I119" s="101">
        <v>43</v>
      </c>
      <c r="J119" s="101">
        <v>44</v>
      </c>
      <c r="K119" s="101">
        <v>52</v>
      </c>
      <c r="L119" s="61">
        <f t="shared" si="13"/>
        <v>96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84</v>
      </c>
      <c r="E120" s="101">
        <v>98</v>
      </c>
      <c r="F120" s="31">
        <f t="shared" si="14"/>
        <v>182</v>
      </c>
      <c r="G120" s="57"/>
      <c r="H120" s="37" t="s">
        <v>99</v>
      </c>
      <c r="I120" s="101">
        <v>141</v>
      </c>
      <c r="J120" s="101">
        <v>140</v>
      </c>
      <c r="K120" s="101">
        <v>165</v>
      </c>
      <c r="L120" s="61">
        <f t="shared" si="13"/>
        <v>305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49</v>
      </c>
      <c r="E121" s="101">
        <v>56</v>
      </c>
      <c r="F121" s="31">
        <f t="shared" si="14"/>
        <v>105</v>
      </c>
      <c r="G121" s="57"/>
      <c r="H121" s="37" t="s">
        <v>97</v>
      </c>
      <c r="I121" s="101">
        <v>142</v>
      </c>
      <c r="J121" s="101">
        <v>146</v>
      </c>
      <c r="K121" s="105">
        <v>148</v>
      </c>
      <c r="L121" s="61">
        <f t="shared" si="13"/>
        <v>294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24</v>
      </c>
      <c r="E122" s="101">
        <v>31</v>
      </c>
      <c r="F122" s="31">
        <f t="shared" si="14"/>
        <v>55</v>
      </c>
      <c r="G122" s="57"/>
      <c r="H122" s="37" t="s">
        <v>95</v>
      </c>
      <c r="I122" s="101">
        <v>182</v>
      </c>
      <c r="J122" s="101">
        <v>180</v>
      </c>
      <c r="K122" s="101">
        <v>192</v>
      </c>
      <c r="L122" s="61">
        <f t="shared" si="13"/>
        <v>372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58</v>
      </c>
      <c r="F123" s="31">
        <f t="shared" si="14"/>
        <v>106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127</v>
      </c>
      <c r="E124" s="101">
        <v>138</v>
      </c>
      <c r="F124" s="31">
        <f t="shared" si="14"/>
        <v>265</v>
      </c>
      <c r="G124" s="57"/>
      <c r="H124" s="37" t="s">
        <v>91</v>
      </c>
      <c r="I124" s="101">
        <v>220</v>
      </c>
      <c r="J124" s="101">
        <v>225</v>
      </c>
      <c r="K124" s="101">
        <v>246</v>
      </c>
      <c r="L124" s="61">
        <f t="shared" si="13"/>
        <v>471</v>
      </c>
    </row>
    <row r="125" spans="1:12" ht="14.25" customHeight="1" x14ac:dyDescent="0.15">
      <c r="A125" s="107"/>
      <c r="B125" s="37" t="s">
        <v>90</v>
      </c>
      <c r="C125" s="101">
        <v>48</v>
      </c>
      <c r="D125" s="101">
        <v>31</v>
      </c>
      <c r="E125" s="101">
        <v>45</v>
      </c>
      <c r="F125" s="31">
        <f t="shared" si="14"/>
        <v>76</v>
      </c>
      <c r="G125" s="57"/>
      <c r="H125" s="26" t="s">
        <v>89</v>
      </c>
      <c r="I125" s="25">
        <f>SUM(I116:I124)</f>
        <v>1223</v>
      </c>
      <c r="J125" s="25">
        <f>SUM(J116:J124)</f>
        <v>1340</v>
      </c>
      <c r="K125" s="25">
        <f>SUM(K116:K124)</f>
        <v>1422</v>
      </c>
      <c r="L125" s="60">
        <f>SUM(L116:L124)</f>
        <v>2762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52</v>
      </c>
      <c r="E126" s="101">
        <v>64</v>
      </c>
      <c r="F126" s="31">
        <f t="shared" si="14"/>
        <v>116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31</v>
      </c>
      <c r="L126" s="58">
        <f t="shared" ref="L126:L139" si="15">SUM(J126:K126)</f>
        <v>71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63</v>
      </c>
      <c r="D128" s="101">
        <v>57</v>
      </c>
      <c r="E128" s="101">
        <v>69</v>
      </c>
      <c r="F128" s="31">
        <f t="shared" si="14"/>
        <v>126</v>
      </c>
      <c r="G128" s="57"/>
      <c r="H128" s="59" t="s">
        <v>82</v>
      </c>
      <c r="I128" s="101">
        <v>46</v>
      </c>
      <c r="J128" s="101">
        <v>54</v>
      </c>
      <c r="K128" s="101">
        <v>58</v>
      </c>
      <c r="L128" s="58">
        <f t="shared" si="15"/>
        <v>112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54</v>
      </c>
      <c r="E129" s="101">
        <v>65</v>
      </c>
      <c r="F129" s="31">
        <f t="shared" si="14"/>
        <v>119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99</v>
      </c>
      <c r="E131" s="101">
        <v>103</v>
      </c>
      <c r="F131" s="31">
        <f t="shared" si="14"/>
        <v>202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157</v>
      </c>
      <c r="D132" s="101">
        <v>139</v>
      </c>
      <c r="E132" s="101">
        <v>138</v>
      </c>
      <c r="F132" s="31">
        <f t="shared" si="14"/>
        <v>277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132</v>
      </c>
      <c r="D133" s="101">
        <v>117</v>
      </c>
      <c r="E133" s="101">
        <v>129</v>
      </c>
      <c r="F133" s="31">
        <f t="shared" si="14"/>
        <v>246</v>
      </c>
      <c r="G133" s="57"/>
      <c r="H133" s="59" t="s">
        <v>72</v>
      </c>
      <c r="I133" s="101">
        <v>16</v>
      </c>
      <c r="J133" s="101">
        <v>13</v>
      </c>
      <c r="K133" s="101">
        <v>11</v>
      </c>
      <c r="L133" s="58">
        <f t="shared" si="15"/>
        <v>24</v>
      </c>
    </row>
    <row r="134" spans="1:12" ht="14.25" customHeight="1" x14ac:dyDescent="0.15">
      <c r="A134" s="107"/>
      <c r="B134" s="37" t="s">
        <v>71</v>
      </c>
      <c r="C134" s="101">
        <v>110</v>
      </c>
      <c r="D134" s="101">
        <v>100</v>
      </c>
      <c r="E134" s="101">
        <v>118</v>
      </c>
      <c r="F134" s="31">
        <f t="shared" si="14"/>
        <v>218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191</v>
      </c>
      <c r="D135" s="101">
        <v>186</v>
      </c>
      <c r="E135" s="101">
        <v>189</v>
      </c>
      <c r="F135" s="31">
        <f t="shared" si="14"/>
        <v>375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37</v>
      </c>
      <c r="F136" s="31">
        <f t="shared" si="14"/>
        <v>74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147</v>
      </c>
      <c r="E137" s="101">
        <v>187</v>
      </c>
      <c r="F137" s="31">
        <f t="shared" si="14"/>
        <v>334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141</v>
      </c>
      <c r="D138" s="101">
        <v>199</v>
      </c>
      <c r="E138" s="101">
        <v>200</v>
      </c>
      <c r="F138" s="31">
        <f t="shared" si="14"/>
        <v>399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2396</v>
      </c>
      <c r="D139" s="25">
        <f>SUM(D117:D138)</f>
        <v>2136</v>
      </c>
      <c r="E139" s="25">
        <f>SUM(E117:E138)</f>
        <v>2350</v>
      </c>
      <c r="F139" s="24">
        <f>SUM(F117:F138)</f>
        <v>4486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164</v>
      </c>
      <c r="E140" s="101">
        <v>166</v>
      </c>
      <c r="F140" s="31">
        <f t="shared" ref="F140:F156" si="16">SUM(D140:E140)</f>
        <v>330</v>
      </c>
      <c r="G140" s="57"/>
      <c r="H140" s="26" t="s">
        <v>57</v>
      </c>
      <c r="I140" s="25">
        <f>SUM(I126:I139)</f>
        <v>255</v>
      </c>
      <c r="J140" s="25">
        <f>SUM(J126:J139)</f>
        <v>257</v>
      </c>
      <c r="K140" s="25">
        <f>SUM(K126:K139)</f>
        <v>263</v>
      </c>
      <c r="L140" s="60">
        <f>SUM(L126:L139)</f>
        <v>520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169</v>
      </c>
      <c r="E141" s="101">
        <v>204</v>
      </c>
      <c r="F141" s="31">
        <f t="shared" si="16"/>
        <v>373</v>
      </c>
      <c r="G141" s="57" t="s">
        <v>55</v>
      </c>
      <c r="H141" s="59" t="s">
        <v>54</v>
      </c>
      <c r="I141" s="13">
        <v>44</v>
      </c>
      <c r="J141" s="13">
        <v>54</v>
      </c>
      <c r="K141" s="13">
        <v>48</v>
      </c>
      <c r="L141" s="58">
        <f>SUM(J141:K141)</f>
        <v>102</v>
      </c>
    </row>
    <row r="142" spans="1:12" ht="14.25" customHeight="1" x14ac:dyDescent="0.15">
      <c r="A142" s="107"/>
      <c r="B142" s="37" t="s">
        <v>53</v>
      </c>
      <c r="C142" s="101">
        <v>162</v>
      </c>
      <c r="D142" s="101">
        <v>180</v>
      </c>
      <c r="E142" s="101">
        <v>191</v>
      </c>
      <c r="F142" s="31">
        <f t="shared" si="16"/>
        <v>371</v>
      </c>
      <c r="G142" s="57"/>
      <c r="H142" s="59" t="s">
        <v>52</v>
      </c>
      <c r="I142" s="13">
        <v>43</v>
      </c>
      <c r="J142" s="13">
        <v>44</v>
      </c>
      <c r="K142" s="13">
        <v>40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67</v>
      </c>
      <c r="E143" s="101">
        <v>86</v>
      </c>
      <c r="F143" s="31">
        <f t="shared" si="16"/>
        <v>153</v>
      </c>
      <c r="G143" s="57"/>
      <c r="H143" s="59" t="s">
        <v>50</v>
      </c>
      <c r="I143" s="13">
        <v>51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34</v>
      </c>
      <c r="D144" s="101">
        <v>31</v>
      </c>
      <c r="E144" s="101">
        <v>32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133</v>
      </c>
      <c r="E145" s="101">
        <v>166</v>
      </c>
      <c r="F145" s="31">
        <f t="shared" si="16"/>
        <v>299</v>
      </c>
      <c r="G145" s="57"/>
      <c r="H145" s="59" t="s">
        <v>46</v>
      </c>
      <c r="I145" s="13">
        <v>30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6"/>
        <v>67</v>
      </c>
      <c r="G146" s="57"/>
      <c r="H146" s="26" t="s">
        <v>44</v>
      </c>
      <c r="I146" s="25">
        <f>SUM(I141:I145)</f>
        <v>197</v>
      </c>
      <c r="J146" s="25">
        <f>SUM(J141:J145)</f>
        <v>201</v>
      </c>
      <c r="K146" s="25">
        <f>SUM(K141:K145)</f>
        <v>179</v>
      </c>
      <c r="L146" s="56">
        <f>SUM(L141:L145)</f>
        <v>380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55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6944</v>
      </c>
      <c r="J147" s="55">
        <f>SUM(D139+D157+D164+D167+J125+J140+J146)</f>
        <v>7144</v>
      </c>
      <c r="K147" s="55">
        <f>SUM(E139+E157+E164+E167+K125+K140+K146)</f>
        <v>7652</v>
      </c>
      <c r="L147" s="54">
        <f>SUM(F139+F157+F164+F167+L125+L140+L146)</f>
        <v>14796</v>
      </c>
    </row>
    <row r="148" spans="1:12" ht="14.25" customHeight="1" x14ac:dyDescent="0.15">
      <c r="A148" s="107"/>
      <c r="B148" s="37" t="s">
        <v>41</v>
      </c>
      <c r="C148" s="101">
        <v>109</v>
      </c>
      <c r="D148" s="101">
        <v>131</v>
      </c>
      <c r="E148" s="101">
        <v>146</v>
      </c>
      <c r="F148" s="31">
        <f t="shared" si="16"/>
        <v>277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89</v>
      </c>
      <c r="F149" s="31">
        <f t="shared" si="16"/>
        <v>172</v>
      </c>
      <c r="G149" s="128" t="s">
        <v>39</v>
      </c>
      <c r="H149" s="129"/>
      <c r="I149" s="132">
        <f>SUM(C30+I39+I67+I147)</f>
        <v>19920</v>
      </c>
      <c r="J149" s="132">
        <f>SUM(D30+J39+J67+J147)</f>
        <v>21411</v>
      </c>
      <c r="K149" s="132">
        <f>SUM(E30+K39+K67+K147)</f>
        <v>23048</v>
      </c>
      <c r="L149" s="134">
        <f>SUM(J149:K149)</f>
        <v>44459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153</v>
      </c>
      <c r="E150" s="101">
        <v>165</v>
      </c>
      <c r="F150" s="31">
        <f t="shared" si="16"/>
        <v>318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6" t="s">
        <v>36</v>
      </c>
      <c r="H151" s="137"/>
      <c r="I151" s="138">
        <f>I149-'R5.10月末'!I149</f>
        <v>-11</v>
      </c>
      <c r="J151" s="138">
        <f>J149-'R5.10月末'!J149</f>
        <v>-33</v>
      </c>
      <c r="K151" s="138">
        <f>K149-'R5.10月末'!K149</f>
        <v>-21</v>
      </c>
      <c r="L151" s="140">
        <f>L149-'R5.10月末'!L149</f>
        <v>-54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88</v>
      </c>
      <c r="F153" s="31">
        <f t="shared" si="16"/>
        <v>181</v>
      </c>
      <c r="G153" s="152" t="s">
        <v>33</v>
      </c>
      <c r="H153" s="153"/>
      <c r="I153" s="13"/>
      <c r="J153" s="13">
        <v>49.3</v>
      </c>
      <c r="K153" s="13">
        <v>52.9</v>
      </c>
      <c r="L153" s="51">
        <v>51.2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51</v>
      </c>
      <c r="E154" s="101">
        <v>60</v>
      </c>
      <c r="F154" s="31">
        <f t="shared" si="16"/>
        <v>111</v>
      </c>
      <c r="G154" s="154" t="s">
        <v>31</v>
      </c>
      <c r="H154" s="155"/>
      <c r="I154" s="50"/>
      <c r="J154" s="50">
        <v>42</v>
      </c>
      <c r="K154" s="50">
        <v>48</v>
      </c>
      <c r="L154" s="48">
        <f t="shared" ref="L154:L159" si="17">SUM(J154:K154)</f>
        <v>90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254</v>
      </c>
      <c r="E155" s="101">
        <v>260</v>
      </c>
      <c r="F155" s="31">
        <f t="shared" si="16"/>
        <v>514</v>
      </c>
      <c r="G155" s="154" t="s">
        <v>29</v>
      </c>
      <c r="H155" s="155"/>
      <c r="I155" s="50"/>
      <c r="J155" s="50">
        <v>46</v>
      </c>
      <c r="K155" s="50">
        <v>47</v>
      </c>
      <c r="L155" s="48">
        <f t="shared" si="17"/>
        <v>93</v>
      </c>
    </row>
    <row r="156" spans="1:12" ht="14.25" customHeight="1" x14ac:dyDescent="0.15">
      <c r="A156" s="107"/>
      <c r="B156" s="37" t="s">
        <v>28</v>
      </c>
      <c r="C156" s="101">
        <v>37</v>
      </c>
      <c r="D156" s="101">
        <v>31</v>
      </c>
      <c r="E156" s="101">
        <v>36</v>
      </c>
      <c r="F156" s="31">
        <f t="shared" si="16"/>
        <v>67</v>
      </c>
      <c r="G156" s="154" t="s">
        <v>27</v>
      </c>
      <c r="H156" s="155"/>
      <c r="I156" s="50"/>
      <c r="J156" s="50">
        <v>12</v>
      </c>
      <c r="K156" s="50">
        <v>7</v>
      </c>
      <c r="L156" s="48">
        <f t="shared" si="17"/>
        <v>19</v>
      </c>
    </row>
    <row r="157" spans="1:12" ht="14.25" customHeight="1" x14ac:dyDescent="0.15">
      <c r="A157" s="107"/>
      <c r="B157" s="26" t="s">
        <v>26</v>
      </c>
      <c r="C157" s="25">
        <f>SUM(C140:C156)</f>
        <v>1527</v>
      </c>
      <c r="D157" s="25">
        <f>SUM(D140:D156)</f>
        <v>1678</v>
      </c>
      <c r="E157" s="25">
        <f>SUM(E140:E156)</f>
        <v>1840</v>
      </c>
      <c r="F157" s="24">
        <f>SUM(F140:F156)</f>
        <v>3518</v>
      </c>
      <c r="G157" s="154" t="s">
        <v>25</v>
      </c>
      <c r="H157" s="155"/>
      <c r="I157" s="50"/>
      <c r="J157" s="50">
        <v>40</v>
      </c>
      <c r="K157" s="50">
        <v>33</v>
      </c>
      <c r="L157" s="48">
        <f t="shared" si="17"/>
        <v>73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151</v>
      </c>
      <c r="E158" s="101">
        <v>155</v>
      </c>
      <c r="F158" s="31">
        <f t="shared" ref="F158:F163" si="18">SUM(D158:E158)</f>
        <v>306</v>
      </c>
      <c r="G158" s="154" t="s">
        <v>22</v>
      </c>
      <c r="H158" s="155"/>
      <c r="I158" s="50"/>
      <c r="J158" s="50">
        <v>0</v>
      </c>
      <c r="K158" s="50">
        <v>4</v>
      </c>
      <c r="L158" s="48">
        <f t="shared" si="17"/>
        <v>4</v>
      </c>
    </row>
    <row r="159" spans="1:12" ht="14.25" customHeight="1" x14ac:dyDescent="0.15">
      <c r="A159" s="107"/>
      <c r="B159" s="37" t="s">
        <v>21</v>
      </c>
      <c r="C159" s="101">
        <v>205</v>
      </c>
      <c r="D159" s="101">
        <v>246</v>
      </c>
      <c r="E159" s="101">
        <v>250</v>
      </c>
      <c r="F159" s="31">
        <f t="shared" si="18"/>
        <v>496</v>
      </c>
      <c r="G159" s="142" t="s">
        <v>20</v>
      </c>
      <c r="H159" s="143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66</v>
      </c>
      <c r="E160" s="101">
        <v>65</v>
      </c>
      <c r="F160" s="31">
        <f t="shared" si="18"/>
        <v>131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72</v>
      </c>
      <c r="E161" s="101">
        <v>80</v>
      </c>
      <c r="F161" s="31">
        <f t="shared" si="18"/>
        <v>152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233</v>
      </c>
      <c r="D162" s="101">
        <v>278</v>
      </c>
      <c r="E162" s="101">
        <v>294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0.42722508378506041</v>
      </c>
      <c r="J162" s="39">
        <v>8466</v>
      </c>
      <c r="K162" s="39">
        <v>10528</v>
      </c>
      <c r="L162" s="38">
        <f t="shared" ref="L162:L167" si="19">SUM(J162:K162)</f>
        <v>18994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41</v>
      </c>
      <c r="F163" s="31">
        <f t="shared" si="18"/>
        <v>83</v>
      </c>
      <c r="G163" s="147" t="s">
        <v>12</v>
      </c>
      <c r="H163" s="36" t="s">
        <v>11</v>
      </c>
      <c r="I163" s="35">
        <f>SUM(L163/L149)</f>
        <v>0.3610967408173823</v>
      </c>
      <c r="J163" s="34">
        <v>7037</v>
      </c>
      <c r="K163" s="34">
        <v>9017</v>
      </c>
      <c r="L163" s="33">
        <f t="shared" si="19"/>
        <v>16054</v>
      </c>
    </row>
    <row r="164" spans="1:12" ht="14.25" customHeight="1" x14ac:dyDescent="0.15">
      <c r="A164" s="107"/>
      <c r="B164" s="26" t="s">
        <v>10</v>
      </c>
      <c r="C164" s="25">
        <f>SUM(C158:C163)</f>
        <v>716</v>
      </c>
      <c r="D164" s="25">
        <f>SUM(D158:D163)</f>
        <v>855</v>
      </c>
      <c r="E164" s="25">
        <f>SUM(E158:E163)</f>
        <v>885</v>
      </c>
      <c r="F164" s="24">
        <f>SUM(F158:F163)</f>
        <v>1740</v>
      </c>
      <c r="G164" s="148"/>
      <c r="H164" s="30" t="s">
        <v>9</v>
      </c>
      <c r="I164" s="29">
        <f>L164/F30</f>
        <v>0.30618776671408249</v>
      </c>
      <c r="J164" s="28">
        <v>772</v>
      </c>
      <c r="K164" s="28">
        <v>950</v>
      </c>
      <c r="L164" s="27">
        <f t="shared" si="19"/>
        <v>1722</v>
      </c>
    </row>
    <row r="165" spans="1:12" ht="14.25" customHeight="1" x14ac:dyDescent="0.15">
      <c r="A165" s="107" t="s">
        <v>8</v>
      </c>
      <c r="B165" s="108" t="s">
        <v>7</v>
      </c>
      <c r="C165" s="101">
        <v>330</v>
      </c>
      <c r="D165" s="101">
        <v>326</v>
      </c>
      <c r="E165" s="101">
        <v>357</v>
      </c>
      <c r="F165" s="31">
        <f>SUM(D165:E165)</f>
        <v>683</v>
      </c>
      <c r="G165" s="148"/>
      <c r="H165" s="30" t="s">
        <v>6</v>
      </c>
      <c r="I165" s="29">
        <f>L165/L39</f>
        <v>0.40279870828848224</v>
      </c>
      <c r="J165" s="28">
        <v>1623</v>
      </c>
      <c r="K165" s="28">
        <v>2119</v>
      </c>
      <c r="L165" s="27">
        <f t="shared" si="19"/>
        <v>3742</v>
      </c>
    </row>
    <row r="166" spans="1:12" ht="14.25" customHeight="1" x14ac:dyDescent="0.15">
      <c r="A166" s="107"/>
      <c r="B166" s="108" t="s">
        <v>5</v>
      </c>
      <c r="C166" s="101">
        <v>300</v>
      </c>
      <c r="D166" s="101">
        <v>351</v>
      </c>
      <c r="E166" s="101">
        <v>356</v>
      </c>
      <c r="F166" s="31">
        <f>SUM(D166:E166)</f>
        <v>707</v>
      </c>
      <c r="G166" s="148"/>
      <c r="H166" s="30" t="s">
        <v>4</v>
      </c>
      <c r="I166" s="29">
        <f>L166/L67</f>
        <v>0.32395416638416163</v>
      </c>
      <c r="J166" s="28">
        <v>2097</v>
      </c>
      <c r="K166" s="28">
        <v>2681</v>
      </c>
      <c r="L166" s="27">
        <f t="shared" si="19"/>
        <v>4778</v>
      </c>
    </row>
    <row r="167" spans="1:12" ht="14.25" customHeight="1" x14ac:dyDescent="0.15">
      <c r="A167" s="107"/>
      <c r="B167" s="26" t="s">
        <v>3</v>
      </c>
      <c r="C167" s="25">
        <f>SUM(C165:C166)</f>
        <v>630</v>
      </c>
      <c r="D167" s="25">
        <f>SUM(D165:D166)</f>
        <v>677</v>
      </c>
      <c r="E167" s="25">
        <f>SUM(E165:E166)</f>
        <v>713</v>
      </c>
      <c r="F167" s="24">
        <f>SUM(F165:F166)</f>
        <v>1390</v>
      </c>
      <c r="G167" s="149"/>
      <c r="H167" s="23" t="s">
        <v>2</v>
      </c>
      <c r="I167" s="22">
        <f>L167/L147</f>
        <v>0.392808867261422</v>
      </c>
      <c r="J167" s="21">
        <v>2545</v>
      </c>
      <c r="K167" s="21">
        <v>3267</v>
      </c>
      <c r="L167" s="20">
        <f t="shared" si="19"/>
        <v>5812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649</v>
      </c>
      <c r="J169" s="11">
        <v>264</v>
      </c>
      <c r="K169" s="11">
        <v>413</v>
      </c>
      <c r="L169" s="10">
        <f>SUM(J169:K169)</f>
        <v>677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8"/>
  <sheetViews>
    <sheetView view="pageBreakPreview" topLeftCell="A142" zoomScale="115" zoomScaleNormal="100" zoomScaleSheetLayoutView="115" workbookViewId="0">
      <selection activeCell="J168" sqref="J168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423</v>
      </c>
      <c r="E5" s="99">
        <v>393</v>
      </c>
      <c r="F5" s="31">
        <f t="shared" ref="F5:F21" si="1">SUM(D5:E5)</f>
        <v>816</v>
      </c>
      <c r="G5" s="57"/>
      <c r="H5" s="37" t="s">
        <v>258</v>
      </c>
      <c r="I5" s="101">
        <v>189</v>
      </c>
      <c r="J5" s="101">
        <v>194</v>
      </c>
      <c r="K5" s="101">
        <v>229</v>
      </c>
      <c r="L5" s="58">
        <f t="shared" si="0"/>
        <v>423</v>
      </c>
    </row>
    <row r="6" spans="1:12" ht="14.25" customHeight="1" x14ac:dyDescent="0.15">
      <c r="A6" s="107"/>
      <c r="B6" s="37" t="s">
        <v>257</v>
      </c>
      <c r="C6" s="100">
        <v>210</v>
      </c>
      <c r="D6" s="100">
        <v>193</v>
      </c>
      <c r="E6" s="100">
        <v>208</v>
      </c>
      <c r="F6" s="31">
        <f t="shared" si="1"/>
        <v>401</v>
      </c>
      <c r="G6" s="57"/>
      <c r="H6" s="37" t="s">
        <v>256</v>
      </c>
      <c r="I6" s="101">
        <v>115</v>
      </c>
      <c r="J6" s="101">
        <v>125</v>
      </c>
      <c r="K6" s="101">
        <v>152</v>
      </c>
      <c r="L6" s="58">
        <f t="shared" si="0"/>
        <v>277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132</v>
      </c>
      <c r="E7" s="100">
        <v>156</v>
      </c>
      <c r="F7" s="31">
        <f t="shared" si="1"/>
        <v>288</v>
      </c>
      <c r="G7" s="57"/>
      <c r="H7" s="37" t="s">
        <v>254</v>
      </c>
      <c r="I7" s="101">
        <v>84</v>
      </c>
      <c r="J7" s="101">
        <v>102</v>
      </c>
      <c r="K7" s="101">
        <v>95</v>
      </c>
      <c r="L7" s="58">
        <f t="shared" si="0"/>
        <v>197</v>
      </c>
    </row>
    <row r="8" spans="1:12" ht="14.25" customHeight="1" x14ac:dyDescent="0.15">
      <c r="A8" s="107"/>
      <c r="B8" s="37" t="s">
        <v>253</v>
      </c>
      <c r="C8" s="100">
        <v>174</v>
      </c>
      <c r="D8" s="100">
        <v>164</v>
      </c>
      <c r="E8" s="100">
        <v>184</v>
      </c>
      <c r="F8" s="31">
        <f t="shared" si="1"/>
        <v>348</v>
      </c>
      <c r="G8" s="57"/>
      <c r="H8" s="37" t="s">
        <v>219</v>
      </c>
      <c r="I8" s="101">
        <v>59</v>
      </c>
      <c r="J8" s="101">
        <v>67</v>
      </c>
      <c r="K8" s="101">
        <v>72</v>
      </c>
      <c r="L8" s="58">
        <f t="shared" si="0"/>
        <v>139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68</v>
      </c>
      <c r="E9" s="100">
        <v>78</v>
      </c>
      <c r="F9" s="31">
        <f t="shared" si="1"/>
        <v>146</v>
      </c>
      <c r="G9" s="57"/>
      <c r="H9" s="37" t="s">
        <v>251</v>
      </c>
      <c r="I9" s="101">
        <v>70</v>
      </c>
      <c r="J9" s="101">
        <v>75</v>
      </c>
      <c r="K9" s="101">
        <v>79</v>
      </c>
      <c r="L9" s="58">
        <f t="shared" si="0"/>
        <v>154</v>
      </c>
    </row>
    <row r="10" spans="1:12" ht="14.25" customHeight="1" x14ac:dyDescent="0.15">
      <c r="A10" s="107"/>
      <c r="B10" s="37" t="s">
        <v>250</v>
      </c>
      <c r="C10" s="100">
        <v>299</v>
      </c>
      <c r="D10" s="100">
        <v>333</v>
      </c>
      <c r="E10" s="100">
        <v>371</v>
      </c>
      <c r="F10" s="31">
        <f t="shared" si="1"/>
        <v>704</v>
      </c>
      <c r="G10" s="82"/>
      <c r="H10" s="26" t="s">
        <v>249</v>
      </c>
      <c r="I10" s="25">
        <f>SUM(I4:I9)</f>
        <v>546</v>
      </c>
      <c r="J10" s="25">
        <f>SUM(J4:J9)</f>
        <v>589</v>
      </c>
      <c r="K10" s="25">
        <f>SUM(K4:K9)</f>
        <v>661</v>
      </c>
      <c r="L10" s="60">
        <f>SUM(L4:L9)</f>
        <v>1250</v>
      </c>
    </row>
    <row r="11" spans="1:12" ht="14.25" customHeight="1" x14ac:dyDescent="0.15">
      <c r="A11" s="107"/>
      <c r="B11" s="37" t="s">
        <v>248</v>
      </c>
      <c r="C11" s="100">
        <v>68</v>
      </c>
      <c r="D11" s="100">
        <v>88</v>
      </c>
      <c r="E11" s="100">
        <v>92</v>
      </c>
      <c r="F11" s="31">
        <f t="shared" si="1"/>
        <v>180</v>
      </c>
      <c r="G11" s="57" t="s">
        <v>247</v>
      </c>
      <c r="H11" s="37" t="s">
        <v>246</v>
      </c>
      <c r="I11" s="101">
        <v>51</v>
      </c>
      <c r="J11" s="101">
        <v>53</v>
      </c>
      <c r="K11" s="101">
        <v>66</v>
      </c>
      <c r="L11" s="58">
        <f t="shared" ref="L11:L22" si="2">SUM(J11:K11)</f>
        <v>119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159</v>
      </c>
      <c r="E12" s="100">
        <v>179</v>
      </c>
      <c r="F12" s="31">
        <f t="shared" si="1"/>
        <v>338</v>
      </c>
      <c r="G12" s="57"/>
      <c r="H12" s="37" t="s">
        <v>204</v>
      </c>
      <c r="I12" s="101">
        <v>26</v>
      </c>
      <c r="J12" s="101">
        <v>21</v>
      </c>
      <c r="K12" s="101">
        <v>32</v>
      </c>
      <c r="L12" s="58">
        <f t="shared" si="2"/>
        <v>53</v>
      </c>
    </row>
    <row r="13" spans="1:12" ht="14.25" customHeight="1" x14ac:dyDescent="0.15">
      <c r="A13" s="107"/>
      <c r="B13" s="37" t="s">
        <v>244</v>
      </c>
      <c r="C13" s="100">
        <v>172</v>
      </c>
      <c r="D13" s="100">
        <v>213</v>
      </c>
      <c r="E13" s="100">
        <v>213</v>
      </c>
      <c r="F13" s="31">
        <f t="shared" si="1"/>
        <v>426</v>
      </c>
      <c r="G13" s="57"/>
      <c r="H13" s="37" t="s">
        <v>243</v>
      </c>
      <c r="I13" s="101">
        <v>39</v>
      </c>
      <c r="J13" s="101">
        <v>32</v>
      </c>
      <c r="K13" s="101">
        <v>40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47</v>
      </c>
      <c r="E14" s="100">
        <v>42</v>
      </c>
      <c r="F14" s="31">
        <f t="shared" si="1"/>
        <v>89</v>
      </c>
      <c r="G14" s="57"/>
      <c r="H14" s="37" t="s">
        <v>241</v>
      </c>
      <c r="I14" s="101">
        <v>123</v>
      </c>
      <c r="J14" s="101">
        <v>110</v>
      </c>
      <c r="K14" s="101">
        <v>115</v>
      </c>
      <c r="L14" s="58">
        <f t="shared" si="2"/>
        <v>225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37</v>
      </c>
      <c r="F15" s="31">
        <f t="shared" si="1"/>
        <v>71</v>
      </c>
      <c r="G15" s="57"/>
      <c r="H15" s="37" t="s">
        <v>239</v>
      </c>
      <c r="I15" s="101">
        <v>28</v>
      </c>
      <c r="J15" s="101">
        <v>33</v>
      </c>
      <c r="K15" s="101">
        <v>39</v>
      </c>
      <c r="L15" s="58">
        <f t="shared" si="2"/>
        <v>72</v>
      </c>
    </row>
    <row r="16" spans="1:12" ht="14.25" customHeight="1" x14ac:dyDescent="0.15">
      <c r="A16" s="107"/>
      <c r="B16" s="109" t="s">
        <v>274</v>
      </c>
      <c r="C16" s="100">
        <v>18</v>
      </c>
      <c r="D16" s="100">
        <v>17</v>
      </c>
      <c r="E16" s="100">
        <v>1</v>
      </c>
      <c r="F16" s="31">
        <f t="shared" si="1"/>
        <v>18</v>
      </c>
      <c r="G16" s="57"/>
      <c r="H16" s="37" t="s">
        <v>238</v>
      </c>
      <c r="I16" s="101">
        <v>73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56</v>
      </c>
      <c r="E17" s="100">
        <v>62</v>
      </c>
      <c r="F17" s="31">
        <f>SUM(D17:E17)</f>
        <v>118</v>
      </c>
      <c r="G17" s="57"/>
      <c r="H17" s="37" t="s">
        <v>236</v>
      </c>
      <c r="I17" s="101">
        <v>94</v>
      </c>
      <c r="J17" s="101">
        <v>82</v>
      </c>
      <c r="K17" s="101">
        <v>92</v>
      </c>
      <c r="L17" s="58">
        <f t="shared" si="2"/>
        <v>174</v>
      </c>
    </row>
    <row r="18" spans="1:12" ht="14.25" customHeight="1" x14ac:dyDescent="0.15">
      <c r="A18" s="107"/>
      <c r="B18" s="37" t="s">
        <v>235</v>
      </c>
      <c r="C18" s="100">
        <v>83</v>
      </c>
      <c r="D18" s="100">
        <v>106</v>
      </c>
      <c r="E18" s="100">
        <v>100</v>
      </c>
      <c r="F18" s="31">
        <f t="shared" si="1"/>
        <v>206</v>
      </c>
      <c r="G18" s="57"/>
      <c r="H18" s="37" t="s">
        <v>234</v>
      </c>
      <c r="I18" s="101">
        <v>53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32</v>
      </c>
      <c r="F19" s="31">
        <f t="shared" si="1"/>
        <v>52</v>
      </c>
      <c r="G19" s="57"/>
      <c r="H19" s="37" t="s">
        <v>233</v>
      </c>
      <c r="I19" s="101">
        <v>27</v>
      </c>
      <c r="J19" s="101">
        <v>31</v>
      </c>
      <c r="K19" s="101">
        <v>24</v>
      </c>
      <c r="L19" s="58">
        <f t="shared" si="2"/>
        <v>55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59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14</v>
      </c>
      <c r="E21" s="100">
        <v>16</v>
      </c>
      <c r="F21" s="31">
        <f t="shared" si="1"/>
        <v>30</v>
      </c>
      <c r="G21" s="57"/>
      <c r="H21" s="37" t="s">
        <v>190</v>
      </c>
      <c r="I21" s="101">
        <v>38</v>
      </c>
      <c r="J21" s="101">
        <v>38</v>
      </c>
      <c r="K21" s="101">
        <v>48</v>
      </c>
      <c r="L21" s="58">
        <f t="shared" si="2"/>
        <v>86</v>
      </c>
    </row>
    <row r="22" spans="1:12" ht="14.25" customHeight="1" x14ac:dyDescent="0.15">
      <c r="A22" s="78"/>
      <c r="B22" s="26" t="s">
        <v>230</v>
      </c>
      <c r="C22" s="25">
        <f>SUM(C5:C21)</f>
        <v>1864</v>
      </c>
      <c r="D22" s="25">
        <f>SUM(D5:D21)</f>
        <v>2074</v>
      </c>
      <c r="E22" s="25">
        <f>SUM(E5:E21)</f>
        <v>2176</v>
      </c>
      <c r="F22" s="25">
        <f>SUM(F5:F21)</f>
        <v>4250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141</v>
      </c>
      <c r="D23" s="101">
        <v>137</v>
      </c>
      <c r="E23" s="101">
        <v>177</v>
      </c>
      <c r="F23" s="31">
        <f t="shared" ref="F23:F28" si="3">SUM(D23:E23)</f>
        <v>314</v>
      </c>
      <c r="G23" s="82"/>
      <c r="H23" s="26" t="s">
        <v>226</v>
      </c>
      <c r="I23" s="25">
        <f>SUM(I11:I22)</f>
        <v>616</v>
      </c>
      <c r="J23" s="25">
        <f>SUM(J11:J22)</f>
        <v>571</v>
      </c>
      <c r="K23" s="25">
        <f>SUM(K11:K22)</f>
        <v>667</v>
      </c>
      <c r="L23" s="60">
        <f>SUM(L11:L22)</f>
        <v>1238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76</v>
      </c>
      <c r="F24" s="31">
        <f t="shared" si="3"/>
        <v>158</v>
      </c>
      <c r="G24" s="57" t="s">
        <v>224</v>
      </c>
      <c r="H24" s="37" t="s">
        <v>223</v>
      </c>
      <c r="I24" s="101">
        <v>29</v>
      </c>
      <c r="J24" s="101">
        <v>26</v>
      </c>
      <c r="K24" s="101">
        <v>34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219</v>
      </c>
      <c r="E25" s="101">
        <v>255</v>
      </c>
      <c r="F25" s="31">
        <f t="shared" si="3"/>
        <v>474</v>
      </c>
      <c r="G25" s="57"/>
      <c r="H25" s="37" t="s">
        <v>221</v>
      </c>
      <c r="I25" s="101">
        <v>17</v>
      </c>
      <c r="J25" s="101">
        <v>20</v>
      </c>
      <c r="K25" s="101">
        <v>22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67</v>
      </c>
      <c r="F27" s="31">
        <f t="shared" si="3"/>
        <v>130</v>
      </c>
      <c r="G27" s="57"/>
      <c r="H27" s="37" t="s">
        <v>217</v>
      </c>
      <c r="I27" s="101">
        <v>45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58</v>
      </c>
      <c r="D28" s="101">
        <v>50</v>
      </c>
      <c r="E28" s="101">
        <v>88</v>
      </c>
      <c r="F28" s="31">
        <f t="shared" si="3"/>
        <v>138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592</v>
      </c>
      <c r="D29" s="25">
        <f>SUM(D23:D28)</f>
        <v>631</v>
      </c>
      <c r="E29" s="25">
        <f>SUM(E23:E28)</f>
        <v>760</v>
      </c>
      <c r="F29" s="25">
        <f>SUM(F23:F28)</f>
        <v>1391</v>
      </c>
      <c r="G29" s="57"/>
      <c r="H29" s="37" t="s">
        <v>214</v>
      </c>
      <c r="I29" s="101">
        <v>35</v>
      </c>
      <c r="J29" s="101">
        <v>34</v>
      </c>
      <c r="K29" s="101">
        <v>39</v>
      </c>
      <c r="L29" s="58">
        <f t="shared" si="4"/>
        <v>73</v>
      </c>
    </row>
    <row r="30" spans="1:12" ht="14.25" customHeight="1" x14ac:dyDescent="0.15">
      <c r="A30" s="121" t="s">
        <v>213</v>
      </c>
      <c r="B30" s="122"/>
      <c r="C30" s="55">
        <f>SUM(C22+C29)</f>
        <v>2456</v>
      </c>
      <c r="D30" s="55">
        <f>SUM(D22+D29)</f>
        <v>2705</v>
      </c>
      <c r="E30" s="55">
        <f>SUM(E22+E29)</f>
        <v>2936</v>
      </c>
      <c r="F30" s="55">
        <f>SUM(F22+F29)</f>
        <v>5641</v>
      </c>
      <c r="G30" s="57"/>
      <c r="H30" s="26" t="s">
        <v>212</v>
      </c>
      <c r="I30" s="25">
        <f>SUM(I24:I29)</f>
        <v>173</v>
      </c>
      <c r="J30" s="25">
        <f>SUM(J24:J29)</f>
        <v>173</v>
      </c>
      <c r="K30" s="25">
        <f>SUM(K24:K29)</f>
        <v>197</v>
      </c>
      <c r="L30" s="56">
        <f>SUM(L24:L29)</f>
        <v>370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07" t="s">
        <v>208</v>
      </c>
      <c r="B33" s="37" t="s">
        <v>207</v>
      </c>
      <c r="C33" s="100">
        <v>407</v>
      </c>
      <c r="D33" s="101">
        <v>446</v>
      </c>
      <c r="E33" s="101">
        <v>476</v>
      </c>
      <c r="F33" s="31">
        <f t="shared" ref="F33:F45" si="6">SUM(D33:E33)</f>
        <v>922</v>
      </c>
      <c r="G33" s="57"/>
      <c r="H33" s="37" t="s">
        <v>206</v>
      </c>
      <c r="I33" s="101">
        <v>71</v>
      </c>
      <c r="J33" s="101">
        <v>67</v>
      </c>
      <c r="K33" s="101">
        <v>76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145</v>
      </c>
      <c r="D34" s="101">
        <v>168</v>
      </c>
      <c r="E34" s="101">
        <v>170</v>
      </c>
      <c r="F34" s="31">
        <f t="shared" si="6"/>
        <v>338</v>
      </c>
      <c r="G34" s="57"/>
      <c r="H34" s="37" t="s">
        <v>204</v>
      </c>
      <c r="I34" s="101">
        <v>46</v>
      </c>
      <c r="J34" s="101">
        <v>59</v>
      </c>
      <c r="K34" s="101">
        <v>62</v>
      </c>
      <c r="L34" s="58">
        <f t="shared" si="5"/>
        <v>121</v>
      </c>
    </row>
    <row r="35" spans="1:12" ht="14.25" customHeight="1" x14ac:dyDescent="0.15">
      <c r="A35" s="107"/>
      <c r="B35" s="37" t="s">
        <v>203</v>
      </c>
      <c r="C35" s="101">
        <v>84</v>
      </c>
      <c r="D35" s="101">
        <v>86</v>
      </c>
      <c r="E35" s="101">
        <v>103</v>
      </c>
      <c r="F35" s="31">
        <f t="shared" si="6"/>
        <v>189</v>
      </c>
      <c r="G35" s="57"/>
      <c r="H35" s="37" t="s">
        <v>202</v>
      </c>
      <c r="I35" s="101">
        <v>101</v>
      </c>
      <c r="J35" s="101">
        <v>82</v>
      </c>
      <c r="K35" s="101">
        <v>106</v>
      </c>
      <c r="L35" s="58">
        <f t="shared" si="5"/>
        <v>188</v>
      </c>
    </row>
    <row r="36" spans="1:12" ht="14.25" customHeight="1" x14ac:dyDescent="0.15">
      <c r="A36" s="107"/>
      <c r="B36" s="37" t="s">
        <v>201</v>
      </c>
      <c r="C36" s="101">
        <v>217</v>
      </c>
      <c r="D36" s="101">
        <v>216</v>
      </c>
      <c r="E36" s="101">
        <v>245</v>
      </c>
      <c r="F36" s="31">
        <f t="shared" si="6"/>
        <v>461</v>
      </c>
      <c r="G36" s="83"/>
      <c r="H36" s="84" t="s">
        <v>200</v>
      </c>
      <c r="I36" s="101">
        <v>61</v>
      </c>
      <c r="J36" s="101">
        <v>55</v>
      </c>
      <c r="K36" s="101">
        <v>75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122</v>
      </c>
      <c r="J37" s="101">
        <v>140</v>
      </c>
      <c r="K37" s="101">
        <v>142</v>
      </c>
      <c r="L37" s="58">
        <f t="shared" si="5"/>
        <v>282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468</v>
      </c>
      <c r="J38" s="25">
        <f>SUM(J31:J37)</f>
        <v>494</v>
      </c>
      <c r="K38" s="25">
        <f>SUM(K31:K37)</f>
        <v>556</v>
      </c>
      <c r="L38" s="60">
        <f>SUM(L31:L37)</f>
        <v>1050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4216</v>
      </c>
      <c r="J39" s="55">
        <f>SUM(D46+D54+J10+J23+J30+J38)</f>
        <v>4418</v>
      </c>
      <c r="K39" s="55">
        <f>SUM(E46+E54+K10+K23+K30+K38)</f>
        <v>4862</v>
      </c>
      <c r="L39" s="54">
        <f>SUM(F46+F54+L10+L23+L30+L38)</f>
        <v>9280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139</v>
      </c>
      <c r="E40" s="101">
        <v>162</v>
      </c>
      <c r="F40" s="31">
        <f t="shared" si="6"/>
        <v>301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78</v>
      </c>
      <c r="E41" s="101">
        <v>89</v>
      </c>
      <c r="F41" s="31">
        <f t="shared" si="6"/>
        <v>167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106</v>
      </c>
      <c r="D42" s="101">
        <v>117</v>
      </c>
      <c r="E42" s="101">
        <v>138</v>
      </c>
      <c r="F42" s="31">
        <f t="shared" si="6"/>
        <v>255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15</v>
      </c>
      <c r="F43" s="31">
        <f t="shared" si="6"/>
        <v>28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190</v>
      </c>
      <c r="E44" s="101">
        <v>215</v>
      </c>
      <c r="F44" s="31">
        <f t="shared" si="6"/>
        <v>405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160</v>
      </c>
      <c r="E45" s="101">
        <v>188</v>
      </c>
      <c r="F45" s="31">
        <f t="shared" si="6"/>
        <v>348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1780</v>
      </c>
      <c r="E46" s="25">
        <f>SUM(E33:E45)</f>
        <v>1987</v>
      </c>
      <c r="F46" s="25">
        <f>SUM(F33:F45)</f>
        <v>3767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110</v>
      </c>
      <c r="D47" s="101">
        <v>117</v>
      </c>
      <c r="E47" s="101">
        <v>106</v>
      </c>
      <c r="F47" s="31">
        <f t="shared" ref="F47:F53" si="7">SUM(D47:E47)</f>
        <v>223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38</v>
      </c>
      <c r="E48" s="101">
        <v>37</v>
      </c>
      <c r="F48" s="31">
        <f t="shared" si="7"/>
        <v>75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98</v>
      </c>
      <c r="E49" s="101">
        <v>104</v>
      </c>
      <c r="F49" s="31">
        <f t="shared" si="7"/>
        <v>202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299</v>
      </c>
      <c r="E50" s="101">
        <v>297</v>
      </c>
      <c r="F50" s="31">
        <f t="shared" si="7"/>
        <v>596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130</v>
      </c>
      <c r="D51" s="101">
        <v>152</v>
      </c>
      <c r="E51" s="101">
        <v>151</v>
      </c>
      <c r="F51" s="31">
        <f t="shared" si="7"/>
        <v>303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73</v>
      </c>
      <c r="D52" s="101">
        <v>86</v>
      </c>
      <c r="E52" s="101">
        <v>79</v>
      </c>
      <c r="F52" s="31">
        <f t="shared" si="7"/>
        <v>165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758</v>
      </c>
      <c r="D54" s="25">
        <f>SUM(D47:D53)</f>
        <v>811</v>
      </c>
      <c r="E54" s="25">
        <f>SUM(E47:E53)</f>
        <v>794</v>
      </c>
      <c r="F54" s="25">
        <f>SUM(F47:F53)</f>
        <v>1605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53</v>
      </c>
      <c r="K60" s="104">
        <v>50</v>
      </c>
      <c r="L60" s="62">
        <f t="shared" ref="L60:L65" si="8">SUM(J60:K60)</f>
        <v>103</v>
      </c>
    </row>
    <row r="61" spans="1:12" ht="14.25" customHeight="1" x14ac:dyDescent="0.15">
      <c r="A61" s="107" t="s">
        <v>175</v>
      </c>
      <c r="B61" s="37" t="s">
        <v>174</v>
      </c>
      <c r="C61" s="103">
        <v>345</v>
      </c>
      <c r="D61" s="101">
        <v>414</v>
      </c>
      <c r="E61" s="101">
        <v>439</v>
      </c>
      <c r="F61" s="31">
        <f t="shared" ref="F61:F68" si="9">SUM(D61:E61)</f>
        <v>853</v>
      </c>
      <c r="G61" s="72"/>
      <c r="H61" s="37" t="s">
        <v>173</v>
      </c>
      <c r="I61" s="101">
        <v>49</v>
      </c>
      <c r="J61" s="101">
        <v>42</v>
      </c>
      <c r="K61" s="101">
        <v>59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278</v>
      </c>
      <c r="D62" s="101">
        <v>306</v>
      </c>
      <c r="E62" s="101">
        <v>344</v>
      </c>
      <c r="F62" s="31">
        <f t="shared" si="9"/>
        <v>650</v>
      </c>
      <c r="G62" s="72"/>
      <c r="H62" s="37" t="s">
        <v>171</v>
      </c>
      <c r="I62" s="101">
        <v>40</v>
      </c>
      <c r="J62" s="101">
        <v>50</v>
      </c>
      <c r="K62" s="101">
        <v>52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66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26</v>
      </c>
      <c r="J63" s="101">
        <v>25</v>
      </c>
      <c r="K63" s="101">
        <v>26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164</v>
      </c>
      <c r="D64" s="101">
        <v>176</v>
      </c>
      <c r="E64" s="101">
        <v>199</v>
      </c>
      <c r="F64" s="31">
        <f t="shared" si="9"/>
        <v>375</v>
      </c>
      <c r="G64" s="72"/>
      <c r="H64" s="37" t="s">
        <v>167</v>
      </c>
      <c r="I64" s="101">
        <v>51</v>
      </c>
      <c r="J64" s="101">
        <v>59</v>
      </c>
      <c r="K64" s="101">
        <v>68</v>
      </c>
      <c r="L64" s="61">
        <f t="shared" si="8"/>
        <v>127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96</v>
      </c>
      <c r="E65" s="101">
        <v>114</v>
      </c>
      <c r="F65" s="31">
        <f t="shared" si="9"/>
        <v>210</v>
      </c>
      <c r="G65" s="72"/>
      <c r="H65" s="37" t="s">
        <v>165</v>
      </c>
      <c r="I65" s="101">
        <v>77</v>
      </c>
      <c r="J65" s="101">
        <v>97</v>
      </c>
      <c r="K65" s="101">
        <v>79</v>
      </c>
      <c r="L65" s="61">
        <f t="shared" si="8"/>
        <v>176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114</v>
      </c>
      <c r="E66" s="101">
        <v>121</v>
      </c>
      <c r="F66" s="31">
        <f t="shared" si="9"/>
        <v>235</v>
      </c>
      <c r="G66" s="72"/>
      <c r="H66" s="26" t="s">
        <v>163</v>
      </c>
      <c r="I66" s="25">
        <f>SUM(I60:I65)</f>
        <v>285</v>
      </c>
      <c r="J66" s="25">
        <f>SUM(J60:J65)</f>
        <v>326</v>
      </c>
      <c r="K66" s="25">
        <f>SUM(K60:K65)</f>
        <v>334</v>
      </c>
      <c r="L66" s="60">
        <f>SUM(L60:L65)</f>
        <v>660</v>
      </c>
    </row>
    <row r="67" spans="1:12" ht="14.25" customHeight="1" x14ac:dyDescent="0.15">
      <c r="A67" s="107"/>
      <c r="B67" s="37" t="s">
        <v>162</v>
      </c>
      <c r="C67" s="101">
        <v>285</v>
      </c>
      <c r="D67" s="101">
        <v>364</v>
      </c>
      <c r="E67" s="101">
        <v>353</v>
      </c>
      <c r="F67" s="31">
        <f t="shared" si="9"/>
        <v>717</v>
      </c>
      <c r="G67" s="127" t="s">
        <v>161</v>
      </c>
      <c r="H67" s="122"/>
      <c r="I67" s="55">
        <f>SUM(C69+C82+C93+C110+C114+I66)</f>
        <v>6331</v>
      </c>
      <c r="J67" s="55">
        <f>SUM(D69+D82+D93+D110+D114+J66)</f>
        <v>7159</v>
      </c>
      <c r="K67" s="55">
        <f>SUM(E69+E82+E93+E110+E114+K66)</f>
        <v>7604</v>
      </c>
      <c r="L67" s="54">
        <f>SUM(F69+F82+F93+F110+F114+L66)</f>
        <v>14763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149</v>
      </c>
      <c r="E68" s="101">
        <v>136</v>
      </c>
      <c r="F68" s="31">
        <f t="shared" si="9"/>
        <v>285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1435</v>
      </c>
      <c r="D69" s="25">
        <f>SUM(D61:D68)</f>
        <v>1698</v>
      </c>
      <c r="E69" s="25">
        <f>SUM(E61:E68)</f>
        <v>1794</v>
      </c>
      <c r="F69" s="24">
        <f>SUM(F61:F68)</f>
        <v>3492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291</v>
      </c>
      <c r="D71" s="101">
        <v>281</v>
      </c>
      <c r="E71" s="101">
        <v>316</v>
      </c>
      <c r="F71" s="31">
        <f t="shared" si="10"/>
        <v>597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148</v>
      </c>
      <c r="D72" s="101">
        <v>156</v>
      </c>
      <c r="E72" s="101">
        <v>167</v>
      </c>
      <c r="F72" s="31">
        <f t="shared" si="10"/>
        <v>323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60</v>
      </c>
      <c r="D73" s="101">
        <v>65</v>
      </c>
      <c r="E73" s="101">
        <v>63</v>
      </c>
      <c r="F73" s="31">
        <f t="shared" si="10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77</v>
      </c>
      <c r="D74" s="101">
        <v>61</v>
      </c>
      <c r="E74" s="101">
        <v>85</v>
      </c>
      <c r="F74" s="31">
        <f t="shared" si="10"/>
        <v>146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392</v>
      </c>
      <c r="D75" s="101">
        <v>436</v>
      </c>
      <c r="E75" s="101">
        <v>447</v>
      </c>
      <c r="F75" s="31">
        <f t="shared" si="10"/>
        <v>883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192</v>
      </c>
      <c r="D76" s="101">
        <v>229</v>
      </c>
      <c r="E76" s="101">
        <v>236</v>
      </c>
      <c r="F76" s="31">
        <f t="shared" si="10"/>
        <v>465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63</v>
      </c>
      <c r="E77" s="101">
        <v>65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59</v>
      </c>
      <c r="D78" s="101">
        <v>54</v>
      </c>
      <c r="E78" s="101">
        <v>63</v>
      </c>
      <c r="F78" s="31">
        <f t="shared" si="10"/>
        <v>117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176</v>
      </c>
      <c r="E79" s="101">
        <v>184</v>
      </c>
      <c r="F79" s="31">
        <f t="shared" si="10"/>
        <v>360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146</v>
      </c>
      <c r="D80" s="101">
        <v>163</v>
      </c>
      <c r="E80" s="101">
        <v>150</v>
      </c>
      <c r="F80" s="31">
        <f t="shared" si="10"/>
        <v>313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1641</v>
      </c>
      <c r="D82" s="25">
        <f>SUM(D70:D81)</f>
        <v>1754</v>
      </c>
      <c r="E82" s="25">
        <f>SUM(E70:E81)</f>
        <v>1845</v>
      </c>
      <c r="F82" s="25">
        <f>SUM(F70:F81)</f>
        <v>3599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366</v>
      </c>
      <c r="D83" s="101">
        <v>398</v>
      </c>
      <c r="E83" s="101">
        <v>426</v>
      </c>
      <c r="F83" s="31">
        <f t="shared" ref="F83:F92" si="11">SUM(D83:E83)</f>
        <v>824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332</v>
      </c>
      <c r="D84" s="101">
        <v>352</v>
      </c>
      <c r="E84" s="101">
        <v>395</v>
      </c>
      <c r="F84" s="31">
        <f t="shared" si="11"/>
        <v>747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127</v>
      </c>
      <c r="D85" s="101">
        <v>123</v>
      </c>
      <c r="E85" s="101">
        <v>135</v>
      </c>
      <c r="F85" s="31">
        <f t="shared" si="11"/>
        <v>258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94</v>
      </c>
      <c r="D86" s="101">
        <v>99</v>
      </c>
      <c r="E86" s="101">
        <v>118</v>
      </c>
      <c r="F86" s="31">
        <f t="shared" si="11"/>
        <v>217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81</v>
      </c>
      <c r="E87" s="101">
        <v>73</v>
      </c>
      <c r="F87" s="31">
        <f t="shared" si="11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173</v>
      </c>
      <c r="E88" s="101">
        <v>194</v>
      </c>
      <c r="F88" s="31">
        <f t="shared" si="11"/>
        <v>367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129</v>
      </c>
      <c r="D89" s="101">
        <v>149</v>
      </c>
      <c r="E89" s="101">
        <v>155</v>
      </c>
      <c r="F89" s="31">
        <f t="shared" si="11"/>
        <v>304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144</v>
      </c>
      <c r="E90" s="101">
        <v>136</v>
      </c>
      <c r="F90" s="31">
        <f t="shared" si="11"/>
        <v>280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51</v>
      </c>
      <c r="D91" s="101">
        <v>61</v>
      </c>
      <c r="E91" s="101">
        <v>71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229</v>
      </c>
      <c r="D92" s="101">
        <v>249</v>
      </c>
      <c r="E92" s="101">
        <v>298</v>
      </c>
      <c r="F92" s="31">
        <f t="shared" si="11"/>
        <v>547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1652</v>
      </c>
      <c r="D93" s="25">
        <f>SUM(D83:D92)</f>
        <v>1829</v>
      </c>
      <c r="E93" s="25">
        <f>SUM(E83:E92)</f>
        <v>2001</v>
      </c>
      <c r="F93" s="24">
        <f>SUM(F83:F92)</f>
        <v>3830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45</v>
      </c>
      <c r="E94" s="101">
        <v>49</v>
      </c>
      <c r="F94" s="31">
        <f t="shared" ref="F94:F109" si="12">SUM(D94:E94)</f>
        <v>94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44</v>
      </c>
      <c r="E95" s="101">
        <v>43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26</v>
      </c>
      <c r="E96" s="101">
        <v>32</v>
      </c>
      <c r="F96" s="31">
        <f t="shared" si="12"/>
        <v>58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23</v>
      </c>
      <c r="E99" s="101">
        <v>23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68</v>
      </c>
      <c r="E100" s="101">
        <v>70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95</v>
      </c>
      <c r="D101" s="101">
        <v>97</v>
      </c>
      <c r="E101" s="101">
        <v>118</v>
      </c>
      <c r="F101" s="31">
        <f t="shared" si="12"/>
        <v>215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157</v>
      </c>
      <c r="D102" s="101">
        <v>190</v>
      </c>
      <c r="E102" s="101">
        <v>188</v>
      </c>
      <c r="F102" s="31">
        <f t="shared" si="12"/>
        <v>378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150</v>
      </c>
      <c r="D103" s="101">
        <v>188</v>
      </c>
      <c r="E103" s="101">
        <v>189</v>
      </c>
      <c r="F103" s="31">
        <f t="shared" si="12"/>
        <v>377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61</v>
      </c>
      <c r="E104" s="101">
        <v>78</v>
      </c>
      <c r="F104" s="31">
        <f t="shared" si="12"/>
        <v>139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63</v>
      </c>
      <c r="E105" s="101">
        <v>63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53</v>
      </c>
      <c r="F106" s="31">
        <f t="shared" si="12"/>
        <v>101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102</v>
      </c>
      <c r="D107" s="101">
        <v>117</v>
      </c>
      <c r="E107" s="101">
        <v>120</v>
      </c>
      <c r="F107" s="31">
        <f t="shared" si="12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73</v>
      </c>
      <c r="D108" s="101">
        <v>84</v>
      </c>
      <c r="E108" s="101">
        <v>93</v>
      </c>
      <c r="F108" s="31">
        <f t="shared" si="12"/>
        <v>177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98</v>
      </c>
      <c r="F109" s="31">
        <f t="shared" si="12"/>
        <v>194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1142</v>
      </c>
      <c r="D110" s="25">
        <f>SUM(D94:D109)</f>
        <v>1332</v>
      </c>
      <c r="E110" s="25">
        <f>SUM(E94:E109)</f>
        <v>1411</v>
      </c>
      <c r="F110" s="24">
        <f>SUM(F94:F109)</f>
        <v>2743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69</v>
      </c>
      <c r="E111" s="101">
        <v>69</v>
      </c>
      <c r="F111" s="31">
        <f>SUM(D111:E111)</f>
        <v>138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97</v>
      </c>
      <c r="E112" s="101">
        <v>93</v>
      </c>
      <c r="F112" s="31">
        <f>SUM(D112:E112)</f>
        <v>190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220</v>
      </c>
      <c r="E114" s="25">
        <f>SUM(E111:E113)</f>
        <v>219</v>
      </c>
      <c r="F114" s="24">
        <f>SUM(F111:F113)</f>
        <v>439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228</v>
      </c>
      <c r="K116" s="104">
        <v>229</v>
      </c>
      <c r="L116" s="62">
        <f t="shared" ref="L116:L124" si="13">SUM(J116:K116)</f>
        <v>457</v>
      </c>
    </row>
    <row r="117" spans="1:12" ht="14.25" customHeight="1" x14ac:dyDescent="0.15">
      <c r="A117" s="107" t="s">
        <v>107</v>
      </c>
      <c r="B117" s="37" t="s">
        <v>106</v>
      </c>
      <c r="C117" s="101">
        <v>182</v>
      </c>
      <c r="D117" s="101">
        <v>178</v>
      </c>
      <c r="E117" s="101">
        <v>203</v>
      </c>
      <c r="F117" s="31">
        <f t="shared" ref="F117:F138" si="14">SUM(D117:E117)</f>
        <v>381</v>
      </c>
      <c r="G117" s="57"/>
      <c r="H117" s="37" t="s">
        <v>105</v>
      </c>
      <c r="I117" s="101">
        <v>139</v>
      </c>
      <c r="J117" s="101">
        <v>170</v>
      </c>
      <c r="K117" s="101">
        <v>163</v>
      </c>
      <c r="L117" s="61">
        <f t="shared" si="13"/>
        <v>333</v>
      </c>
    </row>
    <row r="118" spans="1:12" ht="14.25" customHeight="1" x14ac:dyDescent="0.15">
      <c r="A118" s="107"/>
      <c r="B118" s="37" t="s">
        <v>104</v>
      </c>
      <c r="C118" s="101">
        <v>266</v>
      </c>
      <c r="D118" s="101">
        <v>219</v>
      </c>
      <c r="E118" s="101">
        <v>218</v>
      </c>
      <c r="F118" s="31">
        <f t="shared" si="14"/>
        <v>437</v>
      </c>
      <c r="G118" s="57"/>
      <c r="H118" s="37" t="s">
        <v>103</v>
      </c>
      <c r="I118" s="101">
        <v>131</v>
      </c>
      <c r="J118" s="101">
        <v>165</v>
      </c>
      <c r="K118" s="101">
        <v>184</v>
      </c>
      <c r="L118" s="61">
        <f t="shared" si="13"/>
        <v>349</v>
      </c>
    </row>
    <row r="119" spans="1:12" ht="14.25" customHeight="1" x14ac:dyDescent="0.15">
      <c r="A119" s="107"/>
      <c r="B119" s="37" t="s">
        <v>102</v>
      </c>
      <c r="C119" s="101">
        <v>126</v>
      </c>
      <c r="D119" s="101">
        <v>104</v>
      </c>
      <c r="E119" s="101">
        <v>106</v>
      </c>
      <c r="F119" s="31">
        <f t="shared" si="14"/>
        <v>210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84</v>
      </c>
      <c r="E120" s="101">
        <v>98</v>
      </c>
      <c r="F120" s="31">
        <f t="shared" si="14"/>
        <v>182</v>
      </c>
      <c r="G120" s="57"/>
      <c r="H120" s="37" t="s">
        <v>99</v>
      </c>
      <c r="I120" s="101">
        <v>140</v>
      </c>
      <c r="J120" s="101">
        <v>140</v>
      </c>
      <c r="K120" s="101">
        <v>164</v>
      </c>
      <c r="L120" s="61">
        <f t="shared" si="13"/>
        <v>304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49</v>
      </c>
      <c r="E121" s="101">
        <v>56</v>
      </c>
      <c r="F121" s="31">
        <f t="shared" si="14"/>
        <v>105</v>
      </c>
      <c r="G121" s="57"/>
      <c r="H121" s="37" t="s">
        <v>97</v>
      </c>
      <c r="I121" s="101">
        <v>141</v>
      </c>
      <c r="J121" s="101">
        <v>146</v>
      </c>
      <c r="K121" s="105">
        <v>147</v>
      </c>
      <c r="L121" s="61">
        <f t="shared" si="13"/>
        <v>293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23</v>
      </c>
      <c r="E122" s="101">
        <v>31</v>
      </c>
      <c r="F122" s="31">
        <f t="shared" si="14"/>
        <v>54</v>
      </c>
      <c r="G122" s="57"/>
      <c r="H122" s="37" t="s">
        <v>95</v>
      </c>
      <c r="I122" s="101">
        <v>179</v>
      </c>
      <c r="J122" s="101">
        <v>178</v>
      </c>
      <c r="K122" s="101">
        <v>190</v>
      </c>
      <c r="L122" s="61">
        <f t="shared" si="13"/>
        <v>368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56</v>
      </c>
      <c r="F123" s="31">
        <f t="shared" si="14"/>
        <v>105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137</v>
      </c>
      <c r="D124" s="101">
        <v>128</v>
      </c>
      <c r="E124" s="101">
        <v>138</v>
      </c>
      <c r="F124" s="31">
        <f t="shared" si="14"/>
        <v>266</v>
      </c>
      <c r="G124" s="57"/>
      <c r="H124" s="37" t="s">
        <v>91</v>
      </c>
      <c r="I124" s="101">
        <v>221</v>
      </c>
      <c r="J124" s="101">
        <v>226</v>
      </c>
      <c r="K124" s="101">
        <v>246</v>
      </c>
      <c r="L124" s="61">
        <f t="shared" si="13"/>
        <v>472</v>
      </c>
    </row>
    <row r="125" spans="1:12" ht="14.25" customHeight="1" x14ac:dyDescent="0.15">
      <c r="A125" s="107"/>
      <c r="B125" s="37" t="s">
        <v>90</v>
      </c>
      <c r="C125" s="101">
        <v>48</v>
      </c>
      <c r="D125" s="101">
        <v>31</v>
      </c>
      <c r="E125" s="101">
        <v>45</v>
      </c>
      <c r="F125" s="31">
        <f t="shared" si="14"/>
        <v>76</v>
      </c>
      <c r="G125" s="57"/>
      <c r="H125" s="26" t="s">
        <v>89</v>
      </c>
      <c r="I125" s="25">
        <f>SUM(I116:I124)</f>
        <v>1223</v>
      </c>
      <c r="J125" s="25">
        <f>SUM(J116:J124)</f>
        <v>1342</v>
      </c>
      <c r="K125" s="25">
        <f>SUM(K116:K124)</f>
        <v>1421</v>
      </c>
      <c r="L125" s="60">
        <f>SUM(L116:L124)</f>
        <v>2763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51</v>
      </c>
      <c r="E126" s="101">
        <v>64</v>
      </c>
      <c r="F126" s="31">
        <f t="shared" si="14"/>
        <v>115</v>
      </c>
      <c r="G126" s="57" t="s">
        <v>87</v>
      </c>
      <c r="H126" s="37" t="s">
        <v>86</v>
      </c>
      <c r="I126" s="101">
        <v>30</v>
      </c>
      <c r="J126" s="101">
        <v>40</v>
      </c>
      <c r="K126" s="101">
        <v>31</v>
      </c>
      <c r="L126" s="58">
        <f t="shared" ref="L126:L139" si="15">SUM(J126:K126)</f>
        <v>71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11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64</v>
      </c>
      <c r="D128" s="101">
        <v>60</v>
      </c>
      <c r="E128" s="101">
        <v>71</v>
      </c>
      <c r="F128" s="31">
        <f t="shared" si="14"/>
        <v>131</v>
      </c>
      <c r="G128" s="57"/>
      <c r="H128" s="59" t="s">
        <v>82</v>
      </c>
      <c r="I128" s="101">
        <v>46</v>
      </c>
      <c r="J128" s="101">
        <v>54</v>
      </c>
      <c r="K128" s="101">
        <v>58</v>
      </c>
      <c r="L128" s="58">
        <f t="shared" si="15"/>
        <v>112</v>
      </c>
    </row>
    <row r="129" spans="1:12" ht="14.25" customHeight="1" x14ac:dyDescent="0.15">
      <c r="A129" s="107"/>
      <c r="B129" s="37" t="s">
        <v>81</v>
      </c>
      <c r="C129" s="101">
        <v>73</v>
      </c>
      <c r="D129" s="101">
        <v>54</v>
      </c>
      <c r="E129" s="101">
        <v>65</v>
      </c>
      <c r="F129" s="31">
        <f t="shared" si="14"/>
        <v>119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100</v>
      </c>
      <c r="E131" s="101">
        <v>103</v>
      </c>
      <c r="F131" s="31">
        <f t="shared" si="14"/>
        <v>203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155</v>
      </c>
      <c r="D132" s="101">
        <v>138</v>
      </c>
      <c r="E132" s="101">
        <v>136</v>
      </c>
      <c r="F132" s="31">
        <f t="shared" si="14"/>
        <v>274</v>
      </c>
      <c r="G132" s="57"/>
      <c r="H132" s="59" t="s">
        <v>74</v>
      </c>
      <c r="I132" s="101">
        <v>17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133</v>
      </c>
      <c r="D133" s="101">
        <v>118</v>
      </c>
      <c r="E133" s="101">
        <v>128</v>
      </c>
      <c r="F133" s="31">
        <f t="shared" si="14"/>
        <v>246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110</v>
      </c>
      <c r="D134" s="101">
        <v>99</v>
      </c>
      <c r="E134" s="101">
        <v>118</v>
      </c>
      <c r="F134" s="31">
        <f t="shared" si="14"/>
        <v>217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189</v>
      </c>
      <c r="D135" s="101">
        <v>185</v>
      </c>
      <c r="E135" s="101">
        <v>188</v>
      </c>
      <c r="F135" s="31">
        <f t="shared" si="14"/>
        <v>373</v>
      </c>
      <c r="G135" s="57"/>
      <c r="H135" s="59" t="s">
        <v>68</v>
      </c>
      <c r="I135" s="101">
        <v>23</v>
      </c>
      <c r="J135" s="101">
        <v>20</v>
      </c>
      <c r="K135" s="101">
        <v>22</v>
      </c>
      <c r="L135" s="58">
        <f t="shared" si="15"/>
        <v>42</v>
      </c>
    </row>
    <row r="136" spans="1:12" ht="14.25" customHeight="1" x14ac:dyDescent="0.15">
      <c r="A136" s="107"/>
      <c r="B136" s="37" t="s">
        <v>67</v>
      </c>
      <c r="C136" s="101">
        <v>37</v>
      </c>
      <c r="D136" s="101">
        <v>37</v>
      </c>
      <c r="E136" s="101">
        <v>38</v>
      </c>
      <c r="F136" s="31">
        <f t="shared" si="14"/>
        <v>75</v>
      </c>
      <c r="G136" s="57"/>
      <c r="H136" s="59" t="s">
        <v>66</v>
      </c>
      <c r="I136" s="101">
        <v>12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147</v>
      </c>
      <c r="E137" s="101">
        <v>186</v>
      </c>
      <c r="F137" s="31">
        <f t="shared" si="14"/>
        <v>333</v>
      </c>
      <c r="G137" s="57"/>
      <c r="H137" s="59" t="s">
        <v>64</v>
      </c>
      <c r="I137" s="101">
        <v>25</v>
      </c>
      <c r="J137" s="101">
        <v>19</v>
      </c>
      <c r="K137" s="101">
        <v>25</v>
      </c>
      <c r="L137" s="58">
        <f t="shared" si="15"/>
        <v>44</v>
      </c>
    </row>
    <row r="138" spans="1:12" ht="14.25" customHeight="1" x14ac:dyDescent="0.15">
      <c r="A138" s="107"/>
      <c r="B138" s="108" t="s">
        <v>63</v>
      </c>
      <c r="C138" s="101">
        <v>140</v>
      </c>
      <c r="D138" s="101">
        <v>199</v>
      </c>
      <c r="E138" s="101">
        <v>199</v>
      </c>
      <c r="F138" s="31">
        <f t="shared" si="14"/>
        <v>398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2395</v>
      </c>
      <c r="D139" s="25">
        <f>SUM(D117:D138)</f>
        <v>2139</v>
      </c>
      <c r="E139" s="25">
        <f>SUM(E117:E138)</f>
        <v>2344</v>
      </c>
      <c r="F139" s="24">
        <f>SUM(F117:F138)</f>
        <v>4483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165</v>
      </c>
      <c r="E140" s="101">
        <v>165</v>
      </c>
      <c r="F140" s="31">
        <f t="shared" ref="F140:F156" si="16">SUM(D140:E140)</f>
        <v>330</v>
      </c>
      <c r="G140" s="57"/>
      <c r="H140" s="26" t="s">
        <v>57</v>
      </c>
      <c r="I140" s="25">
        <f>SUM(I126:I139)</f>
        <v>255</v>
      </c>
      <c r="J140" s="25">
        <f>SUM(J126:J139)</f>
        <v>255</v>
      </c>
      <c r="K140" s="25">
        <f>SUM(K126:K139)</f>
        <v>262</v>
      </c>
      <c r="L140" s="60">
        <f>SUM(L126:L139)</f>
        <v>517</v>
      </c>
    </row>
    <row r="141" spans="1:12" ht="14.25" customHeight="1" x14ac:dyDescent="0.15">
      <c r="A141" s="107"/>
      <c r="B141" s="37" t="s">
        <v>56</v>
      </c>
      <c r="C141" s="101">
        <v>165</v>
      </c>
      <c r="D141" s="101">
        <v>172</v>
      </c>
      <c r="E141" s="101">
        <v>205</v>
      </c>
      <c r="F141" s="31">
        <f t="shared" si="16"/>
        <v>377</v>
      </c>
      <c r="G141" s="57" t="s">
        <v>55</v>
      </c>
      <c r="H141" s="59" t="s">
        <v>54</v>
      </c>
      <c r="I141" s="13">
        <v>44</v>
      </c>
      <c r="J141" s="13">
        <v>54</v>
      </c>
      <c r="K141" s="13">
        <v>48</v>
      </c>
      <c r="L141" s="58">
        <f>SUM(J141:K141)</f>
        <v>102</v>
      </c>
    </row>
    <row r="142" spans="1:12" ht="14.25" customHeight="1" x14ac:dyDescent="0.15">
      <c r="A142" s="107"/>
      <c r="B142" s="37" t="s">
        <v>53</v>
      </c>
      <c r="C142" s="101">
        <v>161</v>
      </c>
      <c r="D142" s="101">
        <v>179</v>
      </c>
      <c r="E142" s="101">
        <v>191</v>
      </c>
      <c r="F142" s="31">
        <f t="shared" si="16"/>
        <v>370</v>
      </c>
      <c r="G142" s="57"/>
      <c r="H142" s="59" t="s">
        <v>52</v>
      </c>
      <c r="I142" s="13">
        <v>43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67</v>
      </c>
      <c r="E143" s="101">
        <v>86</v>
      </c>
      <c r="F143" s="31">
        <f t="shared" si="16"/>
        <v>153</v>
      </c>
      <c r="G143" s="57"/>
      <c r="H143" s="59" t="s">
        <v>50</v>
      </c>
      <c r="I143" s="13">
        <v>51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34</v>
      </c>
      <c r="D144" s="101">
        <v>31</v>
      </c>
      <c r="E144" s="101">
        <v>32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133</v>
      </c>
      <c r="E145" s="101">
        <v>167</v>
      </c>
      <c r="F145" s="31">
        <f t="shared" si="16"/>
        <v>300</v>
      </c>
      <c r="G145" s="57"/>
      <c r="H145" s="59" t="s">
        <v>46</v>
      </c>
      <c r="I145" s="13">
        <v>30</v>
      </c>
      <c r="J145" s="13">
        <v>28</v>
      </c>
      <c r="K145" s="13">
        <v>26</v>
      </c>
      <c r="L145" s="58">
        <f>SUM(J145:K145)</f>
        <v>54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6"/>
        <v>67</v>
      </c>
      <c r="G146" s="57"/>
      <c r="H146" s="26" t="s">
        <v>44</v>
      </c>
      <c r="I146" s="25">
        <f>SUM(I141:I145)</f>
        <v>197</v>
      </c>
      <c r="J146" s="25">
        <f>SUM(J141:J145)</f>
        <v>201</v>
      </c>
      <c r="K146" s="25">
        <f>SUM(K141:K145)</f>
        <v>177</v>
      </c>
      <c r="L146" s="56">
        <f>SUM(L141:L145)</f>
        <v>378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47</v>
      </c>
      <c r="E147" s="101">
        <v>55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6939</v>
      </c>
      <c r="J147" s="55">
        <f>SUM(D139+D157+D164+D167+J125+J140+J146)</f>
        <v>7148</v>
      </c>
      <c r="K147" s="55">
        <f>SUM(E139+E157+E164+E167+K125+K140+K146)</f>
        <v>7637</v>
      </c>
      <c r="L147" s="54">
        <f>SUM(F139+F157+F164+F167+L125+L140+L146)</f>
        <v>14785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131</v>
      </c>
      <c r="E148" s="101">
        <v>145</v>
      </c>
      <c r="F148" s="31">
        <f t="shared" si="16"/>
        <v>276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89</v>
      </c>
      <c r="F149" s="31">
        <f t="shared" si="16"/>
        <v>172</v>
      </c>
      <c r="G149" s="128" t="s">
        <v>39</v>
      </c>
      <c r="H149" s="129"/>
      <c r="I149" s="132">
        <f>SUM(C30+I39+I67+I147)</f>
        <v>19942</v>
      </c>
      <c r="J149" s="132">
        <f>SUM(D30+J39+J67+J147)</f>
        <v>21430</v>
      </c>
      <c r="K149" s="132">
        <f>SUM(E30+K39+K67+K147)</f>
        <v>23039</v>
      </c>
      <c r="L149" s="134">
        <f>SUM(J149:K149)</f>
        <v>44469</v>
      </c>
    </row>
    <row r="150" spans="1:12" ht="14.25" customHeight="1" x14ac:dyDescent="0.15">
      <c r="A150" s="107"/>
      <c r="B150" s="37" t="s">
        <v>38</v>
      </c>
      <c r="C150" s="101">
        <v>141</v>
      </c>
      <c r="D150" s="101">
        <v>153</v>
      </c>
      <c r="E150" s="101">
        <v>164</v>
      </c>
      <c r="F150" s="31">
        <f t="shared" si="16"/>
        <v>317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6" t="s">
        <v>36</v>
      </c>
      <c r="H151" s="137"/>
      <c r="I151" s="138">
        <f>I149-'R5.11月末'!I149</f>
        <v>22</v>
      </c>
      <c r="J151" s="138">
        <f>J149-'R5.11月末'!J149</f>
        <v>19</v>
      </c>
      <c r="K151" s="138">
        <f>K149-'R5.11月末'!K149</f>
        <v>-9</v>
      </c>
      <c r="L151" s="140">
        <f>L149-'R5.11月末'!L149</f>
        <v>10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88</v>
      </c>
      <c r="F153" s="31">
        <f t="shared" si="16"/>
        <v>181</v>
      </c>
      <c r="G153" s="152" t="s">
        <v>33</v>
      </c>
      <c r="H153" s="153"/>
      <c r="I153" s="13"/>
      <c r="J153" s="13">
        <v>49.3</v>
      </c>
      <c r="K153" s="13">
        <v>52.9</v>
      </c>
      <c r="L153" s="51">
        <v>51.2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51</v>
      </c>
      <c r="E154" s="101">
        <v>59</v>
      </c>
      <c r="F154" s="31">
        <f t="shared" si="16"/>
        <v>110</v>
      </c>
      <c r="G154" s="154" t="s">
        <v>31</v>
      </c>
      <c r="H154" s="155"/>
      <c r="I154" s="50"/>
      <c r="J154" s="50">
        <v>59</v>
      </c>
      <c r="K154" s="50">
        <v>57</v>
      </c>
      <c r="L154" s="48">
        <f t="shared" ref="L154:L159" si="17">SUM(J154:K154)</f>
        <v>116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254</v>
      </c>
      <c r="E155" s="101">
        <v>259</v>
      </c>
      <c r="F155" s="31">
        <f t="shared" si="16"/>
        <v>513</v>
      </c>
      <c r="G155" s="154" t="s">
        <v>29</v>
      </c>
      <c r="H155" s="155"/>
      <c r="I155" s="50"/>
      <c r="J155" s="50">
        <v>27</v>
      </c>
      <c r="K155" s="50">
        <v>40</v>
      </c>
      <c r="L155" s="48">
        <f t="shared" si="17"/>
        <v>67</v>
      </c>
    </row>
    <row r="156" spans="1:12" ht="14.25" customHeight="1" x14ac:dyDescent="0.15">
      <c r="A156" s="107"/>
      <c r="B156" s="37" t="s">
        <v>28</v>
      </c>
      <c r="C156" s="101">
        <v>36</v>
      </c>
      <c r="D156" s="101">
        <v>31</v>
      </c>
      <c r="E156" s="101">
        <v>35</v>
      </c>
      <c r="F156" s="31">
        <f t="shared" si="16"/>
        <v>66</v>
      </c>
      <c r="G156" s="154" t="s">
        <v>27</v>
      </c>
      <c r="H156" s="155"/>
      <c r="I156" s="50"/>
      <c r="J156" s="50">
        <v>11</v>
      </c>
      <c r="K156" s="50">
        <v>8</v>
      </c>
      <c r="L156" s="48">
        <f t="shared" si="17"/>
        <v>19</v>
      </c>
    </row>
    <row r="157" spans="1:12" ht="14.25" customHeight="1" x14ac:dyDescent="0.15">
      <c r="A157" s="107"/>
      <c r="B157" s="26" t="s">
        <v>26</v>
      </c>
      <c r="C157" s="25">
        <f>SUM(C140:C156)</f>
        <v>1524</v>
      </c>
      <c r="D157" s="25">
        <f>SUM(D140:D156)</f>
        <v>1681</v>
      </c>
      <c r="E157" s="25">
        <f>SUM(E140:E156)</f>
        <v>1836</v>
      </c>
      <c r="F157" s="24">
        <f>SUM(F140:F156)</f>
        <v>3517</v>
      </c>
      <c r="G157" s="154" t="s">
        <v>25</v>
      </c>
      <c r="H157" s="155"/>
      <c r="I157" s="50"/>
      <c r="J157" s="50">
        <v>23</v>
      </c>
      <c r="K157" s="50">
        <v>33</v>
      </c>
      <c r="L157" s="48">
        <f t="shared" si="17"/>
        <v>56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150</v>
      </c>
      <c r="E158" s="101">
        <v>154</v>
      </c>
      <c r="F158" s="31">
        <f t="shared" ref="F158:F163" si="18">SUM(D158:E158)</f>
        <v>304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205</v>
      </c>
      <c r="D159" s="101">
        <v>245</v>
      </c>
      <c r="E159" s="101">
        <v>250</v>
      </c>
      <c r="F159" s="31">
        <f t="shared" si="18"/>
        <v>495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66</v>
      </c>
      <c r="E160" s="101">
        <v>65</v>
      </c>
      <c r="F160" s="31">
        <f t="shared" si="18"/>
        <v>131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72</v>
      </c>
      <c r="E161" s="101">
        <v>80</v>
      </c>
      <c r="F161" s="31">
        <f t="shared" si="18"/>
        <v>152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233</v>
      </c>
      <c r="D162" s="101">
        <v>278</v>
      </c>
      <c r="E162" s="101">
        <v>295</v>
      </c>
      <c r="F162" s="31">
        <f t="shared" si="18"/>
        <v>573</v>
      </c>
      <c r="G162" s="42" t="s">
        <v>14</v>
      </c>
      <c r="H162" s="41" t="s">
        <v>11</v>
      </c>
      <c r="I162" s="40">
        <f>SUM(L162/L149)</f>
        <v>0.42667925970901077</v>
      </c>
      <c r="J162" s="39">
        <v>8462</v>
      </c>
      <c r="K162" s="39">
        <v>10512</v>
      </c>
      <c r="L162" s="38">
        <f t="shared" ref="L162:L167" si="19">SUM(J162:K162)</f>
        <v>18974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41</v>
      </c>
      <c r="F163" s="31">
        <f t="shared" si="18"/>
        <v>83</v>
      </c>
      <c r="G163" s="147" t="s">
        <v>12</v>
      </c>
      <c r="H163" s="36" t="s">
        <v>11</v>
      </c>
      <c r="I163" s="35">
        <f>SUM(L163/L149)</f>
        <v>0.36128538982212327</v>
      </c>
      <c r="J163" s="34">
        <v>7048</v>
      </c>
      <c r="K163" s="34">
        <v>9018</v>
      </c>
      <c r="L163" s="33">
        <f t="shared" si="19"/>
        <v>16066</v>
      </c>
    </row>
    <row r="164" spans="1:12" ht="14.25" customHeight="1" x14ac:dyDescent="0.15">
      <c r="A164" s="107"/>
      <c r="B164" s="26" t="s">
        <v>10</v>
      </c>
      <c r="C164" s="25">
        <f>SUM(C158:C163)</f>
        <v>716</v>
      </c>
      <c r="D164" s="25">
        <f>SUM(D158:D163)</f>
        <v>853</v>
      </c>
      <c r="E164" s="25">
        <f>SUM(E158:E163)</f>
        <v>885</v>
      </c>
      <c r="F164" s="24">
        <f>SUM(F158:F163)</f>
        <v>1738</v>
      </c>
      <c r="G164" s="148"/>
      <c r="H164" s="30" t="s">
        <v>9</v>
      </c>
      <c r="I164" s="29">
        <f>L164/F30</f>
        <v>0.30544229746498847</v>
      </c>
      <c r="J164" s="28">
        <v>774</v>
      </c>
      <c r="K164" s="28">
        <v>949</v>
      </c>
      <c r="L164" s="27">
        <f t="shared" si="19"/>
        <v>1723</v>
      </c>
    </row>
    <row r="165" spans="1:12" ht="14.25" customHeight="1" x14ac:dyDescent="0.15">
      <c r="A165" s="107" t="s">
        <v>8</v>
      </c>
      <c r="B165" s="108" t="s">
        <v>7</v>
      </c>
      <c r="C165" s="101">
        <v>328</v>
      </c>
      <c r="D165" s="101">
        <v>326</v>
      </c>
      <c r="E165" s="101">
        <v>354</v>
      </c>
      <c r="F165" s="31">
        <f>SUM(D165:E165)</f>
        <v>680</v>
      </c>
      <c r="G165" s="148"/>
      <c r="H165" s="30" t="s">
        <v>6</v>
      </c>
      <c r="I165" s="29">
        <f>L165/L39</f>
        <v>0.40398706896551723</v>
      </c>
      <c r="J165" s="28">
        <v>1633</v>
      </c>
      <c r="K165" s="28">
        <v>2116</v>
      </c>
      <c r="L165" s="27">
        <f t="shared" si="19"/>
        <v>3749</v>
      </c>
    </row>
    <row r="166" spans="1:12" ht="14.25" customHeight="1" x14ac:dyDescent="0.15">
      <c r="A166" s="107"/>
      <c r="B166" s="108" t="s">
        <v>5</v>
      </c>
      <c r="C166" s="101">
        <v>301</v>
      </c>
      <c r="D166" s="101">
        <v>351</v>
      </c>
      <c r="E166" s="101">
        <v>358</v>
      </c>
      <c r="F166" s="31">
        <f>SUM(D166:E166)</f>
        <v>709</v>
      </c>
      <c r="G166" s="148"/>
      <c r="H166" s="30" t="s">
        <v>4</v>
      </c>
      <c r="I166" s="29">
        <f>L166/L67</f>
        <v>0.32418885050463997</v>
      </c>
      <c r="J166" s="28">
        <v>2097</v>
      </c>
      <c r="K166" s="28">
        <v>2689</v>
      </c>
      <c r="L166" s="27">
        <f t="shared" si="19"/>
        <v>4786</v>
      </c>
    </row>
    <row r="167" spans="1:12" ht="14.25" customHeight="1" x14ac:dyDescent="0.15">
      <c r="A167" s="107"/>
      <c r="B167" s="26" t="s">
        <v>3</v>
      </c>
      <c r="C167" s="25">
        <f>SUM(C165:C166)</f>
        <v>629</v>
      </c>
      <c r="D167" s="25">
        <f>SUM(D165:D166)</f>
        <v>677</v>
      </c>
      <c r="E167" s="25">
        <f>SUM(E165:E166)</f>
        <v>712</v>
      </c>
      <c r="F167" s="24">
        <f>SUM(F165:F166)</f>
        <v>1389</v>
      </c>
      <c r="G167" s="149"/>
      <c r="H167" s="23" t="s">
        <v>2</v>
      </c>
      <c r="I167" s="22">
        <f>L167/L147</f>
        <v>0.39283057152519446</v>
      </c>
      <c r="J167" s="21">
        <v>2544</v>
      </c>
      <c r="K167" s="21">
        <v>3264</v>
      </c>
      <c r="L167" s="20">
        <f t="shared" si="19"/>
        <v>5808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680</v>
      </c>
      <c r="J169" s="11">
        <v>279</v>
      </c>
      <c r="K169" s="11">
        <v>429</v>
      </c>
      <c r="L169" s="10">
        <f>SUM(J169:K169)</f>
        <v>708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R5.4月末</vt:lpstr>
      <vt:lpstr>R5.5月末</vt:lpstr>
      <vt:lpstr>R5.6月末</vt:lpstr>
      <vt:lpstr>R5.7月末</vt:lpstr>
      <vt:lpstr>R5.8月末</vt:lpstr>
      <vt:lpstr>R5.9月末</vt:lpstr>
      <vt:lpstr>R5.10月末</vt:lpstr>
      <vt:lpstr>R5.11月末</vt:lpstr>
      <vt:lpstr>R5.12月末</vt:lpstr>
      <vt:lpstr>R6.1月末</vt:lpstr>
      <vt:lpstr>R6.2月末</vt:lpstr>
      <vt:lpstr>R6.3月末</vt:lpstr>
      <vt:lpstr>集計（異動人数）</vt:lpstr>
      <vt:lpstr>R5.10月末!Print_Titles</vt:lpstr>
      <vt:lpstr>R5.11月末!Print_Titles</vt:lpstr>
      <vt:lpstr>R5.12月末!Print_Titles</vt:lpstr>
      <vt:lpstr>R5.4月末!Print_Titles</vt:lpstr>
      <vt:lpstr>R5.5月末!Print_Titles</vt:lpstr>
      <vt:lpstr>R5.6月末!Print_Titles</vt:lpstr>
      <vt:lpstr>R5.7月末!Print_Titles</vt:lpstr>
      <vt:lpstr>R5.8月末!Print_Titles</vt:lpstr>
      <vt:lpstr>R5.9月末!Print_Titles</vt:lpstr>
      <vt:lpstr>R6.1月末!Print_Titles</vt:lpstr>
      <vt:lpstr>R6.2月末!Print_Titles</vt:lpstr>
      <vt:lpstr>R6.3月末!Print_Titles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2024-04-03T02:17:55Z</dcterms:modified>
</cp:coreProperties>
</file>