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5147AEA9-E443-4929-BC50-B72118D9F34D}" xr6:coauthVersionLast="36" xr6:coauthVersionMax="36" xr10:uidLastSave="{00000000-0000-0000-0000-000000000000}"/>
  <bookViews>
    <workbookView xWindow="0" yWindow="0" windowWidth="19200" windowHeight="11295" firstSheet="10" activeTab="11" xr2:uid="{00000000-000D-0000-FFFF-FFFF00000000}"/>
  </bookViews>
  <sheets>
    <sheet name="R4.4月末" sheetId="3" r:id="rId1"/>
    <sheet name="R4.5月末" sheetId="34" r:id="rId2"/>
    <sheet name="R4.6月末" sheetId="33" r:id="rId3"/>
    <sheet name="R4.7月末" sheetId="35" r:id="rId4"/>
    <sheet name="R4.8月末" sheetId="36" r:id="rId5"/>
    <sheet name="R4.9月末" sheetId="37" r:id="rId6"/>
    <sheet name="R4.10月末" sheetId="38" r:id="rId7"/>
    <sheet name="R4.11月末" sheetId="39" r:id="rId8"/>
    <sheet name="R4.12月末" sheetId="40" r:id="rId9"/>
    <sheet name="R5.1月末" sheetId="41" r:id="rId10"/>
    <sheet name="R5.2月末" sheetId="42" r:id="rId11"/>
    <sheet name="R5.3月末" sheetId="43" r:id="rId12"/>
    <sheet name="集計（異動人数）" sheetId="7" r:id="rId13"/>
  </sheets>
  <definedNames>
    <definedName name="_xlnm.Print_Titles" localSheetId="6">'R4.10月末'!$1:$3</definedName>
    <definedName name="_xlnm.Print_Titles" localSheetId="7">'R4.11月末'!$1:$3</definedName>
    <definedName name="_xlnm.Print_Titles" localSheetId="8">'R4.12月末'!$1:$3</definedName>
    <definedName name="_xlnm.Print_Titles" localSheetId="0">'R4.4月末'!$1:$3</definedName>
    <definedName name="_xlnm.Print_Titles" localSheetId="1">'R4.5月末'!$1:$3</definedName>
    <definedName name="_xlnm.Print_Titles" localSheetId="2">'R4.6月末'!$1:$3</definedName>
    <definedName name="_xlnm.Print_Titles" localSheetId="3">'R4.7月末'!$1:$3</definedName>
    <definedName name="_xlnm.Print_Titles" localSheetId="4">'R4.8月末'!$1:$3</definedName>
    <definedName name="_xlnm.Print_Titles" localSheetId="5">'R4.9月末'!$1:$3</definedName>
    <definedName name="_xlnm.Print_Titles" localSheetId="9">'R5.1月末'!$1:$3</definedName>
    <definedName name="_xlnm.Print_Titles" localSheetId="10">'R5.2月末'!$1:$3</definedName>
    <definedName name="_xlnm.Print_Titles" localSheetId="11">'R5.3月末'!$1:$3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1" i="43" l="1"/>
  <c r="K151" i="43"/>
  <c r="J151" i="43"/>
  <c r="I151" i="43"/>
  <c r="C82" i="43"/>
  <c r="D82" i="43"/>
  <c r="E82" i="43"/>
  <c r="I151" i="42" l="1"/>
  <c r="J151" i="42"/>
  <c r="I38" i="40" l="1"/>
  <c r="I39" i="40" s="1"/>
  <c r="J38" i="40"/>
  <c r="J39" i="40" s="1"/>
  <c r="K38" i="40"/>
  <c r="K39" i="40"/>
  <c r="F75" i="39" l="1"/>
  <c r="I30" i="38" l="1"/>
  <c r="J30" i="38"/>
  <c r="K30" i="38"/>
  <c r="I30" i="37" l="1"/>
  <c r="J30" i="37"/>
  <c r="K30" i="37"/>
  <c r="D82" i="36" l="1"/>
  <c r="E82" i="36"/>
  <c r="C82" i="36"/>
  <c r="C82" i="35" l="1"/>
  <c r="J30" i="35"/>
  <c r="K30" i="35"/>
  <c r="J30" i="33" l="1"/>
  <c r="K30" i="33"/>
  <c r="J23" i="33"/>
  <c r="K23" i="33"/>
  <c r="C82" i="34" l="1"/>
  <c r="D82" i="34"/>
  <c r="E82" i="34"/>
  <c r="K38" i="34"/>
  <c r="J38" i="34"/>
  <c r="I38" i="34"/>
  <c r="I30" i="34"/>
  <c r="J30" i="34"/>
  <c r="K30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3" i="34"/>
  <c r="F24" i="34"/>
  <c r="F25" i="34"/>
  <c r="F26" i="34"/>
  <c r="F27" i="34"/>
  <c r="F28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7" i="34"/>
  <c r="F48" i="34"/>
  <c r="F49" i="34"/>
  <c r="F50" i="34"/>
  <c r="F51" i="34"/>
  <c r="F52" i="34"/>
  <c r="F53" i="34"/>
  <c r="L4" i="34"/>
  <c r="L5" i="34"/>
  <c r="L6" i="34"/>
  <c r="L7" i="34"/>
  <c r="L8" i="34"/>
  <c r="L9" i="34"/>
  <c r="L11" i="34"/>
  <c r="L12" i="34"/>
  <c r="L13" i="34"/>
  <c r="L14" i="34"/>
  <c r="L15" i="34"/>
  <c r="L16" i="34"/>
  <c r="L17" i="34"/>
  <c r="L18" i="34"/>
  <c r="L19" i="34"/>
  <c r="L20" i="34"/>
  <c r="L21" i="34"/>
  <c r="L22" i="34"/>
  <c r="L24" i="34"/>
  <c r="L25" i="34"/>
  <c r="L26" i="34"/>
  <c r="L27" i="34"/>
  <c r="L28" i="34"/>
  <c r="L29" i="34"/>
  <c r="L30" i="34" l="1"/>
  <c r="C29" i="3"/>
  <c r="C22" i="3"/>
  <c r="C30" i="3" s="1"/>
  <c r="D82" i="3" l="1"/>
  <c r="E82" i="3"/>
  <c r="C82" i="3"/>
  <c r="J38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C46" i="3" l="1"/>
  <c r="D46" i="3"/>
  <c r="E46" i="3"/>
  <c r="C157" i="34"/>
  <c r="D157" i="34"/>
  <c r="E157" i="34"/>
  <c r="D3" i="7" l="1"/>
  <c r="D4" i="7"/>
  <c r="D5" i="7"/>
  <c r="D6" i="7"/>
  <c r="D7" i="7"/>
  <c r="D8" i="7"/>
  <c r="C4" i="7"/>
  <c r="C5" i="7"/>
  <c r="C6" i="7"/>
  <c r="C7" i="7"/>
  <c r="C8" i="7"/>
  <c r="C3" i="7"/>
  <c r="D46" i="42" l="1"/>
  <c r="E46" i="42"/>
  <c r="E29" i="42"/>
  <c r="C46" i="42"/>
  <c r="C54" i="42"/>
  <c r="I10" i="42"/>
  <c r="J10" i="42"/>
  <c r="K10" i="42"/>
  <c r="L169" i="43" l="1"/>
  <c r="L167" i="43"/>
  <c r="E167" i="43"/>
  <c r="D167" i="43"/>
  <c r="C167" i="43"/>
  <c r="L166" i="43"/>
  <c r="F166" i="43"/>
  <c r="L165" i="43"/>
  <c r="F165" i="43"/>
  <c r="F167" i="43" s="1"/>
  <c r="L164" i="43"/>
  <c r="E164" i="43"/>
  <c r="D164" i="43"/>
  <c r="C164" i="43"/>
  <c r="L163" i="43"/>
  <c r="F163" i="43"/>
  <c r="L162" i="43"/>
  <c r="F162" i="43"/>
  <c r="F161" i="43"/>
  <c r="F160" i="43"/>
  <c r="L159" i="43"/>
  <c r="F159" i="43"/>
  <c r="L158" i="43"/>
  <c r="F158" i="43"/>
  <c r="L157" i="43"/>
  <c r="E157" i="43"/>
  <c r="D157" i="43"/>
  <c r="C157" i="43"/>
  <c r="L156" i="43"/>
  <c r="F156" i="43"/>
  <c r="L155" i="43"/>
  <c r="F155" i="43"/>
  <c r="L154" i="43"/>
  <c r="F154" i="43"/>
  <c r="F153" i="43"/>
  <c r="F152" i="43"/>
  <c r="F151" i="43"/>
  <c r="F150" i="43"/>
  <c r="F149" i="43"/>
  <c r="F148" i="43"/>
  <c r="F147" i="43"/>
  <c r="K146" i="43"/>
  <c r="J146" i="43"/>
  <c r="I146" i="43"/>
  <c r="F146" i="43"/>
  <c r="L145" i="43"/>
  <c r="F145" i="43"/>
  <c r="L144" i="43"/>
  <c r="F144" i="43"/>
  <c r="L143" i="43"/>
  <c r="F143" i="43"/>
  <c r="L142" i="43"/>
  <c r="F142" i="43"/>
  <c r="L141" i="43"/>
  <c r="F141" i="43"/>
  <c r="K140" i="43"/>
  <c r="J140" i="43"/>
  <c r="I140" i="43"/>
  <c r="F140" i="43"/>
  <c r="L139" i="43"/>
  <c r="E139" i="43"/>
  <c r="D139" i="43"/>
  <c r="C139" i="43"/>
  <c r="L138" i="43"/>
  <c r="F138" i="43"/>
  <c r="L137" i="43"/>
  <c r="F137" i="43"/>
  <c r="L136" i="43"/>
  <c r="F136" i="43"/>
  <c r="L135" i="43"/>
  <c r="F135" i="43"/>
  <c r="L134" i="43"/>
  <c r="F134" i="43"/>
  <c r="L133" i="43"/>
  <c r="F133" i="43"/>
  <c r="L132" i="43"/>
  <c r="F132" i="43"/>
  <c r="L131" i="43"/>
  <c r="F131" i="43"/>
  <c r="L130" i="43"/>
  <c r="F130" i="43"/>
  <c r="L129" i="43"/>
  <c r="F129" i="43"/>
  <c r="L128" i="43"/>
  <c r="F128" i="43"/>
  <c r="L127" i="43"/>
  <c r="F127" i="43"/>
  <c r="L126" i="43"/>
  <c r="F126" i="43"/>
  <c r="K125" i="43"/>
  <c r="J125" i="43"/>
  <c r="I125" i="43"/>
  <c r="F125" i="43"/>
  <c r="L124" i="43"/>
  <c r="F124" i="43"/>
  <c r="L123" i="43"/>
  <c r="F123" i="43"/>
  <c r="L122" i="43"/>
  <c r="F122" i="43"/>
  <c r="L121" i="43"/>
  <c r="F121" i="43"/>
  <c r="L120" i="43"/>
  <c r="F120" i="43"/>
  <c r="L119" i="43"/>
  <c r="F119" i="43"/>
  <c r="L118" i="43"/>
  <c r="F118" i="43"/>
  <c r="L117" i="43"/>
  <c r="F117" i="43"/>
  <c r="L116" i="43"/>
  <c r="E114" i="43"/>
  <c r="D114" i="43"/>
  <c r="C114" i="43"/>
  <c r="F113" i="43"/>
  <c r="F112" i="43"/>
  <c r="F111" i="43"/>
  <c r="E110" i="43"/>
  <c r="D110" i="43"/>
  <c r="C110" i="43"/>
  <c r="F109" i="43"/>
  <c r="F108" i="43"/>
  <c r="F107" i="43"/>
  <c r="F106" i="43"/>
  <c r="F105" i="43"/>
  <c r="F104" i="43"/>
  <c r="F103" i="43"/>
  <c r="F102" i="43"/>
  <c r="F101" i="43"/>
  <c r="F100" i="43"/>
  <c r="F99" i="43"/>
  <c r="F98" i="43"/>
  <c r="F97" i="43"/>
  <c r="F96" i="43"/>
  <c r="F95" i="43"/>
  <c r="F94" i="43"/>
  <c r="E93" i="43"/>
  <c r="D93" i="43"/>
  <c r="C93" i="43"/>
  <c r="F92" i="43"/>
  <c r="F91" i="43"/>
  <c r="F90" i="43"/>
  <c r="F89" i="43"/>
  <c r="F88" i="43"/>
  <c r="F87" i="43"/>
  <c r="F86" i="43"/>
  <c r="F85" i="43"/>
  <c r="F84" i="43"/>
  <c r="F83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E69" i="43"/>
  <c r="D69" i="43"/>
  <c r="C69" i="43"/>
  <c r="F68" i="43"/>
  <c r="F67" i="43"/>
  <c r="K66" i="43"/>
  <c r="J66" i="43"/>
  <c r="I66" i="43"/>
  <c r="F66" i="43"/>
  <c r="L65" i="43"/>
  <c r="F65" i="43"/>
  <c r="L64" i="43"/>
  <c r="F64" i="43"/>
  <c r="L63" i="43"/>
  <c r="F63" i="43"/>
  <c r="L62" i="43"/>
  <c r="F62" i="43"/>
  <c r="L61" i="43"/>
  <c r="F61" i="43"/>
  <c r="L60" i="43"/>
  <c r="E54" i="43"/>
  <c r="D54" i="43"/>
  <c r="C54" i="43"/>
  <c r="F53" i="43"/>
  <c r="F52" i="43"/>
  <c r="F51" i="43"/>
  <c r="F50" i="43"/>
  <c r="F49" i="43"/>
  <c r="F48" i="43"/>
  <c r="F47" i="43"/>
  <c r="E46" i="43"/>
  <c r="D46" i="43"/>
  <c r="C46" i="43"/>
  <c r="F45" i="43"/>
  <c r="F44" i="43"/>
  <c r="F43" i="43"/>
  <c r="F42" i="43"/>
  <c r="F41" i="43"/>
  <c r="F40" i="43"/>
  <c r="F39" i="43"/>
  <c r="K38" i="43"/>
  <c r="J38" i="43"/>
  <c r="I38" i="43"/>
  <c r="F38" i="43"/>
  <c r="L37" i="43"/>
  <c r="F37" i="43"/>
  <c r="L36" i="43"/>
  <c r="F36" i="43"/>
  <c r="L35" i="43"/>
  <c r="F35" i="43"/>
  <c r="L34" i="43"/>
  <c r="F34" i="43"/>
  <c r="L33" i="43"/>
  <c r="F33" i="43"/>
  <c r="L32" i="43"/>
  <c r="L31" i="43"/>
  <c r="K30" i="43"/>
  <c r="J30" i="43"/>
  <c r="I30" i="43"/>
  <c r="L29" i="43"/>
  <c r="E29" i="43"/>
  <c r="D29" i="43"/>
  <c r="C29" i="43"/>
  <c r="L28" i="43"/>
  <c r="F28" i="43"/>
  <c r="L27" i="43"/>
  <c r="F27" i="43"/>
  <c r="L26" i="43"/>
  <c r="F26" i="43"/>
  <c r="L25" i="43"/>
  <c r="F25" i="43"/>
  <c r="L24" i="43"/>
  <c r="F24" i="43"/>
  <c r="K23" i="43"/>
  <c r="J23" i="43"/>
  <c r="I23" i="43"/>
  <c r="F23" i="43"/>
  <c r="L22" i="43"/>
  <c r="E22" i="43"/>
  <c r="E30" i="43" s="1"/>
  <c r="D22" i="43"/>
  <c r="D30" i="43" s="1"/>
  <c r="C22" i="43"/>
  <c r="C30" i="43" s="1"/>
  <c r="L21" i="43"/>
  <c r="F21" i="43"/>
  <c r="L20" i="43"/>
  <c r="F20" i="43"/>
  <c r="L19" i="43"/>
  <c r="F19" i="43"/>
  <c r="L18" i="43"/>
  <c r="F18" i="43"/>
  <c r="L17" i="43"/>
  <c r="F17" i="43"/>
  <c r="L16" i="43"/>
  <c r="F16" i="43"/>
  <c r="L15" i="43"/>
  <c r="F15" i="43"/>
  <c r="L14" i="43"/>
  <c r="F14" i="43"/>
  <c r="L13" i="43"/>
  <c r="F13" i="43"/>
  <c r="L12" i="43"/>
  <c r="F12" i="43"/>
  <c r="L11" i="43"/>
  <c r="F11" i="43"/>
  <c r="K10" i="43"/>
  <c r="J10" i="43"/>
  <c r="I10" i="43"/>
  <c r="F10" i="43"/>
  <c r="L9" i="43"/>
  <c r="F9" i="43"/>
  <c r="L8" i="43"/>
  <c r="F8" i="43"/>
  <c r="L7" i="43"/>
  <c r="F7" i="43"/>
  <c r="L6" i="43"/>
  <c r="F6" i="43"/>
  <c r="L5" i="43"/>
  <c r="F5" i="43"/>
  <c r="L4" i="43"/>
  <c r="L169" i="42"/>
  <c r="L167" i="42"/>
  <c r="E167" i="42"/>
  <c r="D167" i="42"/>
  <c r="C167" i="42"/>
  <c r="L166" i="42"/>
  <c r="F166" i="42"/>
  <c r="L165" i="42"/>
  <c r="F165" i="42"/>
  <c r="L164" i="42"/>
  <c r="E164" i="42"/>
  <c r="D164" i="42"/>
  <c r="C164" i="42"/>
  <c r="L163" i="42"/>
  <c r="F163" i="42"/>
  <c r="L162" i="42"/>
  <c r="F162" i="42"/>
  <c r="F161" i="42"/>
  <c r="F160" i="42"/>
  <c r="L159" i="42"/>
  <c r="F159" i="42"/>
  <c r="L158" i="42"/>
  <c r="F158" i="42"/>
  <c r="L157" i="42"/>
  <c r="E157" i="42"/>
  <c r="D157" i="42"/>
  <c r="C157" i="42"/>
  <c r="L156" i="42"/>
  <c r="F156" i="42"/>
  <c r="L155" i="42"/>
  <c r="F155" i="42"/>
  <c r="L154" i="42"/>
  <c r="F154" i="42"/>
  <c r="F153" i="42"/>
  <c r="F152" i="42"/>
  <c r="F151" i="42"/>
  <c r="F150" i="42"/>
  <c r="F149" i="42"/>
  <c r="F148" i="42"/>
  <c r="F147" i="42"/>
  <c r="K146" i="42"/>
  <c r="J146" i="42"/>
  <c r="I146" i="42"/>
  <c r="F146" i="42"/>
  <c r="L145" i="42"/>
  <c r="F145" i="42"/>
  <c r="L144" i="42"/>
  <c r="F144" i="42"/>
  <c r="L143" i="42"/>
  <c r="F143" i="42"/>
  <c r="L142" i="42"/>
  <c r="F142" i="42"/>
  <c r="L141" i="42"/>
  <c r="F141" i="42"/>
  <c r="K140" i="42"/>
  <c r="J140" i="42"/>
  <c r="I140" i="42"/>
  <c r="F140" i="42"/>
  <c r="L139" i="42"/>
  <c r="E139" i="42"/>
  <c r="D139" i="42"/>
  <c r="C139" i="42"/>
  <c r="L138" i="42"/>
  <c r="F138" i="42"/>
  <c r="L137" i="42"/>
  <c r="F137" i="42"/>
  <c r="L136" i="42"/>
  <c r="F136" i="42"/>
  <c r="L135" i="42"/>
  <c r="F135" i="42"/>
  <c r="L134" i="42"/>
  <c r="F134" i="42"/>
  <c r="L133" i="42"/>
  <c r="F133" i="42"/>
  <c r="L132" i="42"/>
  <c r="F132" i="42"/>
  <c r="L131" i="42"/>
  <c r="F131" i="42"/>
  <c r="L130" i="42"/>
  <c r="F130" i="42"/>
  <c r="L129" i="42"/>
  <c r="F129" i="42"/>
  <c r="L128" i="42"/>
  <c r="F128" i="42"/>
  <c r="L127" i="42"/>
  <c r="F127" i="42"/>
  <c r="L126" i="42"/>
  <c r="F126" i="42"/>
  <c r="K125" i="42"/>
  <c r="J125" i="42"/>
  <c r="I125" i="42"/>
  <c r="F125" i="42"/>
  <c r="L124" i="42"/>
  <c r="F124" i="42"/>
  <c r="L123" i="42"/>
  <c r="F123" i="42"/>
  <c r="L122" i="42"/>
  <c r="F122" i="42"/>
  <c r="L121" i="42"/>
  <c r="F121" i="42"/>
  <c r="L120" i="42"/>
  <c r="F120" i="42"/>
  <c r="L119" i="42"/>
  <c r="F119" i="42"/>
  <c r="L118" i="42"/>
  <c r="F118" i="42"/>
  <c r="L117" i="42"/>
  <c r="F117" i="42"/>
  <c r="L116" i="42"/>
  <c r="E114" i="42"/>
  <c r="D114" i="42"/>
  <c r="C114" i="42"/>
  <c r="F113" i="42"/>
  <c r="F112" i="42"/>
  <c r="F111" i="42"/>
  <c r="E110" i="42"/>
  <c r="D110" i="42"/>
  <c r="C110" i="42"/>
  <c r="F109" i="42"/>
  <c r="F108" i="42"/>
  <c r="F107" i="42"/>
  <c r="F106" i="42"/>
  <c r="F105" i="42"/>
  <c r="F104" i="42"/>
  <c r="F103" i="42"/>
  <c r="F102" i="42"/>
  <c r="F101" i="42"/>
  <c r="F100" i="42"/>
  <c r="F99" i="42"/>
  <c r="F98" i="42"/>
  <c r="F97" i="42"/>
  <c r="F96" i="42"/>
  <c r="F95" i="42"/>
  <c r="F94" i="42"/>
  <c r="E93" i="42"/>
  <c r="D93" i="42"/>
  <c r="C93" i="42"/>
  <c r="F92" i="42"/>
  <c r="F91" i="42"/>
  <c r="F90" i="42"/>
  <c r="F89" i="42"/>
  <c r="F88" i="42"/>
  <c r="F87" i="42"/>
  <c r="F86" i="42"/>
  <c r="F85" i="42"/>
  <c r="F84" i="42"/>
  <c r="F83" i="42"/>
  <c r="E82" i="42"/>
  <c r="D82" i="42"/>
  <c r="C82" i="42"/>
  <c r="F81" i="42"/>
  <c r="F80" i="42"/>
  <c r="F79" i="42"/>
  <c r="F78" i="42"/>
  <c r="F77" i="42"/>
  <c r="F76" i="42"/>
  <c r="F75" i="42"/>
  <c r="F74" i="42"/>
  <c r="F73" i="42"/>
  <c r="F72" i="42"/>
  <c r="F71" i="42"/>
  <c r="F70" i="42"/>
  <c r="E69" i="42"/>
  <c r="D69" i="42"/>
  <c r="C69" i="42"/>
  <c r="F68" i="42"/>
  <c r="F67" i="42"/>
  <c r="K66" i="42"/>
  <c r="J66" i="42"/>
  <c r="I66" i="42"/>
  <c r="F66" i="42"/>
  <c r="L65" i="42"/>
  <c r="F65" i="42"/>
  <c r="L64" i="42"/>
  <c r="F64" i="42"/>
  <c r="L63" i="42"/>
  <c r="F63" i="42"/>
  <c r="L62" i="42"/>
  <c r="F62" i="42"/>
  <c r="L61" i="42"/>
  <c r="F61" i="42"/>
  <c r="L60" i="42"/>
  <c r="E54" i="42"/>
  <c r="D54" i="42"/>
  <c r="F53" i="42"/>
  <c r="F52" i="42"/>
  <c r="F51" i="42"/>
  <c r="F50" i="42"/>
  <c r="F49" i="42"/>
  <c r="F48" i="42"/>
  <c r="F47" i="42"/>
  <c r="F45" i="42"/>
  <c r="F44" i="42"/>
  <c r="F43" i="42"/>
  <c r="F42" i="42"/>
  <c r="F41" i="42"/>
  <c r="F40" i="42"/>
  <c r="F39" i="42"/>
  <c r="K38" i="42"/>
  <c r="J38" i="42"/>
  <c r="I38" i="42"/>
  <c r="F38" i="42"/>
  <c r="L37" i="42"/>
  <c r="F37" i="42"/>
  <c r="L36" i="42"/>
  <c r="F36" i="42"/>
  <c r="L35" i="42"/>
  <c r="F35" i="42"/>
  <c r="L34" i="42"/>
  <c r="F34" i="42"/>
  <c r="L33" i="42"/>
  <c r="F33" i="42"/>
  <c r="L32" i="42"/>
  <c r="L31" i="42"/>
  <c r="K30" i="42"/>
  <c r="J30" i="42"/>
  <c r="I30" i="42"/>
  <c r="L29" i="42"/>
  <c r="D29" i="42"/>
  <c r="C29" i="42"/>
  <c r="L28" i="42"/>
  <c r="F28" i="42"/>
  <c r="L27" i="42"/>
  <c r="F27" i="42"/>
  <c r="L26" i="42"/>
  <c r="F26" i="42"/>
  <c r="L25" i="42"/>
  <c r="F25" i="42"/>
  <c r="L24" i="42"/>
  <c r="F24" i="42"/>
  <c r="K23" i="42"/>
  <c r="J23" i="42"/>
  <c r="I23" i="42"/>
  <c r="F23" i="42"/>
  <c r="L22" i="42"/>
  <c r="E22" i="42"/>
  <c r="E30" i="42" s="1"/>
  <c r="D22" i="42"/>
  <c r="D30" i="42" s="1"/>
  <c r="C22" i="42"/>
  <c r="L21" i="42"/>
  <c r="F21" i="42"/>
  <c r="L20" i="42"/>
  <c r="F20" i="42"/>
  <c r="L19" i="42"/>
  <c r="F19" i="42"/>
  <c r="L18" i="42"/>
  <c r="F18" i="42"/>
  <c r="L17" i="42"/>
  <c r="F17" i="42"/>
  <c r="L16" i="42"/>
  <c r="F16" i="42"/>
  <c r="L15" i="42"/>
  <c r="F15" i="42"/>
  <c r="L14" i="42"/>
  <c r="F14" i="42"/>
  <c r="L13" i="42"/>
  <c r="F13" i="42"/>
  <c r="L12" i="42"/>
  <c r="F12" i="42"/>
  <c r="L11" i="42"/>
  <c r="F11" i="42"/>
  <c r="F10" i="42"/>
  <c r="L9" i="42"/>
  <c r="F9" i="42"/>
  <c r="L8" i="42"/>
  <c r="F8" i="42"/>
  <c r="L7" i="42"/>
  <c r="F7" i="42"/>
  <c r="L6" i="42"/>
  <c r="F6" i="42"/>
  <c r="L5" i="42"/>
  <c r="F5" i="42"/>
  <c r="L4" i="42"/>
  <c r="L169" i="41"/>
  <c r="L167" i="41"/>
  <c r="E167" i="41"/>
  <c r="D167" i="41"/>
  <c r="C167" i="41"/>
  <c r="L166" i="41"/>
  <c r="F166" i="41"/>
  <c r="L165" i="41"/>
  <c r="F165" i="41"/>
  <c r="L164" i="41"/>
  <c r="E164" i="41"/>
  <c r="D164" i="41"/>
  <c r="C164" i="41"/>
  <c r="L163" i="41"/>
  <c r="F163" i="41"/>
  <c r="L162" i="41"/>
  <c r="F162" i="41"/>
  <c r="F161" i="41"/>
  <c r="F160" i="41"/>
  <c r="L159" i="41"/>
  <c r="F159" i="41"/>
  <c r="L158" i="41"/>
  <c r="F158" i="41"/>
  <c r="L157" i="41"/>
  <c r="E157" i="41"/>
  <c r="D157" i="41"/>
  <c r="C157" i="41"/>
  <c r="L156" i="41"/>
  <c r="F156" i="41"/>
  <c r="L155" i="41"/>
  <c r="F155" i="41"/>
  <c r="L154" i="41"/>
  <c r="F154" i="41"/>
  <c r="F153" i="41"/>
  <c r="F152" i="41"/>
  <c r="F151" i="41"/>
  <c r="F150" i="41"/>
  <c r="F149" i="41"/>
  <c r="F148" i="41"/>
  <c r="F147" i="41"/>
  <c r="K146" i="41"/>
  <c r="J146" i="41"/>
  <c r="I146" i="41"/>
  <c r="F146" i="41"/>
  <c r="L145" i="41"/>
  <c r="F145" i="41"/>
  <c r="L144" i="41"/>
  <c r="F144" i="41"/>
  <c r="L143" i="41"/>
  <c r="F143" i="41"/>
  <c r="L142" i="41"/>
  <c r="F142" i="41"/>
  <c r="L141" i="41"/>
  <c r="F141" i="41"/>
  <c r="K140" i="41"/>
  <c r="J140" i="41"/>
  <c r="I140" i="41"/>
  <c r="F140" i="41"/>
  <c r="L139" i="41"/>
  <c r="E139" i="41"/>
  <c r="D139" i="41"/>
  <c r="C139" i="41"/>
  <c r="L138" i="41"/>
  <c r="F138" i="41"/>
  <c r="L137" i="41"/>
  <c r="F137" i="41"/>
  <c r="L136" i="41"/>
  <c r="F136" i="41"/>
  <c r="L135" i="41"/>
  <c r="F135" i="41"/>
  <c r="L134" i="41"/>
  <c r="F134" i="41"/>
  <c r="L133" i="41"/>
  <c r="F133" i="41"/>
  <c r="L132" i="41"/>
  <c r="F132" i="41"/>
  <c r="L131" i="41"/>
  <c r="F131" i="41"/>
  <c r="L130" i="41"/>
  <c r="F130" i="41"/>
  <c r="L129" i="41"/>
  <c r="F129" i="41"/>
  <c r="L128" i="41"/>
  <c r="F128" i="41"/>
  <c r="L127" i="41"/>
  <c r="F127" i="41"/>
  <c r="L126" i="41"/>
  <c r="F126" i="41"/>
  <c r="K125" i="41"/>
  <c r="J125" i="41"/>
  <c r="I125" i="41"/>
  <c r="F125" i="41"/>
  <c r="L124" i="41"/>
  <c r="F124" i="41"/>
  <c r="L123" i="41"/>
  <c r="F123" i="41"/>
  <c r="L122" i="41"/>
  <c r="F122" i="41"/>
  <c r="L121" i="41"/>
  <c r="F121" i="41"/>
  <c r="L120" i="41"/>
  <c r="F120" i="41"/>
  <c r="L119" i="41"/>
  <c r="F119" i="41"/>
  <c r="L118" i="41"/>
  <c r="F118" i="41"/>
  <c r="L117" i="41"/>
  <c r="F117" i="41"/>
  <c r="L116" i="41"/>
  <c r="E114" i="41"/>
  <c r="D114" i="41"/>
  <c r="C114" i="41"/>
  <c r="F113" i="41"/>
  <c r="F112" i="41"/>
  <c r="F111" i="41"/>
  <c r="E110" i="41"/>
  <c r="D110" i="41"/>
  <c r="C110" i="41"/>
  <c r="F109" i="41"/>
  <c r="F108" i="41"/>
  <c r="F107" i="41"/>
  <c r="F106" i="41"/>
  <c r="F105" i="41"/>
  <c r="F104" i="41"/>
  <c r="F103" i="41"/>
  <c r="F102" i="41"/>
  <c r="F101" i="41"/>
  <c r="F100" i="41"/>
  <c r="F99" i="41"/>
  <c r="F98" i="41"/>
  <c r="F97" i="41"/>
  <c r="F96" i="41"/>
  <c r="F95" i="41"/>
  <c r="F94" i="41"/>
  <c r="E93" i="41"/>
  <c r="D93" i="41"/>
  <c r="C93" i="41"/>
  <c r="F92" i="41"/>
  <c r="F91" i="41"/>
  <c r="F90" i="41"/>
  <c r="F89" i="41"/>
  <c r="F88" i="41"/>
  <c r="F87" i="41"/>
  <c r="F86" i="41"/>
  <c r="F85" i="41"/>
  <c r="F84" i="41"/>
  <c r="F83" i="41"/>
  <c r="E82" i="41"/>
  <c r="D82" i="41"/>
  <c r="C82" i="41"/>
  <c r="F81" i="41"/>
  <c r="F80" i="41"/>
  <c r="F79" i="41"/>
  <c r="F78" i="41"/>
  <c r="F77" i="41"/>
  <c r="F76" i="41"/>
  <c r="F75" i="41"/>
  <c r="F74" i="41"/>
  <c r="F73" i="41"/>
  <c r="F72" i="41"/>
  <c r="F71" i="41"/>
  <c r="F70" i="41"/>
  <c r="E69" i="41"/>
  <c r="D69" i="41"/>
  <c r="C69" i="41"/>
  <c r="F68" i="41"/>
  <c r="F67" i="41"/>
  <c r="K66" i="41"/>
  <c r="J66" i="41"/>
  <c r="I66" i="41"/>
  <c r="F66" i="41"/>
  <c r="L65" i="41"/>
  <c r="F65" i="41"/>
  <c r="L64" i="41"/>
  <c r="F64" i="41"/>
  <c r="L63" i="41"/>
  <c r="F63" i="41"/>
  <c r="L62" i="41"/>
  <c r="F62" i="41"/>
  <c r="L61" i="41"/>
  <c r="F61" i="41"/>
  <c r="L60" i="41"/>
  <c r="E54" i="41"/>
  <c r="D54" i="41"/>
  <c r="C54" i="41"/>
  <c r="F53" i="41"/>
  <c r="F52" i="41"/>
  <c r="F51" i="41"/>
  <c r="F50" i="41"/>
  <c r="F49" i="41"/>
  <c r="F48" i="41"/>
  <c r="F47" i="41"/>
  <c r="E46" i="41"/>
  <c r="D46" i="41"/>
  <c r="C46" i="41"/>
  <c r="F45" i="41"/>
  <c r="F44" i="41"/>
  <c r="F43" i="41"/>
  <c r="F42" i="41"/>
  <c r="F41" i="41"/>
  <c r="F40" i="41"/>
  <c r="F39" i="41"/>
  <c r="K38" i="41"/>
  <c r="J38" i="41"/>
  <c r="I38" i="41"/>
  <c r="F38" i="41"/>
  <c r="L37" i="41"/>
  <c r="F37" i="41"/>
  <c r="L36" i="41"/>
  <c r="F36" i="41"/>
  <c r="L35" i="41"/>
  <c r="F35" i="41"/>
  <c r="L34" i="41"/>
  <c r="F34" i="41"/>
  <c r="L33" i="41"/>
  <c r="F33" i="41"/>
  <c r="L32" i="41"/>
  <c r="L31" i="41"/>
  <c r="K30" i="41"/>
  <c r="J30" i="41"/>
  <c r="I30" i="41"/>
  <c r="L29" i="41"/>
  <c r="E29" i="41"/>
  <c r="D29" i="41"/>
  <c r="C29" i="41"/>
  <c r="L28" i="41"/>
  <c r="F28" i="41"/>
  <c r="L27" i="41"/>
  <c r="F27" i="41"/>
  <c r="L26" i="41"/>
  <c r="F26" i="41"/>
  <c r="L25" i="41"/>
  <c r="F25" i="41"/>
  <c r="L24" i="41"/>
  <c r="F24" i="41"/>
  <c r="K23" i="41"/>
  <c r="J23" i="41"/>
  <c r="I23" i="41"/>
  <c r="F23" i="41"/>
  <c r="L22" i="41"/>
  <c r="E22" i="41"/>
  <c r="E30" i="41" s="1"/>
  <c r="D22" i="41"/>
  <c r="D30" i="41" s="1"/>
  <c r="C22" i="41"/>
  <c r="L21" i="41"/>
  <c r="F21" i="41"/>
  <c r="L20" i="41"/>
  <c r="F20" i="41"/>
  <c r="L19" i="41"/>
  <c r="F19" i="41"/>
  <c r="L18" i="41"/>
  <c r="F18" i="41"/>
  <c r="L17" i="41"/>
  <c r="F17" i="41"/>
  <c r="L16" i="41"/>
  <c r="F16" i="41"/>
  <c r="L15" i="41"/>
  <c r="F15" i="41"/>
  <c r="L14" i="41"/>
  <c r="F14" i="41"/>
  <c r="L13" i="41"/>
  <c r="F13" i="41"/>
  <c r="L12" i="41"/>
  <c r="F12" i="41"/>
  <c r="L11" i="41"/>
  <c r="F11" i="41"/>
  <c r="K10" i="41"/>
  <c r="J10" i="41"/>
  <c r="I10" i="41"/>
  <c r="F10" i="41"/>
  <c r="L9" i="41"/>
  <c r="F9" i="41"/>
  <c r="L8" i="41"/>
  <c r="F8" i="41"/>
  <c r="L7" i="41"/>
  <c r="F7" i="41"/>
  <c r="L6" i="41"/>
  <c r="F6" i="41"/>
  <c r="L5" i="41"/>
  <c r="F5" i="41"/>
  <c r="L4" i="41"/>
  <c r="L169" i="40"/>
  <c r="L167" i="40"/>
  <c r="E167" i="40"/>
  <c r="D167" i="40"/>
  <c r="C167" i="40"/>
  <c r="L166" i="40"/>
  <c r="F166" i="40"/>
  <c r="L165" i="40"/>
  <c r="F165" i="40"/>
  <c r="L164" i="40"/>
  <c r="E164" i="40"/>
  <c r="D164" i="40"/>
  <c r="C164" i="40"/>
  <c r="L163" i="40"/>
  <c r="F163" i="40"/>
  <c r="L162" i="40"/>
  <c r="F162" i="40"/>
  <c r="F161" i="40"/>
  <c r="F160" i="40"/>
  <c r="L159" i="40"/>
  <c r="F159" i="40"/>
  <c r="L158" i="40"/>
  <c r="F158" i="40"/>
  <c r="L157" i="40"/>
  <c r="E157" i="40"/>
  <c r="D157" i="40"/>
  <c r="C157" i="40"/>
  <c r="L156" i="40"/>
  <c r="F156" i="40"/>
  <c r="L155" i="40"/>
  <c r="F155" i="40"/>
  <c r="L154" i="40"/>
  <c r="F154" i="40"/>
  <c r="F153" i="40"/>
  <c r="F152" i="40"/>
  <c r="F151" i="40"/>
  <c r="F150" i="40"/>
  <c r="F149" i="40"/>
  <c r="F148" i="40"/>
  <c r="F147" i="40"/>
  <c r="K146" i="40"/>
  <c r="J146" i="40"/>
  <c r="I146" i="40"/>
  <c r="F146" i="40"/>
  <c r="L145" i="40"/>
  <c r="F145" i="40"/>
  <c r="L144" i="40"/>
  <c r="F144" i="40"/>
  <c r="L143" i="40"/>
  <c r="F143" i="40"/>
  <c r="L142" i="40"/>
  <c r="F142" i="40"/>
  <c r="L141" i="40"/>
  <c r="F141" i="40"/>
  <c r="K140" i="40"/>
  <c r="J140" i="40"/>
  <c r="I140" i="40"/>
  <c r="F140" i="40"/>
  <c r="L139" i="40"/>
  <c r="E139" i="40"/>
  <c r="D139" i="40"/>
  <c r="C139" i="40"/>
  <c r="L138" i="40"/>
  <c r="F138" i="40"/>
  <c r="L137" i="40"/>
  <c r="F137" i="40"/>
  <c r="L136" i="40"/>
  <c r="F136" i="40"/>
  <c r="L135" i="40"/>
  <c r="F135" i="40"/>
  <c r="L134" i="40"/>
  <c r="F134" i="40"/>
  <c r="L133" i="40"/>
  <c r="F133" i="40"/>
  <c r="L132" i="40"/>
  <c r="F132" i="40"/>
  <c r="L131" i="40"/>
  <c r="F131" i="40"/>
  <c r="L130" i="40"/>
  <c r="F130" i="40"/>
  <c r="L129" i="40"/>
  <c r="F129" i="40"/>
  <c r="L128" i="40"/>
  <c r="F128" i="40"/>
  <c r="L127" i="40"/>
  <c r="F127" i="40"/>
  <c r="L126" i="40"/>
  <c r="F126" i="40"/>
  <c r="K125" i="40"/>
  <c r="J125" i="40"/>
  <c r="I125" i="40"/>
  <c r="F125" i="40"/>
  <c r="L124" i="40"/>
  <c r="F124" i="40"/>
  <c r="L123" i="40"/>
  <c r="F123" i="40"/>
  <c r="L122" i="40"/>
  <c r="F122" i="40"/>
  <c r="L121" i="40"/>
  <c r="F121" i="40"/>
  <c r="L120" i="40"/>
  <c r="F120" i="40"/>
  <c r="L119" i="40"/>
  <c r="F119" i="40"/>
  <c r="L118" i="40"/>
  <c r="F118" i="40"/>
  <c r="L117" i="40"/>
  <c r="F117" i="40"/>
  <c r="L116" i="40"/>
  <c r="E114" i="40"/>
  <c r="D114" i="40"/>
  <c r="C114" i="40"/>
  <c r="F113" i="40"/>
  <c r="F112" i="40"/>
  <c r="F111" i="40"/>
  <c r="E110" i="40"/>
  <c r="D110" i="40"/>
  <c r="C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E93" i="40"/>
  <c r="D93" i="40"/>
  <c r="C93" i="40"/>
  <c r="F92" i="40"/>
  <c r="F91" i="40"/>
  <c r="F90" i="40"/>
  <c r="F89" i="40"/>
  <c r="F88" i="40"/>
  <c r="F87" i="40"/>
  <c r="F86" i="40"/>
  <c r="F85" i="40"/>
  <c r="F84" i="40"/>
  <c r="F83" i="40"/>
  <c r="E82" i="40"/>
  <c r="D82" i="40"/>
  <c r="C82" i="40"/>
  <c r="F81" i="40"/>
  <c r="F80" i="40"/>
  <c r="F79" i="40"/>
  <c r="F78" i="40"/>
  <c r="F77" i="40"/>
  <c r="F76" i="40"/>
  <c r="F75" i="40"/>
  <c r="F74" i="40"/>
  <c r="F73" i="40"/>
  <c r="F72" i="40"/>
  <c r="F71" i="40"/>
  <c r="F70" i="40"/>
  <c r="E69" i="40"/>
  <c r="D69" i="40"/>
  <c r="C69" i="40"/>
  <c r="F68" i="40"/>
  <c r="F67" i="40"/>
  <c r="K66" i="40"/>
  <c r="J66" i="40"/>
  <c r="I66" i="40"/>
  <c r="F66" i="40"/>
  <c r="L65" i="40"/>
  <c r="F65" i="40"/>
  <c r="L64" i="40"/>
  <c r="F64" i="40"/>
  <c r="L63" i="40"/>
  <c r="F63" i="40"/>
  <c r="L62" i="40"/>
  <c r="F62" i="40"/>
  <c r="L61" i="40"/>
  <c r="F61" i="40"/>
  <c r="L60" i="40"/>
  <c r="E54" i="40"/>
  <c r="D54" i="40"/>
  <c r="C54" i="40"/>
  <c r="F53" i="40"/>
  <c r="F52" i="40"/>
  <c r="F51" i="40"/>
  <c r="F50" i="40"/>
  <c r="F49" i="40"/>
  <c r="F48" i="40"/>
  <c r="F47" i="40"/>
  <c r="E46" i="40"/>
  <c r="D46" i="40"/>
  <c r="C46" i="40"/>
  <c r="F45" i="40"/>
  <c r="F44" i="40"/>
  <c r="F43" i="40"/>
  <c r="F42" i="40"/>
  <c r="F41" i="40"/>
  <c r="F40" i="40"/>
  <c r="F39" i="40"/>
  <c r="F38" i="40"/>
  <c r="L37" i="40"/>
  <c r="F37" i="40"/>
  <c r="L36" i="40"/>
  <c r="F36" i="40"/>
  <c r="L35" i="40"/>
  <c r="F35" i="40"/>
  <c r="L34" i="40"/>
  <c r="F34" i="40"/>
  <c r="L33" i="40"/>
  <c r="F33" i="40"/>
  <c r="L32" i="40"/>
  <c r="L31" i="40"/>
  <c r="K30" i="40"/>
  <c r="J30" i="40"/>
  <c r="I30" i="40"/>
  <c r="L29" i="40"/>
  <c r="E29" i="40"/>
  <c r="D29" i="40"/>
  <c r="C29" i="40"/>
  <c r="L28" i="40"/>
  <c r="F28" i="40"/>
  <c r="L27" i="40"/>
  <c r="F27" i="40"/>
  <c r="L26" i="40"/>
  <c r="F26" i="40"/>
  <c r="L25" i="40"/>
  <c r="F25" i="40"/>
  <c r="L24" i="40"/>
  <c r="F24" i="40"/>
  <c r="K23" i="40"/>
  <c r="J23" i="40"/>
  <c r="I23" i="40"/>
  <c r="F23" i="40"/>
  <c r="L22" i="40"/>
  <c r="E22" i="40"/>
  <c r="D22" i="40"/>
  <c r="D30" i="40" s="1"/>
  <c r="C22" i="40"/>
  <c r="C30" i="40" s="1"/>
  <c r="L21" i="40"/>
  <c r="F21" i="40"/>
  <c r="L20" i="40"/>
  <c r="F20" i="40"/>
  <c r="L19" i="40"/>
  <c r="F19" i="40"/>
  <c r="L18" i="40"/>
  <c r="F18" i="40"/>
  <c r="L17" i="40"/>
  <c r="F17" i="40"/>
  <c r="L16" i="40"/>
  <c r="F16" i="40"/>
  <c r="L15" i="40"/>
  <c r="F15" i="40"/>
  <c r="L14" i="40"/>
  <c r="F14" i="40"/>
  <c r="L13" i="40"/>
  <c r="F13" i="40"/>
  <c r="L12" i="40"/>
  <c r="F12" i="40"/>
  <c r="L11" i="40"/>
  <c r="F11" i="40"/>
  <c r="K10" i="40"/>
  <c r="J10" i="40"/>
  <c r="I10" i="40"/>
  <c r="F10" i="40"/>
  <c r="L9" i="40"/>
  <c r="F9" i="40"/>
  <c r="L8" i="40"/>
  <c r="F8" i="40"/>
  <c r="L7" i="40"/>
  <c r="F7" i="40"/>
  <c r="L6" i="40"/>
  <c r="F6" i="40"/>
  <c r="L5" i="40"/>
  <c r="F5" i="40"/>
  <c r="L4" i="40"/>
  <c r="L169" i="39"/>
  <c r="L167" i="39"/>
  <c r="E167" i="39"/>
  <c r="D167" i="39"/>
  <c r="C167" i="39"/>
  <c r="L166" i="39"/>
  <c r="F166" i="39"/>
  <c r="L165" i="39"/>
  <c r="F165" i="39"/>
  <c r="L164" i="39"/>
  <c r="E164" i="39"/>
  <c r="D164" i="39"/>
  <c r="C164" i="39"/>
  <c r="L163" i="39"/>
  <c r="F163" i="39"/>
  <c r="L162" i="39"/>
  <c r="F162" i="39"/>
  <c r="F161" i="39"/>
  <c r="F160" i="39"/>
  <c r="L159" i="39"/>
  <c r="F159" i="39"/>
  <c r="L158" i="39"/>
  <c r="F158" i="39"/>
  <c r="L157" i="39"/>
  <c r="E157" i="39"/>
  <c r="D157" i="39"/>
  <c r="C157" i="39"/>
  <c r="L156" i="39"/>
  <c r="F156" i="39"/>
  <c r="L155" i="39"/>
  <c r="F155" i="39"/>
  <c r="L154" i="39"/>
  <c r="F154" i="39"/>
  <c r="F153" i="39"/>
  <c r="F152" i="39"/>
  <c r="F151" i="39"/>
  <c r="F150" i="39"/>
  <c r="F149" i="39"/>
  <c r="F148" i="39"/>
  <c r="F147" i="39"/>
  <c r="K146" i="39"/>
  <c r="J146" i="39"/>
  <c r="I146" i="39"/>
  <c r="F146" i="39"/>
  <c r="L145" i="39"/>
  <c r="F145" i="39"/>
  <c r="L144" i="39"/>
  <c r="F144" i="39"/>
  <c r="L143" i="39"/>
  <c r="F143" i="39"/>
  <c r="L142" i="39"/>
  <c r="F142" i="39"/>
  <c r="L141" i="39"/>
  <c r="F141" i="39"/>
  <c r="K140" i="39"/>
  <c r="J140" i="39"/>
  <c r="I140" i="39"/>
  <c r="F140" i="39"/>
  <c r="L139" i="39"/>
  <c r="E139" i="39"/>
  <c r="D139" i="39"/>
  <c r="C139" i="39"/>
  <c r="L138" i="39"/>
  <c r="F138" i="39"/>
  <c r="L137" i="39"/>
  <c r="F137" i="39"/>
  <c r="L136" i="39"/>
  <c r="F136" i="39"/>
  <c r="L135" i="39"/>
  <c r="F135" i="39"/>
  <c r="L134" i="39"/>
  <c r="F134" i="39"/>
  <c r="L133" i="39"/>
  <c r="F133" i="39"/>
  <c r="L132" i="39"/>
  <c r="F132" i="39"/>
  <c r="L131" i="39"/>
  <c r="F131" i="39"/>
  <c r="L130" i="39"/>
  <c r="F130" i="39"/>
  <c r="L129" i="39"/>
  <c r="F129" i="39"/>
  <c r="L128" i="39"/>
  <c r="F128" i="39"/>
  <c r="L127" i="39"/>
  <c r="F127" i="39"/>
  <c r="L126" i="39"/>
  <c r="F126" i="39"/>
  <c r="K125" i="39"/>
  <c r="J125" i="39"/>
  <c r="I125" i="39"/>
  <c r="F125" i="39"/>
  <c r="L124" i="39"/>
  <c r="F124" i="39"/>
  <c r="L123" i="39"/>
  <c r="F123" i="39"/>
  <c r="L122" i="39"/>
  <c r="F122" i="39"/>
  <c r="L121" i="39"/>
  <c r="F121" i="39"/>
  <c r="L120" i="39"/>
  <c r="F120" i="39"/>
  <c r="L119" i="39"/>
  <c r="F119" i="39"/>
  <c r="L118" i="39"/>
  <c r="F118" i="39"/>
  <c r="L117" i="39"/>
  <c r="F117" i="39"/>
  <c r="L116" i="39"/>
  <c r="E114" i="39"/>
  <c r="D114" i="39"/>
  <c r="C114" i="39"/>
  <c r="F113" i="39"/>
  <c r="F112" i="39"/>
  <c r="F111" i="39"/>
  <c r="E110" i="39"/>
  <c r="D110" i="39"/>
  <c r="C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E93" i="39"/>
  <c r="D93" i="39"/>
  <c r="C93" i="39"/>
  <c r="F92" i="39"/>
  <c r="F91" i="39"/>
  <c r="F90" i="39"/>
  <c r="F89" i="39"/>
  <c r="F88" i="39"/>
  <c r="F87" i="39"/>
  <c r="F86" i="39"/>
  <c r="F85" i="39"/>
  <c r="F84" i="39"/>
  <c r="F83" i="39"/>
  <c r="E82" i="39"/>
  <c r="D82" i="39"/>
  <c r="C82" i="39"/>
  <c r="F81" i="39"/>
  <c r="F80" i="39"/>
  <c r="F79" i="39"/>
  <c r="F78" i="39"/>
  <c r="F77" i="39"/>
  <c r="F76" i="39"/>
  <c r="F74" i="39"/>
  <c r="F73" i="39"/>
  <c r="F72" i="39"/>
  <c r="F71" i="39"/>
  <c r="F70" i="39"/>
  <c r="E69" i="39"/>
  <c r="D69" i="39"/>
  <c r="C69" i="39"/>
  <c r="F68" i="39"/>
  <c r="F67" i="39"/>
  <c r="K66" i="39"/>
  <c r="J66" i="39"/>
  <c r="I66" i="39"/>
  <c r="F66" i="39"/>
  <c r="L65" i="39"/>
  <c r="F65" i="39"/>
  <c r="L64" i="39"/>
  <c r="F64" i="39"/>
  <c r="L63" i="39"/>
  <c r="F63" i="39"/>
  <c r="L62" i="39"/>
  <c r="F62" i="39"/>
  <c r="L61" i="39"/>
  <c r="F61" i="39"/>
  <c r="L60" i="39"/>
  <c r="E54" i="39"/>
  <c r="D54" i="39"/>
  <c r="C54" i="39"/>
  <c r="F53" i="39"/>
  <c r="F52" i="39"/>
  <c r="F51" i="39"/>
  <c r="F50" i="39"/>
  <c r="F49" i="39"/>
  <c r="F48" i="39"/>
  <c r="F47" i="39"/>
  <c r="E46" i="39"/>
  <c r="D46" i="39"/>
  <c r="C46" i="39"/>
  <c r="F45" i="39"/>
  <c r="F44" i="39"/>
  <c r="F43" i="39"/>
  <c r="F42" i="39"/>
  <c r="F41" i="39"/>
  <c r="F40" i="39"/>
  <c r="F39" i="39"/>
  <c r="K38" i="39"/>
  <c r="J38" i="39"/>
  <c r="I38" i="39"/>
  <c r="F38" i="39"/>
  <c r="L37" i="39"/>
  <c r="F37" i="39"/>
  <c r="L36" i="39"/>
  <c r="F36" i="39"/>
  <c r="L35" i="39"/>
  <c r="F35" i="39"/>
  <c r="L34" i="39"/>
  <c r="F34" i="39"/>
  <c r="L33" i="39"/>
  <c r="F33" i="39"/>
  <c r="L32" i="39"/>
  <c r="L31" i="39"/>
  <c r="K30" i="39"/>
  <c r="J30" i="39"/>
  <c r="I30" i="39"/>
  <c r="L29" i="39"/>
  <c r="E29" i="39"/>
  <c r="D29" i="39"/>
  <c r="C29" i="39"/>
  <c r="L28" i="39"/>
  <c r="F28" i="39"/>
  <c r="L27" i="39"/>
  <c r="F27" i="39"/>
  <c r="L26" i="39"/>
  <c r="F26" i="39"/>
  <c r="L25" i="39"/>
  <c r="F25" i="39"/>
  <c r="L24" i="39"/>
  <c r="F24" i="39"/>
  <c r="K23" i="39"/>
  <c r="J23" i="39"/>
  <c r="I23" i="39"/>
  <c r="F23" i="39"/>
  <c r="L22" i="39"/>
  <c r="E22" i="39"/>
  <c r="E30" i="39" s="1"/>
  <c r="D22" i="39"/>
  <c r="D30" i="39" s="1"/>
  <c r="C22" i="39"/>
  <c r="C30" i="39" s="1"/>
  <c r="L21" i="39"/>
  <c r="F21" i="39"/>
  <c r="L20" i="39"/>
  <c r="F20" i="39"/>
  <c r="L19" i="39"/>
  <c r="F19" i="39"/>
  <c r="L18" i="39"/>
  <c r="F18" i="39"/>
  <c r="L17" i="39"/>
  <c r="F17" i="39"/>
  <c r="L16" i="39"/>
  <c r="F16" i="39"/>
  <c r="L15" i="39"/>
  <c r="F15" i="39"/>
  <c r="L14" i="39"/>
  <c r="F14" i="39"/>
  <c r="L13" i="39"/>
  <c r="F13" i="39"/>
  <c r="L12" i="39"/>
  <c r="F12" i="39"/>
  <c r="L11" i="39"/>
  <c r="F11" i="39"/>
  <c r="K10" i="39"/>
  <c r="J10" i="39"/>
  <c r="I10" i="39"/>
  <c r="F10" i="39"/>
  <c r="L9" i="39"/>
  <c r="F9" i="39"/>
  <c r="L8" i="39"/>
  <c r="F8" i="39"/>
  <c r="L7" i="39"/>
  <c r="F7" i="39"/>
  <c r="L6" i="39"/>
  <c r="F6" i="39"/>
  <c r="L5" i="39"/>
  <c r="F5" i="39"/>
  <c r="L4" i="39"/>
  <c r="L169" i="38"/>
  <c r="L167" i="38"/>
  <c r="E167" i="38"/>
  <c r="D167" i="38"/>
  <c r="C167" i="38"/>
  <c r="L166" i="38"/>
  <c r="F166" i="38"/>
  <c r="L165" i="38"/>
  <c r="F165" i="38"/>
  <c r="L164" i="38"/>
  <c r="E164" i="38"/>
  <c r="D164" i="38"/>
  <c r="C164" i="38"/>
  <c r="L163" i="38"/>
  <c r="F163" i="38"/>
  <c r="L162" i="38"/>
  <c r="F162" i="38"/>
  <c r="F161" i="38"/>
  <c r="F160" i="38"/>
  <c r="L159" i="38"/>
  <c r="F159" i="38"/>
  <c r="L158" i="38"/>
  <c r="F158" i="38"/>
  <c r="L157" i="38"/>
  <c r="E157" i="38"/>
  <c r="D157" i="38"/>
  <c r="C157" i="38"/>
  <c r="L156" i="38"/>
  <c r="F156" i="38"/>
  <c r="L155" i="38"/>
  <c r="F155" i="38"/>
  <c r="L154" i="38"/>
  <c r="F154" i="38"/>
  <c r="F153" i="38"/>
  <c r="F152" i="38"/>
  <c r="F151" i="38"/>
  <c r="F150" i="38"/>
  <c r="F149" i="38"/>
  <c r="F148" i="38"/>
  <c r="F147" i="38"/>
  <c r="K146" i="38"/>
  <c r="J146" i="38"/>
  <c r="I146" i="38"/>
  <c r="F146" i="38"/>
  <c r="L145" i="38"/>
  <c r="F145" i="38"/>
  <c r="L144" i="38"/>
  <c r="F144" i="38"/>
  <c r="L143" i="38"/>
  <c r="F143" i="38"/>
  <c r="L142" i="38"/>
  <c r="F142" i="38"/>
  <c r="L141" i="38"/>
  <c r="F141" i="38"/>
  <c r="K140" i="38"/>
  <c r="J140" i="38"/>
  <c r="I140" i="38"/>
  <c r="F140" i="38"/>
  <c r="L139" i="38"/>
  <c r="E139" i="38"/>
  <c r="D139" i="38"/>
  <c r="C139" i="38"/>
  <c r="L138" i="38"/>
  <c r="F138" i="38"/>
  <c r="L137" i="38"/>
  <c r="F137" i="38"/>
  <c r="L136" i="38"/>
  <c r="F136" i="38"/>
  <c r="L135" i="38"/>
  <c r="F135" i="38"/>
  <c r="L134" i="38"/>
  <c r="F134" i="38"/>
  <c r="L133" i="38"/>
  <c r="F133" i="38"/>
  <c r="L132" i="38"/>
  <c r="F132" i="38"/>
  <c r="L131" i="38"/>
  <c r="F131" i="38"/>
  <c r="L130" i="38"/>
  <c r="F130" i="38"/>
  <c r="L129" i="38"/>
  <c r="F129" i="38"/>
  <c r="L128" i="38"/>
  <c r="F128" i="38"/>
  <c r="L127" i="38"/>
  <c r="F127" i="38"/>
  <c r="L126" i="38"/>
  <c r="F126" i="38"/>
  <c r="K125" i="38"/>
  <c r="J125" i="38"/>
  <c r="I125" i="38"/>
  <c r="F125" i="38"/>
  <c r="L124" i="38"/>
  <c r="F124" i="38"/>
  <c r="L123" i="38"/>
  <c r="F123" i="38"/>
  <c r="L122" i="38"/>
  <c r="F122" i="38"/>
  <c r="L121" i="38"/>
  <c r="F121" i="38"/>
  <c r="L120" i="38"/>
  <c r="F120" i="38"/>
  <c r="L119" i="38"/>
  <c r="F119" i="38"/>
  <c r="L118" i="38"/>
  <c r="F118" i="38"/>
  <c r="L117" i="38"/>
  <c r="F117" i="38"/>
  <c r="L116" i="38"/>
  <c r="E114" i="38"/>
  <c r="D114" i="38"/>
  <c r="C114" i="38"/>
  <c r="F113" i="38"/>
  <c r="F112" i="38"/>
  <c r="F111" i="38"/>
  <c r="E110" i="38"/>
  <c r="D110" i="38"/>
  <c r="C110" i="38"/>
  <c r="F109" i="38"/>
  <c r="F108" i="38"/>
  <c r="F107" i="38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E93" i="38"/>
  <c r="D93" i="38"/>
  <c r="C93" i="38"/>
  <c r="F92" i="38"/>
  <c r="F91" i="38"/>
  <c r="F90" i="38"/>
  <c r="F89" i="38"/>
  <c r="F88" i="38"/>
  <c r="F87" i="38"/>
  <c r="F86" i="38"/>
  <c r="F85" i="38"/>
  <c r="F84" i="38"/>
  <c r="F83" i="38"/>
  <c r="E82" i="38"/>
  <c r="D82" i="38"/>
  <c r="C82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E69" i="38"/>
  <c r="D69" i="38"/>
  <c r="C69" i="38"/>
  <c r="F68" i="38"/>
  <c r="F67" i="38"/>
  <c r="K66" i="38"/>
  <c r="J66" i="38"/>
  <c r="I66" i="38"/>
  <c r="F66" i="38"/>
  <c r="L65" i="38"/>
  <c r="F65" i="38"/>
  <c r="L64" i="38"/>
  <c r="F64" i="38"/>
  <c r="L63" i="38"/>
  <c r="F63" i="38"/>
  <c r="L62" i="38"/>
  <c r="F62" i="38"/>
  <c r="L61" i="38"/>
  <c r="F61" i="38"/>
  <c r="L60" i="38"/>
  <c r="E54" i="38"/>
  <c r="D54" i="38"/>
  <c r="C54" i="38"/>
  <c r="F53" i="38"/>
  <c r="F52" i="38"/>
  <c r="F51" i="38"/>
  <c r="F50" i="38"/>
  <c r="F49" i="38"/>
  <c r="F48" i="38"/>
  <c r="F47" i="38"/>
  <c r="E46" i="38"/>
  <c r="D46" i="38"/>
  <c r="C46" i="38"/>
  <c r="F45" i="38"/>
  <c r="F44" i="38"/>
  <c r="F43" i="38"/>
  <c r="F42" i="38"/>
  <c r="F41" i="38"/>
  <c r="F40" i="38"/>
  <c r="F39" i="38"/>
  <c r="K38" i="38"/>
  <c r="J38" i="38"/>
  <c r="I38" i="38"/>
  <c r="F38" i="38"/>
  <c r="L37" i="38"/>
  <c r="F37" i="38"/>
  <c r="L36" i="38"/>
  <c r="F36" i="38"/>
  <c r="L35" i="38"/>
  <c r="F35" i="38"/>
  <c r="L34" i="38"/>
  <c r="F34" i="38"/>
  <c r="L33" i="38"/>
  <c r="F33" i="38"/>
  <c r="L32" i="38"/>
  <c r="L31" i="38"/>
  <c r="L29" i="38"/>
  <c r="E29" i="38"/>
  <c r="D29" i="38"/>
  <c r="C29" i="38"/>
  <c r="L28" i="38"/>
  <c r="F28" i="38"/>
  <c r="L27" i="38"/>
  <c r="F27" i="38"/>
  <c r="L26" i="38"/>
  <c r="F26" i="38"/>
  <c r="L25" i="38"/>
  <c r="F25" i="38"/>
  <c r="L24" i="38"/>
  <c r="F24" i="38"/>
  <c r="K23" i="38"/>
  <c r="J23" i="38"/>
  <c r="I23" i="38"/>
  <c r="F23" i="38"/>
  <c r="L22" i="38"/>
  <c r="E22" i="38"/>
  <c r="E30" i="38" s="1"/>
  <c r="D22" i="38"/>
  <c r="D30" i="38" s="1"/>
  <c r="C22" i="38"/>
  <c r="C30" i="38" s="1"/>
  <c r="L21" i="38"/>
  <c r="F21" i="38"/>
  <c r="L20" i="38"/>
  <c r="F20" i="38"/>
  <c r="L19" i="38"/>
  <c r="F19" i="38"/>
  <c r="L18" i="38"/>
  <c r="F18" i="38"/>
  <c r="L17" i="38"/>
  <c r="F17" i="38"/>
  <c r="L16" i="38"/>
  <c r="F16" i="38"/>
  <c r="L15" i="38"/>
  <c r="F15" i="38"/>
  <c r="L14" i="38"/>
  <c r="F14" i="38"/>
  <c r="L13" i="38"/>
  <c r="F13" i="38"/>
  <c r="L12" i="38"/>
  <c r="F12" i="38"/>
  <c r="L11" i="38"/>
  <c r="F11" i="38"/>
  <c r="K10" i="38"/>
  <c r="J10" i="38"/>
  <c r="I10" i="38"/>
  <c r="F10" i="38"/>
  <c r="L9" i="38"/>
  <c r="F9" i="38"/>
  <c r="L8" i="38"/>
  <c r="F8" i="38"/>
  <c r="L7" i="38"/>
  <c r="F7" i="38"/>
  <c r="L6" i="38"/>
  <c r="F6" i="38"/>
  <c r="L5" i="38"/>
  <c r="F5" i="38"/>
  <c r="L4" i="38"/>
  <c r="L169" i="37"/>
  <c r="L167" i="37"/>
  <c r="E167" i="37"/>
  <c r="D167" i="37"/>
  <c r="C167" i="37"/>
  <c r="L166" i="37"/>
  <c r="F166" i="37"/>
  <c r="L165" i="37"/>
  <c r="F165" i="37"/>
  <c r="F167" i="37" s="1"/>
  <c r="L164" i="37"/>
  <c r="E164" i="37"/>
  <c r="D164" i="37"/>
  <c r="C164" i="37"/>
  <c r="L163" i="37"/>
  <c r="F163" i="37"/>
  <c r="L162" i="37"/>
  <c r="F162" i="37"/>
  <c r="F161" i="37"/>
  <c r="F160" i="37"/>
  <c r="L159" i="37"/>
  <c r="F159" i="37"/>
  <c r="L158" i="37"/>
  <c r="F158" i="37"/>
  <c r="L157" i="37"/>
  <c r="E157" i="37"/>
  <c r="D157" i="37"/>
  <c r="C157" i="37"/>
  <c r="L156" i="37"/>
  <c r="F156" i="37"/>
  <c r="L155" i="37"/>
  <c r="F155" i="37"/>
  <c r="L154" i="37"/>
  <c r="F154" i="37"/>
  <c r="F153" i="37"/>
  <c r="F152" i="37"/>
  <c r="F151" i="37"/>
  <c r="F150" i="37"/>
  <c r="F149" i="37"/>
  <c r="F148" i="37"/>
  <c r="F147" i="37"/>
  <c r="K146" i="37"/>
  <c r="J146" i="37"/>
  <c r="I146" i="37"/>
  <c r="F146" i="37"/>
  <c r="L145" i="37"/>
  <c r="F145" i="37"/>
  <c r="L144" i="37"/>
  <c r="F144" i="37"/>
  <c r="L143" i="37"/>
  <c r="F143" i="37"/>
  <c r="L142" i="37"/>
  <c r="F142" i="37"/>
  <c r="L141" i="37"/>
  <c r="F141" i="37"/>
  <c r="K140" i="37"/>
  <c r="J140" i="37"/>
  <c r="I140" i="37"/>
  <c r="F140" i="37"/>
  <c r="L139" i="37"/>
  <c r="E139" i="37"/>
  <c r="D139" i="37"/>
  <c r="C139" i="37"/>
  <c r="L138" i="37"/>
  <c r="F138" i="37"/>
  <c r="L137" i="37"/>
  <c r="F137" i="37"/>
  <c r="L136" i="37"/>
  <c r="F136" i="37"/>
  <c r="L135" i="37"/>
  <c r="F135" i="37"/>
  <c r="L134" i="37"/>
  <c r="F134" i="37"/>
  <c r="L133" i="37"/>
  <c r="F133" i="37"/>
  <c r="L132" i="37"/>
  <c r="F132" i="37"/>
  <c r="L131" i="37"/>
  <c r="F131" i="37"/>
  <c r="L130" i="37"/>
  <c r="F130" i="37"/>
  <c r="L129" i="37"/>
  <c r="F129" i="37"/>
  <c r="L128" i="37"/>
  <c r="F128" i="37"/>
  <c r="L127" i="37"/>
  <c r="F127" i="37"/>
  <c r="L126" i="37"/>
  <c r="F126" i="37"/>
  <c r="K125" i="37"/>
  <c r="J125" i="37"/>
  <c r="I125" i="37"/>
  <c r="F125" i="37"/>
  <c r="L124" i="37"/>
  <c r="F124" i="37"/>
  <c r="L123" i="37"/>
  <c r="F123" i="37"/>
  <c r="L122" i="37"/>
  <c r="F122" i="37"/>
  <c r="L121" i="37"/>
  <c r="F121" i="37"/>
  <c r="L120" i="37"/>
  <c r="F120" i="37"/>
  <c r="L119" i="37"/>
  <c r="F119" i="37"/>
  <c r="L118" i="37"/>
  <c r="F118" i="37"/>
  <c r="L117" i="37"/>
  <c r="F117" i="37"/>
  <c r="L116" i="37"/>
  <c r="E114" i="37"/>
  <c r="D114" i="37"/>
  <c r="C114" i="37"/>
  <c r="F113" i="37"/>
  <c r="F112" i="37"/>
  <c r="F111" i="37"/>
  <c r="E110" i="37"/>
  <c r="D110" i="37"/>
  <c r="C110" i="37"/>
  <c r="F109" i="37"/>
  <c r="F108" i="37"/>
  <c r="F107" i="37"/>
  <c r="F106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E93" i="37"/>
  <c r="D93" i="37"/>
  <c r="C93" i="37"/>
  <c r="F92" i="37"/>
  <c r="F91" i="37"/>
  <c r="F90" i="37"/>
  <c r="F89" i="37"/>
  <c r="F88" i="37"/>
  <c r="F87" i="37"/>
  <c r="F86" i="37"/>
  <c r="F85" i="37"/>
  <c r="F84" i="37"/>
  <c r="F83" i="37"/>
  <c r="E82" i="37"/>
  <c r="D82" i="37"/>
  <c r="C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E69" i="37"/>
  <c r="D69" i="37"/>
  <c r="C69" i="37"/>
  <c r="F68" i="37"/>
  <c r="F67" i="37"/>
  <c r="K66" i="37"/>
  <c r="J66" i="37"/>
  <c r="I66" i="37"/>
  <c r="F66" i="37"/>
  <c r="L65" i="37"/>
  <c r="F65" i="37"/>
  <c r="L64" i="37"/>
  <c r="F64" i="37"/>
  <c r="L63" i="37"/>
  <c r="F63" i="37"/>
  <c r="L62" i="37"/>
  <c r="F62" i="37"/>
  <c r="L61" i="37"/>
  <c r="F61" i="37"/>
  <c r="L60" i="37"/>
  <c r="E54" i="37"/>
  <c r="D54" i="37"/>
  <c r="C54" i="37"/>
  <c r="F53" i="37"/>
  <c r="F52" i="37"/>
  <c r="F51" i="37"/>
  <c r="F50" i="37"/>
  <c r="F49" i="37"/>
  <c r="F48" i="37"/>
  <c r="F47" i="37"/>
  <c r="E46" i="37"/>
  <c r="D46" i="37"/>
  <c r="C46" i="37"/>
  <c r="F45" i="37"/>
  <c r="F44" i="37"/>
  <c r="F43" i="37"/>
  <c r="F42" i="37"/>
  <c r="F41" i="37"/>
  <c r="F40" i="37"/>
  <c r="F39" i="37"/>
  <c r="K38" i="37"/>
  <c r="J38" i="37"/>
  <c r="I38" i="37"/>
  <c r="F38" i="37"/>
  <c r="L37" i="37"/>
  <c r="F37" i="37"/>
  <c r="L36" i="37"/>
  <c r="F36" i="37"/>
  <c r="L35" i="37"/>
  <c r="F35" i="37"/>
  <c r="L34" i="37"/>
  <c r="F34" i="37"/>
  <c r="L33" i="37"/>
  <c r="F33" i="37"/>
  <c r="L32" i="37"/>
  <c r="L31" i="37"/>
  <c r="L29" i="37"/>
  <c r="E29" i="37"/>
  <c r="D29" i="37"/>
  <c r="C29" i="37"/>
  <c r="L28" i="37"/>
  <c r="F28" i="37"/>
  <c r="L27" i="37"/>
  <c r="F27" i="37"/>
  <c r="L26" i="37"/>
  <c r="F26" i="37"/>
  <c r="L25" i="37"/>
  <c r="F25" i="37"/>
  <c r="L24" i="37"/>
  <c r="F24" i="37"/>
  <c r="K23" i="37"/>
  <c r="J23" i="37"/>
  <c r="I23" i="37"/>
  <c r="F23" i="37"/>
  <c r="L22" i="37"/>
  <c r="E22" i="37"/>
  <c r="E30" i="37" s="1"/>
  <c r="D22" i="37"/>
  <c r="D30" i="37" s="1"/>
  <c r="C22" i="37"/>
  <c r="L21" i="37"/>
  <c r="F21" i="37"/>
  <c r="L20" i="37"/>
  <c r="F20" i="37"/>
  <c r="L19" i="37"/>
  <c r="F19" i="37"/>
  <c r="L18" i="37"/>
  <c r="F18" i="37"/>
  <c r="L17" i="37"/>
  <c r="F17" i="37"/>
  <c r="L16" i="37"/>
  <c r="F16" i="37"/>
  <c r="L15" i="37"/>
  <c r="F15" i="37"/>
  <c r="L14" i="37"/>
  <c r="F14" i="37"/>
  <c r="L13" i="37"/>
  <c r="F13" i="37"/>
  <c r="L12" i="37"/>
  <c r="F12" i="37"/>
  <c r="L11" i="37"/>
  <c r="F11" i="37"/>
  <c r="K10" i="37"/>
  <c r="J10" i="37"/>
  <c r="I10" i="37"/>
  <c r="F10" i="37"/>
  <c r="L9" i="37"/>
  <c r="F9" i="37"/>
  <c r="L8" i="37"/>
  <c r="F8" i="37"/>
  <c r="L7" i="37"/>
  <c r="F7" i="37"/>
  <c r="L6" i="37"/>
  <c r="F6" i="37"/>
  <c r="L5" i="37"/>
  <c r="F5" i="37"/>
  <c r="L4" i="37"/>
  <c r="L169" i="36"/>
  <c r="L167" i="36"/>
  <c r="E167" i="36"/>
  <c r="D167" i="36"/>
  <c r="C167" i="36"/>
  <c r="L166" i="36"/>
  <c r="F166" i="36"/>
  <c r="L165" i="36"/>
  <c r="F165" i="36"/>
  <c r="L164" i="36"/>
  <c r="E164" i="36"/>
  <c r="D164" i="36"/>
  <c r="C164" i="36"/>
  <c r="L163" i="36"/>
  <c r="F163" i="36"/>
  <c r="L162" i="36"/>
  <c r="F162" i="36"/>
  <c r="F161" i="36"/>
  <c r="F160" i="36"/>
  <c r="L159" i="36"/>
  <c r="F159" i="36"/>
  <c r="L158" i="36"/>
  <c r="F158" i="36"/>
  <c r="L157" i="36"/>
  <c r="E157" i="36"/>
  <c r="D157" i="36"/>
  <c r="C157" i="36"/>
  <c r="L156" i="36"/>
  <c r="F156" i="36"/>
  <c r="L155" i="36"/>
  <c r="F155" i="36"/>
  <c r="L154" i="36"/>
  <c r="F154" i="36"/>
  <c r="F153" i="36"/>
  <c r="F152" i="36"/>
  <c r="F151" i="36"/>
  <c r="F150" i="36"/>
  <c r="F149" i="36"/>
  <c r="F148" i="36"/>
  <c r="F147" i="36"/>
  <c r="K146" i="36"/>
  <c r="J146" i="36"/>
  <c r="I146" i="36"/>
  <c r="F146" i="36"/>
  <c r="L145" i="36"/>
  <c r="F145" i="36"/>
  <c r="L144" i="36"/>
  <c r="F144" i="36"/>
  <c r="L143" i="36"/>
  <c r="F143" i="36"/>
  <c r="L142" i="36"/>
  <c r="F142" i="36"/>
  <c r="L141" i="36"/>
  <c r="F141" i="36"/>
  <c r="K140" i="36"/>
  <c r="J140" i="36"/>
  <c r="I140" i="36"/>
  <c r="F140" i="36"/>
  <c r="L139" i="36"/>
  <c r="E139" i="36"/>
  <c r="D139" i="36"/>
  <c r="C139" i="36"/>
  <c r="L138" i="36"/>
  <c r="F138" i="36"/>
  <c r="L137" i="36"/>
  <c r="F137" i="36"/>
  <c r="L136" i="36"/>
  <c r="F136" i="36"/>
  <c r="L135" i="36"/>
  <c r="F135" i="36"/>
  <c r="L134" i="36"/>
  <c r="F134" i="36"/>
  <c r="L133" i="36"/>
  <c r="F133" i="36"/>
  <c r="L132" i="36"/>
  <c r="F132" i="36"/>
  <c r="L131" i="36"/>
  <c r="F131" i="36"/>
  <c r="L130" i="36"/>
  <c r="F130" i="36"/>
  <c r="L129" i="36"/>
  <c r="F129" i="36"/>
  <c r="L128" i="36"/>
  <c r="F128" i="36"/>
  <c r="L127" i="36"/>
  <c r="F127" i="36"/>
  <c r="L126" i="36"/>
  <c r="F126" i="36"/>
  <c r="K125" i="36"/>
  <c r="J125" i="36"/>
  <c r="I125" i="36"/>
  <c r="F125" i="36"/>
  <c r="L124" i="36"/>
  <c r="F124" i="36"/>
  <c r="L123" i="36"/>
  <c r="F123" i="36"/>
  <c r="L122" i="36"/>
  <c r="F122" i="36"/>
  <c r="L121" i="36"/>
  <c r="F121" i="36"/>
  <c r="L120" i="36"/>
  <c r="F120" i="36"/>
  <c r="L119" i="36"/>
  <c r="F119" i="36"/>
  <c r="L118" i="36"/>
  <c r="F118" i="36"/>
  <c r="L117" i="36"/>
  <c r="F117" i="36"/>
  <c r="L116" i="36"/>
  <c r="E114" i="36"/>
  <c r="D114" i="36"/>
  <c r="C114" i="36"/>
  <c r="F113" i="36"/>
  <c r="F112" i="36"/>
  <c r="F111" i="36"/>
  <c r="E110" i="36"/>
  <c r="D110" i="36"/>
  <c r="C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E93" i="36"/>
  <c r="D93" i="36"/>
  <c r="C93" i="36"/>
  <c r="F92" i="36"/>
  <c r="F91" i="36"/>
  <c r="F90" i="36"/>
  <c r="F89" i="36"/>
  <c r="F88" i="36"/>
  <c r="F87" i="36"/>
  <c r="F86" i="36"/>
  <c r="F85" i="36"/>
  <c r="F84" i="36"/>
  <c r="F83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E69" i="36"/>
  <c r="D69" i="36"/>
  <c r="C69" i="36"/>
  <c r="F68" i="36"/>
  <c r="F67" i="36"/>
  <c r="K66" i="36"/>
  <c r="J66" i="36"/>
  <c r="I66" i="36"/>
  <c r="F66" i="36"/>
  <c r="L65" i="36"/>
  <c r="F65" i="36"/>
  <c r="L64" i="36"/>
  <c r="F64" i="36"/>
  <c r="L63" i="36"/>
  <c r="F63" i="36"/>
  <c r="L62" i="36"/>
  <c r="F62" i="36"/>
  <c r="L61" i="36"/>
  <c r="F61" i="36"/>
  <c r="L60" i="36"/>
  <c r="E54" i="36"/>
  <c r="D54" i="36"/>
  <c r="C54" i="36"/>
  <c r="F53" i="36"/>
  <c r="F52" i="36"/>
  <c r="F51" i="36"/>
  <c r="F50" i="36"/>
  <c r="F49" i="36"/>
  <c r="F48" i="36"/>
  <c r="F47" i="36"/>
  <c r="E46" i="36"/>
  <c r="D46" i="36"/>
  <c r="C46" i="36"/>
  <c r="F45" i="36"/>
  <c r="F44" i="36"/>
  <c r="F43" i="36"/>
  <c r="F42" i="36"/>
  <c r="F41" i="36"/>
  <c r="F40" i="36"/>
  <c r="F39" i="36"/>
  <c r="K38" i="36"/>
  <c r="J38" i="36"/>
  <c r="I38" i="36"/>
  <c r="F38" i="36"/>
  <c r="L37" i="36"/>
  <c r="F37" i="36"/>
  <c r="L36" i="36"/>
  <c r="F36" i="36"/>
  <c r="L35" i="36"/>
  <c r="F35" i="36"/>
  <c r="L34" i="36"/>
  <c r="F34" i="36"/>
  <c r="L33" i="36"/>
  <c r="F33" i="36"/>
  <c r="L32" i="36"/>
  <c r="L31" i="36"/>
  <c r="K30" i="36"/>
  <c r="J30" i="36"/>
  <c r="I30" i="36"/>
  <c r="L29" i="36"/>
  <c r="E29" i="36"/>
  <c r="D29" i="36"/>
  <c r="C29" i="36"/>
  <c r="L28" i="36"/>
  <c r="F28" i="36"/>
  <c r="L27" i="36"/>
  <c r="F27" i="36"/>
  <c r="L26" i="36"/>
  <c r="F26" i="36"/>
  <c r="L25" i="36"/>
  <c r="F25" i="36"/>
  <c r="L24" i="36"/>
  <c r="F24" i="36"/>
  <c r="K23" i="36"/>
  <c r="J23" i="36"/>
  <c r="I23" i="36"/>
  <c r="F23" i="36"/>
  <c r="L22" i="36"/>
  <c r="E22" i="36"/>
  <c r="D22" i="36"/>
  <c r="D30" i="36" s="1"/>
  <c r="C22" i="36"/>
  <c r="C30" i="36" s="1"/>
  <c r="L21" i="36"/>
  <c r="F21" i="36"/>
  <c r="L20" i="36"/>
  <c r="F20" i="36"/>
  <c r="L19" i="36"/>
  <c r="F19" i="36"/>
  <c r="L18" i="36"/>
  <c r="F18" i="36"/>
  <c r="L17" i="36"/>
  <c r="F17" i="36"/>
  <c r="L16" i="36"/>
  <c r="F16" i="36"/>
  <c r="L15" i="36"/>
  <c r="F15" i="36"/>
  <c r="L14" i="36"/>
  <c r="F14" i="36"/>
  <c r="L13" i="36"/>
  <c r="F13" i="36"/>
  <c r="L12" i="36"/>
  <c r="F12" i="36"/>
  <c r="L11" i="36"/>
  <c r="F11" i="36"/>
  <c r="K10" i="36"/>
  <c r="J10" i="36"/>
  <c r="I10" i="36"/>
  <c r="F10" i="36"/>
  <c r="L9" i="36"/>
  <c r="F9" i="36"/>
  <c r="L8" i="36"/>
  <c r="F8" i="36"/>
  <c r="L7" i="36"/>
  <c r="F7" i="36"/>
  <c r="L6" i="36"/>
  <c r="F6" i="36"/>
  <c r="L5" i="36"/>
  <c r="F5" i="36"/>
  <c r="L4" i="36"/>
  <c r="L169" i="35"/>
  <c r="L167" i="35"/>
  <c r="E167" i="35"/>
  <c r="D167" i="35"/>
  <c r="C167" i="35"/>
  <c r="L166" i="35"/>
  <c r="F166" i="35"/>
  <c r="L165" i="35"/>
  <c r="F165" i="35"/>
  <c r="L164" i="35"/>
  <c r="E164" i="35"/>
  <c r="D164" i="35"/>
  <c r="C164" i="35"/>
  <c r="L163" i="35"/>
  <c r="F163" i="35"/>
  <c r="L162" i="35"/>
  <c r="F162" i="35"/>
  <c r="F161" i="35"/>
  <c r="F160" i="35"/>
  <c r="L159" i="35"/>
  <c r="F159" i="35"/>
  <c r="L158" i="35"/>
  <c r="F158" i="35"/>
  <c r="L157" i="35"/>
  <c r="E157" i="35"/>
  <c r="D157" i="35"/>
  <c r="C157" i="35"/>
  <c r="L156" i="35"/>
  <c r="F156" i="35"/>
  <c r="L155" i="35"/>
  <c r="F155" i="35"/>
  <c r="L154" i="35"/>
  <c r="F154" i="35"/>
  <c r="F153" i="35"/>
  <c r="F152" i="35"/>
  <c r="F151" i="35"/>
  <c r="F150" i="35"/>
  <c r="F149" i="35"/>
  <c r="F148" i="35"/>
  <c r="F147" i="35"/>
  <c r="K146" i="35"/>
  <c r="J146" i="35"/>
  <c r="I146" i="35"/>
  <c r="F146" i="35"/>
  <c r="L145" i="35"/>
  <c r="F145" i="35"/>
  <c r="L144" i="35"/>
  <c r="F144" i="35"/>
  <c r="L143" i="35"/>
  <c r="F143" i="35"/>
  <c r="L142" i="35"/>
  <c r="F142" i="35"/>
  <c r="L141" i="35"/>
  <c r="F141" i="35"/>
  <c r="K140" i="35"/>
  <c r="J140" i="35"/>
  <c r="I140" i="35"/>
  <c r="F140" i="35"/>
  <c r="L139" i="35"/>
  <c r="E139" i="35"/>
  <c r="D139" i="35"/>
  <c r="C139" i="35"/>
  <c r="L138" i="35"/>
  <c r="F138" i="35"/>
  <c r="L137" i="35"/>
  <c r="F137" i="35"/>
  <c r="L136" i="35"/>
  <c r="F136" i="35"/>
  <c r="L135" i="35"/>
  <c r="F135" i="35"/>
  <c r="L134" i="35"/>
  <c r="F134" i="35"/>
  <c r="L133" i="35"/>
  <c r="F133" i="35"/>
  <c r="L132" i="35"/>
  <c r="F132" i="35"/>
  <c r="L131" i="35"/>
  <c r="F131" i="35"/>
  <c r="L130" i="35"/>
  <c r="F130" i="35"/>
  <c r="L129" i="35"/>
  <c r="F129" i="35"/>
  <c r="L128" i="35"/>
  <c r="F128" i="35"/>
  <c r="L127" i="35"/>
  <c r="F127" i="35"/>
  <c r="L126" i="35"/>
  <c r="F126" i="35"/>
  <c r="K125" i="35"/>
  <c r="J125" i="35"/>
  <c r="I125" i="35"/>
  <c r="F125" i="35"/>
  <c r="L124" i="35"/>
  <c r="F124" i="35"/>
  <c r="L123" i="35"/>
  <c r="F123" i="35"/>
  <c r="L122" i="35"/>
  <c r="F122" i="35"/>
  <c r="L121" i="35"/>
  <c r="F121" i="35"/>
  <c r="L120" i="35"/>
  <c r="F120" i="35"/>
  <c r="L119" i="35"/>
  <c r="F119" i="35"/>
  <c r="L118" i="35"/>
  <c r="F118" i="35"/>
  <c r="L117" i="35"/>
  <c r="F117" i="35"/>
  <c r="L116" i="35"/>
  <c r="E114" i="35"/>
  <c r="D114" i="35"/>
  <c r="C114" i="35"/>
  <c r="F113" i="35"/>
  <c r="F112" i="35"/>
  <c r="F111" i="35"/>
  <c r="E110" i="35"/>
  <c r="D110" i="35"/>
  <c r="C110" i="35"/>
  <c r="F109" i="35"/>
  <c r="F108" i="35"/>
  <c r="F107" i="35"/>
  <c r="F106" i="35"/>
  <c r="F105" i="35"/>
  <c r="F104" i="35"/>
  <c r="F103" i="35"/>
  <c r="F102" i="35"/>
  <c r="F101" i="35"/>
  <c r="F100" i="35"/>
  <c r="F99" i="35"/>
  <c r="F98" i="35"/>
  <c r="F97" i="35"/>
  <c r="F96" i="35"/>
  <c r="F95" i="35"/>
  <c r="F94" i="35"/>
  <c r="E93" i="35"/>
  <c r="D93" i="35"/>
  <c r="C93" i="35"/>
  <c r="F92" i="35"/>
  <c r="F91" i="35"/>
  <c r="F90" i="35"/>
  <c r="F89" i="35"/>
  <c r="F88" i="35"/>
  <c r="F87" i="35"/>
  <c r="F86" i="35"/>
  <c r="F85" i="35"/>
  <c r="F84" i="35"/>
  <c r="F83" i="35"/>
  <c r="E82" i="35"/>
  <c r="D82" i="35"/>
  <c r="F81" i="35"/>
  <c r="F80" i="35"/>
  <c r="F79" i="35"/>
  <c r="F78" i="35"/>
  <c r="F77" i="35"/>
  <c r="F76" i="35"/>
  <c r="F75" i="35"/>
  <c r="F74" i="35"/>
  <c r="F73" i="35"/>
  <c r="F72" i="35"/>
  <c r="F71" i="35"/>
  <c r="F70" i="35"/>
  <c r="E69" i="35"/>
  <c r="D69" i="35"/>
  <c r="C69" i="35"/>
  <c r="F68" i="35"/>
  <c r="F67" i="35"/>
  <c r="K66" i="35"/>
  <c r="J66" i="35"/>
  <c r="I66" i="35"/>
  <c r="F66" i="35"/>
  <c r="L65" i="35"/>
  <c r="F65" i="35"/>
  <c r="L64" i="35"/>
  <c r="F64" i="35"/>
  <c r="L63" i="35"/>
  <c r="F63" i="35"/>
  <c r="L62" i="35"/>
  <c r="F62" i="35"/>
  <c r="L61" i="35"/>
  <c r="F61" i="35"/>
  <c r="L60" i="35"/>
  <c r="L66" i="35" s="1"/>
  <c r="E54" i="35"/>
  <c r="D54" i="35"/>
  <c r="C54" i="35"/>
  <c r="F53" i="35"/>
  <c r="F52" i="35"/>
  <c r="F51" i="35"/>
  <c r="F50" i="35"/>
  <c r="F49" i="35"/>
  <c r="F48" i="35"/>
  <c r="F47" i="35"/>
  <c r="E46" i="35"/>
  <c r="D46" i="35"/>
  <c r="C46" i="35"/>
  <c r="F45" i="35"/>
  <c r="F44" i="35"/>
  <c r="F43" i="35"/>
  <c r="F42" i="35"/>
  <c r="F41" i="35"/>
  <c r="F40" i="35"/>
  <c r="F39" i="35"/>
  <c r="K38" i="35"/>
  <c r="J38" i="35"/>
  <c r="I38" i="35"/>
  <c r="F38" i="35"/>
  <c r="L37" i="35"/>
  <c r="F37" i="35"/>
  <c r="L36" i="35"/>
  <c r="F36" i="35"/>
  <c r="L35" i="35"/>
  <c r="F35" i="35"/>
  <c r="L34" i="35"/>
  <c r="F34" i="35"/>
  <c r="L33" i="35"/>
  <c r="F33" i="35"/>
  <c r="L32" i="35"/>
  <c r="L31" i="35"/>
  <c r="I30" i="35"/>
  <c r="L29" i="35"/>
  <c r="E29" i="35"/>
  <c r="D29" i="35"/>
  <c r="C29" i="35"/>
  <c r="L28" i="35"/>
  <c r="F28" i="35"/>
  <c r="L27" i="35"/>
  <c r="F27" i="35"/>
  <c r="L26" i="35"/>
  <c r="F26" i="35"/>
  <c r="L25" i="35"/>
  <c r="F25" i="35"/>
  <c r="L24" i="35"/>
  <c r="F24" i="35"/>
  <c r="K23" i="35"/>
  <c r="J23" i="35"/>
  <c r="I23" i="35"/>
  <c r="F23" i="35"/>
  <c r="L22" i="35"/>
  <c r="E22" i="35"/>
  <c r="E30" i="35" s="1"/>
  <c r="D22" i="35"/>
  <c r="D30" i="35" s="1"/>
  <c r="C22" i="35"/>
  <c r="C30" i="35" s="1"/>
  <c r="L21" i="35"/>
  <c r="F21" i="35"/>
  <c r="L20" i="35"/>
  <c r="F20" i="35"/>
  <c r="L19" i="35"/>
  <c r="F19" i="35"/>
  <c r="L18" i="35"/>
  <c r="F18" i="35"/>
  <c r="L17" i="35"/>
  <c r="F17" i="35"/>
  <c r="L16" i="35"/>
  <c r="F16" i="35"/>
  <c r="L15" i="35"/>
  <c r="F15" i="35"/>
  <c r="L14" i="35"/>
  <c r="F14" i="35"/>
  <c r="L13" i="35"/>
  <c r="F13" i="35"/>
  <c r="L12" i="35"/>
  <c r="F12" i="35"/>
  <c r="L11" i="35"/>
  <c r="F11" i="35"/>
  <c r="K10" i="35"/>
  <c r="J10" i="35"/>
  <c r="I10" i="35"/>
  <c r="F10" i="35"/>
  <c r="L9" i="35"/>
  <c r="F9" i="35"/>
  <c r="L8" i="35"/>
  <c r="F8" i="35"/>
  <c r="L7" i="35"/>
  <c r="F7" i="35"/>
  <c r="L6" i="35"/>
  <c r="F6" i="35"/>
  <c r="L5" i="35"/>
  <c r="F5" i="35"/>
  <c r="L4" i="35"/>
  <c r="L169" i="34"/>
  <c r="L167" i="34"/>
  <c r="E167" i="34"/>
  <c r="D167" i="34"/>
  <c r="C167" i="34"/>
  <c r="L166" i="34"/>
  <c r="F166" i="34"/>
  <c r="L165" i="34"/>
  <c r="F165" i="34"/>
  <c r="L164" i="34"/>
  <c r="E164" i="34"/>
  <c r="D164" i="34"/>
  <c r="C164" i="34"/>
  <c r="L163" i="34"/>
  <c r="F163" i="34"/>
  <c r="L162" i="34"/>
  <c r="F162" i="34"/>
  <c r="F161" i="34"/>
  <c r="F160" i="34"/>
  <c r="L159" i="34"/>
  <c r="F159" i="34"/>
  <c r="L158" i="34"/>
  <c r="F158" i="34"/>
  <c r="L157" i="34"/>
  <c r="L156" i="34"/>
  <c r="F156" i="34"/>
  <c r="L155" i="34"/>
  <c r="F155" i="34"/>
  <c r="L154" i="34"/>
  <c r="F154" i="34"/>
  <c r="F153" i="34"/>
  <c r="F152" i="34"/>
  <c r="F151" i="34"/>
  <c r="F150" i="34"/>
  <c r="F149" i="34"/>
  <c r="F148" i="34"/>
  <c r="F147" i="34"/>
  <c r="K146" i="34"/>
  <c r="J146" i="34"/>
  <c r="I146" i="34"/>
  <c r="F146" i="34"/>
  <c r="L145" i="34"/>
  <c r="F145" i="34"/>
  <c r="L144" i="34"/>
  <c r="F144" i="34"/>
  <c r="L143" i="34"/>
  <c r="F143" i="34"/>
  <c r="L142" i="34"/>
  <c r="F142" i="34"/>
  <c r="L141" i="34"/>
  <c r="F141" i="34"/>
  <c r="K140" i="34"/>
  <c r="J140" i="34"/>
  <c r="I140" i="34"/>
  <c r="F140" i="34"/>
  <c r="L139" i="34"/>
  <c r="E139" i="34"/>
  <c r="D139" i="34"/>
  <c r="C139" i="34"/>
  <c r="L138" i="34"/>
  <c r="F138" i="34"/>
  <c r="L137" i="34"/>
  <c r="F137" i="34"/>
  <c r="L136" i="34"/>
  <c r="F136" i="34"/>
  <c r="L135" i="34"/>
  <c r="F135" i="34"/>
  <c r="L134" i="34"/>
  <c r="F134" i="34"/>
  <c r="L133" i="34"/>
  <c r="F133" i="34"/>
  <c r="L132" i="34"/>
  <c r="F132" i="34"/>
  <c r="L131" i="34"/>
  <c r="F131" i="34"/>
  <c r="L130" i="34"/>
  <c r="F130" i="34"/>
  <c r="L129" i="34"/>
  <c r="F129" i="34"/>
  <c r="L128" i="34"/>
  <c r="F128" i="34"/>
  <c r="L127" i="34"/>
  <c r="F127" i="34"/>
  <c r="L126" i="34"/>
  <c r="F126" i="34"/>
  <c r="K125" i="34"/>
  <c r="J125" i="34"/>
  <c r="I125" i="34"/>
  <c r="F125" i="34"/>
  <c r="L124" i="34"/>
  <c r="F124" i="34"/>
  <c r="L123" i="34"/>
  <c r="F123" i="34"/>
  <c r="L122" i="34"/>
  <c r="F122" i="34"/>
  <c r="L121" i="34"/>
  <c r="F121" i="34"/>
  <c r="L120" i="34"/>
  <c r="F120" i="34"/>
  <c r="L119" i="34"/>
  <c r="F119" i="34"/>
  <c r="L118" i="34"/>
  <c r="F118" i="34"/>
  <c r="L117" i="34"/>
  <c r="F117" i="34"/>
  <c r="L116" i="34"/>
  <c r="E114" i="34"/>
  <c r="D114" i="34"/>
  <c r="C114" i="34"/>
  <c r="F113" i="34"/>
  <c r="F112" i="34"/>
  <c r="F111" i="34"/>
  <c r="E110" i="34"/>
  <c r="D110" i="34"/>
  <c r="C110" i="34"/>
  <c r="F109" i="34"/>
  <c r="F108" i="34"/>
  <c r="F107" i="34"/>
  <c r="F106" i="34"/>
  <c r="F105" i="34"/>
  <c r="F104" i="34"/>
  <c r="F103" i="34"/>
  <c r="F102" i="34"/>
  <c r="F101" i="34"/>
  <c r="F100" i="34"/>
  <c r="F99" i="34"/>
  <c r="F98" i="34"/>
  <c r="F97" i="34"/>
  <c r="F96" i="34"/>
  <c r="F95" i="34"/>
  <c r="F94" i="34"/>
  <c r="E93" i="34"/>
  <c r="D93" i="34"/>
  <c r="C93" i="34"/>
  <c r="F92" i="34"/>
  <c r="F91" i="34"/>
  <c r="F90" i="34"/>
  <c r="F89" i="34"/>
  <c r="F88" i="34"/>
  <c r="F87" i="34"/>
  <c r="F86" i="34"/>
  <c r="F85" i="34"/>
  <c r="F84" i="34"/>
  <c r="F83" i="34"/>
  <c r="F81" i="34"/>
  <c r="F80" i="34"/>
  <c r="F79" i="34"/>
  <c r="F78" i="34"/>
  <c r="F77" i="34"/>
  <c r="F76" i="34"/>
  <c r="F75" i="34"/>
  <c r="F74" i="34"/>
  <c r="F73" i="34"/>
  <c r="F72" i="34"/>
  <c r="F71" i="34"/>
  <c r="F70" i="34"/>
  <c r="E69" i="34"/>
  <c r="D69" i="34"/>
  <c r="C69" i="34"/>
  <c r="F68" i="34"/>
  <c r="F67" i="34"/>
  <c r="K66" i="34"/>
  <c r="J66" i="34"/>
  <c r="I66" i="34"/>
  <c r="F66" i="34"/>
  <c r="L65" i="34"/>
  <c r="F65" i="34"/>
  <c r="L64" i="34"/>
  <c r="F64" i="34"/>
  <c r="L63" i="34"/>
  <c r="F63" i="34"/>
  <c r="L62" i="34"/>
  <c r="F62" i="34"/>
  <c r="L61" i="34"/>
  <c r="F61" i="34"/>
  <c r="L60" i="34"/>
  <c r="L66" i="34" s="1"/>
  <c r="E54" i="34"/>
  <c r="D54" i="34"/>
  <c r="C54" i="34"/>
  <c r="E46" i="34"/>
  <c r="D46" i="34"/>
  <c r="C46" i="34"/>
  <c r="L37" i="34"/>
  <c r="L36" i="34"/>
  <c r="L35" i="34"/>
  <c r="L34" i="34"/>
  <c r="L33" i="34"/>
  <c r="L32" i="34"/>
  <c r="L38" i="34" s="1"/>
  <c r="L31" i="34"/>
  <c r="E29" i="34"/>
  <c r="D29" i="34"/>
  <c r="C29" i="34"/>
  <c r="K23" i="34"/>
  <c r="J23" i="34"/>
  <c r="I23" i="34"/>
  <c r="E22" i="34"/>
  <c r="E30" i="34" s="1"/>
  <c r="D22" i="34"/>
  <c r="D30" i="34" s="1"/>
  <c r="C22" i="34"/>
  <c r="K10" i="34"/>
  <c r="J10" i="34"/>
  <c r="I10" i="34"/>
  <c r="L169" i="33"/>
  <c r="L167" i="33"/>
  <c r="E167" i="33"/>
  <c r="D167" i="33"/>
  <c r="C167" i="33"/>
  <c r="L166" i="33"/>
  <c r="F166" i="33"/>
  <c r="L165" i="33"/>
  <c r="F165" i="33"/>
  <c r="L164" i="33"/>
  <c r="E164" i="33"/>
  <c r="D164" i="33"/>
  <c r="C164" i="33"/>
  <c r="L163" i="33"/>
  <c r="F163" i="33"/>
  <c r="L162" i="33"/>
  <c r="F162" i="33"/>
  <c r="F161" i="33"/>
  <c r="F160" i="33"/>
  <c r="L159" i="33"/>
  <c r="F159" i="33"/>
  <c r="L158" i="33"/>
  <c r="F158" i="33"/>
  <c r="L157" i="33"/>
  <c r="E157" i="33"/>
  <c r="D157" i="33"/>
  <c r="C157" i="33"/>
  <c r="L156" i="33"/>
  <c r="F156" i="33"/>
  <c r="L155" i="33"/>
  <c r="F155" i="33"/>
  <c r="L154" i="33"/>
  <c r="F154" i="33"/>
  <c r="F153" i="33"/>
  <c r="F152" i="33"/>
  <c r="F151" i="33"/>
  <c r="F150" i="33"/>
  <c r="F149" i="33"/>
  <c r="F148" i="33"/>
  <c r="F147" i="33"/>
  <c r="K146" i="33"/>
  <c r="J146" i="33"/>
  <c r="I146" i="33"/>
  <c r="F146" i="33"/>
  <c r="L145" i="33"/>
  <c r="F145" i="33"/>
  <c r="L144" i="33"/>
  <c r="F144" i="33"/>
  <c r="L143" i="33"/>
  <c r="F143" i="33"/>
  <c r="L142" i="33"/>
  <c r="F142" i="33"/>
  <c r="L141" i="33"/>
  <c r="F141" i="33"/>
  <c r="K140" i="33"/>
  <c r="J140" i="33"/>
  <c r="I140" i="33"/>
  <c r="F140" i="33"/>
  <c r="L139" i="33"/>
  <c r="E139" i="33"/>
  <c r="D139" i="33"/>
  <c r="C139" i="33"/>
  <c r="L138" i="33"/>
  <c r="F138" i="33"/>
  <c r="L137" i="33"/>
  <c r="F137" i="33"/>
  <c r="L136" i="33"/>
  <c r="F136" i="33"/>
  <c r="L135" i="33"/>
  <c r="F135" i="33"/>
  <c r="L134" i="33"/>
  <c r="F134" i="33"/>
  <c r="L133" i="33"/>
  <c r="F133" i="33"/>
  <c r="L132" i="33"/>
  <c r="F132" i="33"/>
  <c r="L131" i="33"/>
  <c r="F131" i="33"/>
  <c r="L130" i="33"/>
  <c r="F130" i="33"/>
  <c r="L129" i="33"/>
  <c r="F129" i="33"/>
  <c r="L128" i="33"/>
  <c r="F128" i="33"/>
  <c r="L127" i="33"/>
  <c r="F127" i="33"/>
  <c r="L126" i="33"/>
  <c r="F126" i="33"/>
  <c r="K125" i="33"/>
  <c r="J125" i="33"/>
  <c r="I125" i="33"/>
  <c r="F125" i="33"/>
  <c r="L124" i="33"/>
  <c r="F124" i="33"/>
  <c r="L123" i="33"/>
  <c r="F123" i="33"/>
  <c r="L122" i="33"/>
  <c r="F122" i="33"/>
  <c r="L121" i="33"/>
  <c r="F121" i="33"/>
  <c r="L120" i="33"/>
  <c r="F120" i="33"/>
  <c r="L119" i="33"/>
  <c r="F119" i="33"/>
  <c r="L118" i="33"/>
  <c r="F118" i="33"/>
  <c r="L117" i="33"/>
  <c r="F117" i="33"/>
  <c r="L116" i="33"/>
  <c r="E114" i="33"/>
  <c r="D114" i="33"/>
  <c r="C114" i="33"/>
  <c r="F113" i="33"/>
  <c r="F112" i="33"/>
  <c r="F111" i="33"/>
  <c r="E110" i="33"/>
  <c r="D110" i="33"/>
  <c r="C110" i="33"/>
  <c r="F109" i="33"/>
  <c r="F108" i="33"/>
  <c r="F107" i="33"/>
  <c r="F106" i="33"/>
  <c r="F105" i="33"/>
  <c r="F104" i="33"/>
  <c r="F103" i="33"/>
  <c r="F102" i="33"/>
  <c r="F101" i="33"/>
  <c r="F100" i="33"/>
  <c r="F99" i="33"/>
  <c r="F98" i="33"/>
  <c r="F97" i="33"/>
  <c r="F96" i="33"/>
  <c r="F95" i="33"/>
  <c r="F94" i="33"/>
  <c r="E93" i="33"/>
  <c r="D93" i="33"/>
  <c r="C93" i="33"/>
  <c r="F92" i="33"/>
  <c r="F91" i="33"/>
  <c r="F90" i="33"/>
  <c r="F89" i="33"/>
  <c r="F88" i="33"/>
  <c r="F87" i="33"/>
  <c r="F86" i="33"/>
  <c r="F85" i="33"/>
  <c r="F84" i="33"/>
  <c r="F83" i="33"/>
  <c r="E82" i="33"/>
  <c r="D82" i="33"/>
  <c r="C82" i="33"/>
  <c r="F81" i="33"/>
  <c r="F80" i="33"/>
  <c r="F79" i="33"/>
  <c r="F78" i="33"/>
  <c r="F77" i="33"/>
  <c r="F76" i="33"/>
  <c r="F75" i="33"/>
  <c r="F74" i="33"/>
  <c r="F73" i="33"/>
  <c r="F72" i="33"/>
  <c r="F71" i="33"/>
  <c r="F70" i="33"/>
  <c r="E69" i="33"/>
  <c r="D69" i="33"/>
  <c r="C69" i="33"/>
  <c r="F68" i="33"/>
  <c r="F67" i="33"/>
  <c r="K66" i="33"/>
  <c r="J66" i="33"/>
  <c r="I66" i="33"/>
  <c r="F66" i="33"/>
  <c r="L65" i="33"/>
  <c r="F65" i="33"/>
  <c r="L64" i="33"/>
  <c r="F64" i="33"/>
  <c r="L63" i="33"/>
  <c r="F63" i="33"/>
  <c r="L62" i="33"/>
  <c r="F62" i="33"/>
  <c r="L61" i="33"/>
  <c r="F61" i="33"/>
  <c r="L60" i="33"/>
  <c r="E54" i="33"/>
  <c r="D54" i="33"/>
  <c r="C54" i="33"/>
  <c r="F53" i="33"/>
  <c r="F52" i="33"/>
  <c r="F51" i="33"/>
  <c r="F50" i="33"/>
  <c r="F49" i="33"/>
  <c r="F48" i="33"/>
  <c r="F47" i="33"/>
  <c r="E46" i="33"/>
  <c r="D46" i="33"/>
  <c r="C46" i="33"/>
  <c r="F45" i="33"/>
  <c r="F44" i="33"/>
  <c r="F43" i="33"/>
  <c r="F42" i="33"/>
  <c r="F41" i="33"/>
  <c r="F40" i="33"/>
  <c r="F39" i="33"/>
  <c r="K38" i="33"/>
  <c r="J38" i="33"/>
  <c r="I38" i="33"/>
  <c r="F38" i="33"/>
  <c r="L37" i="33"/>
  <c r="F37" i="33"/>
  <c r="L36" i="33"/>
  <c r="F36" i="33"/>
  <c r="L35" i="33"/>
  <c r="F35" i="33"/>
  <c r="L34" i="33"/>
  <c r="F34" i="33"/>
  <c r="L33" i="33"/>
  <c r="F33" i="33"/>
  <c r="L32" i="33"/>
  <c r="L31" i="33"/>
  <c r="I30" i="33"/>
  <c r="L29" i="33"/>
  <c r="E29" i="33"/>
  <c r="D29" i="33"/>
  <c r="C29" i="33"/>
  <c r="L28" i="33"/>
  <c r="F28" i="33"/>
  <c r="L27" i="33"/>
  <c r="F27" i="33"/>
  <c r="L26" i="33"/>
  <c r="F26" i="33"/>
  <c r="L25" i="33"/>
  <c r="F25" i="33"/>
  <c r="L24" i="33"/>
  <c r="F24" i="33"/>
  <c r="I23" i="33"/>
  <c r="F23" i="33"/>
  <c r="L22" i="33"/>
  <c r="E22" i="33"/>
  <c r="E30" i="33" s="1"/>
  <c r="D22" i="33"/>
  <c r="C22" i="33"/>
  <c r="C30" i="33" s="1"/>
  <c r="L21" i="33"/>
  <c r="F21" i="33"/>
  <c r="L20" i="33"/>
  <c r="F20" i="33"/>
  <c r="L19" i="33"/>
  <c r="F19" i="33"/>
  <c r="L18" i="33"/>
  <c r="F18" i="33"/>
  <c r="L17" i="33"/>
  <c r="F17" i="33"/>
  <c r="L16" i="33"/>
  <c r="F16" i="33"/>
  <c r="L15" i="33"/>
  <c r="F15" i="33"/>
  <c r="L14" i="33"/>
  <c r="F14" i="33"/>
  <c r="L13" i="33"/>
  <c r="F13" i="33"/>
  <c r="L12" i="33"/>
  <c r="F12" i="33"/>
  <c r="L11" i="33"/>
  <c r="F11" i="33"/>
  <c r="K10" i="33"/>
  <c r="J10" i="33"/>
  <c r="I10" i="33"/>
  <c r="F10" i="33"/>
  <c r="L9" i="33"/>
  <c r="F9" i="33"/>
  <c r="L8" i="33"/>
  <c r="F8" i="33"/>
  <c r="L7" i="33"/>
  <c r="F7" i="33"/>
  <c r="L6" i="33"/>
  <c r="F6" i="33"/>
  <c r="L5" i="33"/>
  <c r="F5" i="33"/>
  <c r="L4" i="33"/>
  <c r="L66" i="41" l="1"/>
  <c r="C30" i="41"/>
  <c r="L38" i="40"/>
  <c r="E30" i="40"/>
  <c r="L66" i="40"/>
  <c r="L10" i="41"/>
  <c r="L10" i="43"/>
  <c r="F167" i="41"/>
  <c r="F139" i="34"/>
  <c r="L38" i="41"/>
  <c r="L140" i="43"/>
  <c r="F114" i="39"/>
  <c r="L10" i="39"/>
  <c r="L30" i="37"/>
  <c r="L10" i="37"/>
  <c r="C30" i="37"/>
  <c r="F93" i="36"/>
  <c r="E30" i="36"/>
  <c r="L10" i="35"/>
  <c r="D30" i="33"/>
  <c r="L30" i="33"/>
  <c r="F82" i="34"/>
  <c r="J67" i="34"/>
  <c r="L10" i="34"/>
  <c r="C30" i="34"/>
  <c r="J147" i="33"/>
  <c r="L125" i="33"/>
  <c r="F139" i="33"/>
  <c r="K67" i="33"/>
  <c r="F167" i="35"/>
  <c r="L125" i="35"/>
  <c r="F139" i="35"/>
  <c r="F69" i="35"/>
  <c r="L38" i="35"/>
  <c r="L30" i="35"/>
  <c r="F167" i="36"/>
  <c r="L140" i="36"/>
  <c r="L66" i="36"/>
  <c r="L38" i="36"/>
  <c r="L10" i="36"/>
  <c r="F157" i="37"/>
  <c r="L66" i="37"/>
  <c r="L38" i="37"/>
  <c r="F167" i="39"/>
  <c r="L66" i="39"/>
  <c r="L38" i="39"/>
  <c r="L23" i="39"/>
  <c r="F167" i="40"/>
  <c r="L125" i="40"/>
  <c r="F93" i="40"/>
  <c r="F82" i="40"/>
  <c r="L10" i="40"/>
  <c r="K147" i="41"/>
  <c r="F93" i="41"/>
  <c r="L23" i="41"/>
  <c r="F46" i="42"/>
  <c r="F114" i="43"/>
  <c r="L66" i="43"/>
  <c r="L38" i="43"/>
  <c r="F29" i="43"/>
  <c r="L146" i="43"/>
  <c r="L125" i="43"/>
  <c r="K147" i="43"/>
  <c r="J147" i="43"/>
  <c r="F164" i="43"/>
  <c r="F157" i="43"/>
  <c r="I147" i="43"/>
  <c r="F139" i="43"/>
  <c r="J67" i="43"/>
  <c r="I67" i="43"/>
  <c r="F110" i="43"/>
  <c r="F93" i="43"/>
  <c r="F82" i="43"/>
  <c r="K67" i="43"/>
  <c r="F69" i="43"/>
  <c r="L30" i="43"/>
  <c r="L23" i="43"/>
  <c r="K39" i="43"/>
  <c r="I39" i="43"/>
  <c r="J39" i="43"/>
  <c r="F54" i="43"/>
  <c r="F46" i="43"/>
  <c r="F22" i="43"/>
  <c r="F114" i="42"/>
  <c r="L140" i="42"/>
  <c r="F167" i="42"/>
  <c r="F69" i="42"/>
  <c r="L38" i="42"/>
  <c r="J39" i="42"/>
  <c r="L10" i="42"/>
  <c r="I39" i="42"/>
  <c r="L146" i="42"/>
  <c r="L125" i="42"/>
  <c r="F164" i="42"/>
  <c r="K147" i="42"/>
  <c r="F157" i="42"/>
  <c r="I147" i="42"/>
  <c r="J147" i="42"/>
  <c r="F139" i="42"/>
  <c r="L66" i="42"/>
  <c r="F110" i="42"/>
  <c r="J67" i="42"/>
  <c r="F93" i="42"/>
  <c r="F82" i="42"/>
  <c r="I67" i="42"/>
  <c r="K67" i="42"/>
  <c r="L30" i="42"/>
  <c r="L23" i="42"/>
  <c r="F54" i="42"/>
  <c r="K39" i="42"/>
  <c r="F29" i="42"/>
  <c r="C30" i="42"/>
  <c r="F22" i="42"/>
  <c r="L146" i="41"/>
  <c r="L140" i="41"/>
  <c r="L125" i="41"/>
  <c r="F164" i="41"/>
  <c r="J147" i="41"/>
  <c r="F157" i="41"/>
  <c r="I147" i="41"/>
  <c r="F139" i="41"/>
  <c r="J67" i="41"/>
  <c r="F114" i="41"/>
  <c r="F110" i="41"/>
  <c r="K67" i="41"/>
  <c r="F82" i="41"/>
  <c r="F69" i="41"/>
  <c r="I67" i="41"/>
  <c r="L30" i="41"/>
  <c r="K39" i="41"/>
  <c r="I39" i="41"/>
  <c r="F54" i="41"/>
  <c r="J39" i="41"/>
  <c r="F46" i="41"/>
  <c r="F29" i="41"/>
  <c r="F22" i="41"/>
  <c r="L146" i="40"/>
  <c r="L140" i="40"/>
  <c r="F164" i="40"/>
  <c r="K147" i="40"/>
  <c r="F157" i="40"/>
  <c r="I147" i="40"/>
  <c r="J147" i="40"/>
  <c r="F139" i="40"/>
  <c r="F114" i="40"/>
  <c r="K67" i="40"/>
  <c r="J67" i="40"/>
  <c r="F110" i="40"/>
  <c r="I67" i="40"/>
  <c r="F69" i="40"/>
  <c r="L30" i="40"/>
  <c r="L23" i="40"/>
  <c r="F54" i="40"/>
  <c r="F46" i="40"/>
  <c r="F29" i="40"/>
  <c r="F22" i="40"/>
  <c r="F30" i="40" s="1"/>
  <c r="I164" i="40" s="1"/>
  <c r="L146" i="39"/>
  <c r="K147" i="39"/>
  <c r="L140" i="39"/>
  <c r="J147" i="39"/>
  <c r="L125" i="39"/>
  <c r="F164" i="39"/>
  <c r="F157" i="39"/>
  <c r="F139" i="39"/>
  <c r="I147" i="39"/>
  <c r="J67" i="39"/>
  <c r="F110" i="39"/>
  <c r="F93" i="39"/>
  <c r="F82" i="39"/>
  <c r="F69" i="39"/>
  <c r="K67" i="39"/>
  <c r="I67" i="39"/>
  <c r="L30" i="39"/>
  <c r="I39" i="39"/>
  <c r="K39" i="39"/>
  <c r="F54" i="39"/>
  <c r="J39" i="39"/>
  <c r="F46" i="39"/>
  <c r="F29" i="39"/>
  <c r="F22" i="39"/>
  <c r="F139" i="38"/>
  <c r="L66" i="38"/>
  <c r="F69" i="38"/>
  <c r="L38" i="38"/>
  <c r="L10" i="38"/>
  <c r="F29" i="38"/>
  <c r="L146" i="38"/>
  <c r="L140" i="38"/>
  <c r="L125" i="38"/>
  <c r="F167" i="38"/>
  <c r="K147" i="38"/>
  <c r="F164" i="38"/>
  <c r="I147" i="38"/>
  <c r="J147" i="38"/>
  <c r="F157" i="38"/>
  <c r="F114" i="38"/>
  <c r="K67" i="38"/>
  <c r="F110" i="38"/>
  <c r="F93" i="38"/>
  <c r="F82" i="38"/>
  <c r="J67" i="38"/>
  <c r="I67" i="38"/>
  <c r="L30" i="38"/>
  <c r="L23" i="38"/>
  <c r="I39" i="38"/>
  <c r="F54" i="38"/>
  <c r="F46" i="38"/>
  <c r="K39" i="38"/>
  <c r="J39" i="38"/>
  <c r="F22" i="38"/>
  <c r="L146" i="37"/>
  <c r="L140" i="37"/>
  <c r="L125" i="37"/>
  <c r="J147" i="37"/>
  <c r="K147" i="37"/>
  <c r="F164" i="37"/>
  <c r="I147" i="37"/>
  <c r="F139" i="37"/>
  <c r="F114" i="37"/>
  <c r="J67" i="37"/>
  <c r="F110" i="37"/>
  <c r="F93" i="37"/>
  <c r="F82" i="37"/>
  <c r="F69" i="37"/>
  <c r="K67" i="37"/>
  <c r="I67" i="37"/>
  <c r="J39" i="37"/>
  <c r="L23" i="37"/>
  <c r="K39" i="37"/>
  <c r="I39" i="37"/>
  <c r="F54" i="37"/>
  <c r="F46" i="37"/>
  <c r="F29" i="37"/>
  <c r="F22" i="37"/>
  <c r="L146" i="36"/>
  <c r="L125" i="36"/>
  <c r="K147" i="36"/>
  <c r="F164" i="36"/>
  <c r="I147" i="36"/>
  <c r="J147" i="36"/>
  <c r="F157" i="36"/>
  <c r="F139" i="36"/>
  <c r="F114" i="36"/>
  <c r="K67" i="36"/>
  <c r="F110" i="36"/>
  <c r="I67" i="36"/>
  <c r="F82" i="36"/>
  <c r="J67" i="36"/>
  <c r="F69" i="36"/>
  <c r="L30" i="36"/>
  <c r="K39" i="36"/>
  <c r="L23" i="36"/>
  <c r="I39" i="36"/>
  <c r="F54" i="36"/>
  <c r="J39" i="36"/>
  <c r="F46" i="36"/>
  <c r="F29" i="36"/>
  <c r="F22" i="36"/>
  <c r="L146" i="35"/>
  <c r="L140" i="35"/>
  <c r="K147" i="35"/>
  <c r="F164" i="35"/>
  <c r="F157" i="35"/>
  <c r="I147" i="35"/>
  <c r="J147" i="35"/>
  <c r="I67" i="35"/>
  <c r="F114" i="35"/>
  <c r="F110" i="35"/>
  <c r="F93" i="35"/>
  <c r="F82" i="35"/>
  <c r="J67" i="35"/>
  <c r="K67" i="35"/>
  <c r="J39" i="35"/>
  <c r="I39" i="35"/>
  <c r="L23" i="35"/>
  <c r="F54" i="35"/>
  <c r="F46" i="35"/>
  <c r="K39" i="35"/>
  <c r="F29" i="35"/>
  <c r="F22" i="35"/>
  <c r="L146" i="33"/>
  <c r="L140" i="33"/>
  <c r="F167" i="33"/>
  <c r="F164" i="33"/>
  <c r="K147" i="33"/>
  <c r="F157" i="33"/>
  <c r="I147" i="33"/>
  <c r="L66" i="33"/>
  <c r="F114" i="33"/>
  <c r="F110" i="33"/>
  <c r="I67" i="33"/>
  <c r="F93" i="33"/>
  <c r="F82" i="33"/>
  <c r="F69" i="33"/>
  <c r="J67" i="33"/>
  <c r="L38" i="33"/>
  <c r="K39" i="33"/>
  <c r="L23" i="33"/>
  <c r="I39" i="33"/>
  <c r="L10" i="33"/>
  <c r="J39" i="33"/>
  <c r="F54" i="33"/>
  <c r="F46" i="33"/>
  <c r="F29" i="33"/>
  <c r="F22" i="33"/>
  <c r="L146" i="34"/>
  <c r="L140" i="34"/>
  <c r="L125" i="34"/>
  <c r="J147" i="34"/>
  <c r="F167" i="34"/>
  <c r="F164" i="34"/>
  <c r="K147" i="34"/>
  <c r="F157" i="34"/>
  <c r="I147" i="34"/>
  <c r="F114" i="34"/>
  <c r="F110" i="34"/>
  <c r="F93" i="34"/>
  <c r="I67" i="34"/>
  <c r="K67" i="34"/>
  <c r="F69" i="34"/>
  <c r="L23" i="34"/>
  <c r="I39" i="34"/>
  <c r="J39" i="34"/>
  <c r="F54" i="34"/>
  <c r="K39" i="34"/>
  <c r="F46" i="34"/>
  <c r="F29" i="34"/>
  <c r="F22" i="34"/>
  <c r="L39" i="43" l="1"/>
  <c r="I165" i="43" s="1"/>
  <c r="F30" i="43"/>
  <c r="I164" i="43" s="1"/>
  <c r="F30" i="42"/>
  <c r="I164" i="42" s="1"/>
  <c r="L67" i="37"/>
  <c r="I166" i="37" s="1"/>
  <c r="F30" i="36"/>
  <c r="I164" i="36" s="1"/>
  <c r="L147" i="34"/>
  <c r="I167" i="34" s="1"/>
  <c r="L67" i="34"/>
  <c r="I166" i="34" s="1"/>
  <c r="L39" i="34"/>
  <c r="I165" i="34" s="1"/>
  <c r="L147" i="33"/>
  <c r="I167" i="33" s="1"/>
  <c r="L67" i="33"/>
  <c r="I166" i="33" s="1"/>
  <c r="K149" i="33"/>
  <c r="F30" i="33"/>
  <c r="I164" i="33" s="1"/>
  <c r="L147" i="35"/>
  <c r="I167" i="35" s="1"/>
  <c r="L67" i="35"/>
  <c r="I166" i="35" s="1"/>
  <c r="I149" i="35"/>
  <c r="L39" i="35"/>
  <c r="I165" i="35" s="1"/>
  <c r="L147" i="36"/>
  <c r="I167" i="36" s="1"/>
  <c r="L67" i="36"/>
  <c r="I166" i="36" s="1"/>
  <c r="L147" i="37"/>
  <c r="I167" i="37" s="1"/>
  <c r="J149" i="37"/>
  <c r="L39" i="37"/>
  <c r="I165" i="37" s="1"/>
  <c r="L147" i="39"/>
  <c r="I167" i="39" s="1"/>
  <c r="L67" i="39"/>
  <c r="I166" i="39" s="1"/>
  <c r="I149" i="39"/>
  <c r="L39" i="39"/>
  <c r="I165" i="39" s="1"/>
  <c r="F30" i="39"/>
  <c r="I164" i="39" s="1"/>
  <c r="L147" i="40"/>
  <c r="I167" i="40" s="1"/>
  <c r="L147" i="41"/>
  <c r="I167" i="41" s="1"/>
  <c r="K149" i="41"/>
  <c r="L39" i="41"/>
  <c r="I165" i="41" s="1"/>
  <c r="L147" i="43"/>
  <c r="I167" i="43" s="1"/>
  <c r="I149" i="43"/>
  <c r="L67" i="43"/>
  <c r="I166" i="43" s="1"/>
  <c r="J149" i="43"/>
  <c r="K149" i="43"/>
  <c r="L67" i="42"/>
  <c r="I166" i="42" s="1"/>
  <c r="L147" i="42"/>
  <c r="I167" i="42" s="1"/>
  <c r="I149" i="42"/>
  <c r="J149" i="42"/>
  <c r="K149" i="42"/>
  <c r="L39" i="42"/>
  <c r="I165" i="42" s="1"/>
  <c r="J149" i="41"/>
  <c r="L67" i="41"/>
  <c r="I166" i="41" s="1"/>
  <c r="I149" i="41"/>
  <c r="F30" i="41"/>
  <c r="I164" i="41" s="1"/>
  <c r="J149" i="40"/>
  <c r="K149" i="40"/>
  <c r="L67" i="40"/>
  <c r="I166" i="40" s="1"/>
  <c r="I149" i="40"/>
  <c r="L39" i="40"/>
  <c r="I165" i="40" s="1"/>
  <c r="J149" i="39"/>
  <c r="K149" i="39"/>
  <c r="F30" i="38"/>
  <c r="I164" i="38" s="1"/>
  <c r="L147" i="38"/>
  <c r="I167" i="38" s="1"/>
  <c r="L67" i="38"/>
  <c r="I166" i="38" s="1"/>
  <c r="L39" i="38"/>
  <c r="I165" i="38" s="1"/>
  <c r="K149" i="38"/>
  <c r="J149" i="38"/>
  <c r="I149" i="38"/>
  <c r="K149" i="37"/>
  <c r="I149" i="37"/>
  <c r="I151" i="37" s="1"/>
  <c r="F30" i="37"/>
  <c r="I164" i="37" s="1"/>
  <c r="K149" i="36"/>
  <c r="I149" i="36"/>
  <c r="J149" i="36"/>
  <c r="L39" i="36"/>
  <c r="I165" i="36" s="1"/>
  <c r="J149" i="35"/>
  <c r="K149" i="35"/>
  <c r="F30" i="35"/>
  <c r="I164" i="35" s="1"/>
  <c r="I149" i="33"/>
  <c r="J149" i="33"/>
  <c r="L39" i="33"/>
  <c r="I165" i="33" s="1"/>
  <c r="J149" i="34"/>
  <c r="I149" i="34"/>
  <c r="K149" i="34"/>
  <c r="F30" i="34"/>
  <c r="I164" i="34" s="1"/>
  <c r="K151" i="33" l="1"/>
  <c r="I151" i="33"/>
  <c r="L149" i="34"/>
  <c r="I163" i="34" s="1"/>
  <c r="K151" i="35"/>
  <c r="L149" i="33"/>
  <c r="J151" i="33"/>
  <c r="I151" i="35"/>
  <c r="J151" i="35"/>
  <c r="I151" i="36"/>
  <c r="K151" i="36"/>
  <c r="J151" i="37"/>
  <c r="K151" i="37"/>
  <c r="L149" i="36"/>
  <c r="I163" i="36" s="1"/>
  <c r="J151" i="36"/>
  <c r="J151" i="38"/>
  <c r="L149" i="37"/>
  <c r="I162" i="37" s="1"/>
  <c r="K151" i="38"/>
  <c r="I151" i="38"/>
  <c r="J151" i="39"/>
  <c r="K151" i="39"/>
  <c r="I151" i="39"/>
  <c r="I151" i="40"/>
  <c r="K151" i="40"/>
  <c r="J151" i="40"/>
  <c r="I151" i="41"/>
  <c r="K151" i="41"/>
  <c r="K151" i="42"/>
  <c r="L149" i="41"/>
  <c r="J151" i="41"/>
  <c r="L149" i="43"/>
  <c r="I162" i="43" s="1"/>
  <c r="L149" i="42"/>
  <c r="L149" i="40"/>
  <c r="L149" i="39"/>
  <c r="I163" i="39" s="1"/>
  <c r="L149" i="38"/>
  <c r="L149" i="35"/>
  <c r="L151" i="33" l="1"/>
  <c r="I162" i="34"/>
  <c r="I162" i="33"/>
  <c r="I163" i="33"/>
  <c r="I162" i="35"/>
  <c r="L151" i="35"/>
  <c r="I162" i="36"/>
  <c r="L151" i="36"/>
  <c r="L151" i="37"/>
  <c r="I163" i="37"/>
  <c r="L151" i="40"/>
  <c r="I162" i="39"/>
  <c r="L151" i="39"/>
  <c r="I162" i="40"/>
  <c r="I163" i="40"/>
  <c r="L151" i="41"/>
  <c r="I162" i="41"/>
  <c r="I163" i="41"/>
  <c r="I163" i="42"/>
  <c r="L151" i="42"/>
  <c r="I163" i="43"/>
  <c r="I162" i="42"/>
  <c r="I162" i="38"/>
  <c r="L151" i="38"/>
  <c r="I163" i="38"/>
  <c r="I163" i="35"/>
  <c r="L154" i="3" l="1"/>
  <c r="E3" i="7" s="1"/>
  <c r="L4" i="3" l="1"/>
  <c r="L5" i="3"/>
  <c r="L6" i="3"/>
  <c r="L7" i="3"/>
  <c r="L8" i="3"/>
  <c r="L9" i="3"/>
  <c r="I10" i="3"/>
  <c r="J10" i="3"/>
  <c r="K10" i="3"/>
  <c r="L11" i="3"/>
  <c r="L12" i="3"/>
  <c r="L13" i="3"/>
  <c r="L14" i="3"/>
  <c r="L15" i="3"/>
  <c r="L16" i="3"/>
  <c r="L17" i="3"/>
  <c r="L18" i="3"/>
  <c r="L19" i="3"/>
  <c r="L20" i="3"/>
  <c r="L21" i="3"/>
  <c r="D22" i="3"/>
  <c r="E22" i="3"/>
  <c r="L22" i="3"/>
  <c r="F23" i="3"/>
  <c r="I23" i="3"/>
  <c r="J23" i="3"/>
  <c r="K23" i="3"/>
  <c r="F24" i="3"/>
  <c r="L24" i="3"/>
  <c r="F25" i="3"/>
  <c r="L25" i="3"/>
  <c r="F26" i="3"/>
  <c r="L26" i="3"/>
  <c r="F27" i="3"/>
  <c r="L27" i="3"/>
  <c r="F28" i="3"/>
  <c r="L28" i="3"/>
  <c r="D29" i="3"/>
  <c r="E29" i="3"/>
  <c r="L29" i="3"/>
  <c r="I30" i="3"/>
  <c r="J30" i="3"/>
  <c r="K30" i="3"/>
  <c r="L31" i="3"/>
  <c r="L32" i="3"/>
  <c r="F33" i="3"/>
  <c r="L33" i="3"/>
  <c r="F34" i="3"/>
  <c r="L34" i="3"/>
  <c r="F35" i="3"/>
  <c r="L35" i="3"/>
  <c r="F36" i="3"/>
  <c r="L36" i="3"/>
  <c r="F37" i="3"/>
  <c r="L37" i="3"/>
  <c r="F38" i="3"/>
  <c r="I38" i="3"/>
  <c r="K38" i="3"/>
  <c r="F39" i="3"/>
  <c r="F40" i="3"/>
  <c r="F41" i="3"/>
  <c r="F42" i="3"/>
  <c r="F43" i="3"/>
  <c r="F44" i="3"/>
  <c r="F45" i="3"/>
  <c r="F47" i="3"/>
  <c r="F48" i="3"/>
  <c r="F49" i="3"/>
  <c r="F50" i="3"/>
  <c r="F51" i="3"/>
  <c r="F52" i="3"/>
  <c r="F53" i="3"/>
  <c r="C54" i="3"/>
  <c r="D54" i="3"/>
  <c r="E54" i="3"/>
  <c r="L60" i="3"/>
  <c r="F61" i="3"/>
  <c r="L61" i="3"/>
  <c r="F62" i="3"/>
  <c r="L62" i="3"/>
  <c r="F63" i="3"/>
  <c r="L63" i="3"/>
  <c r="F64" i="3"/>
  <c r="L64" i="3"/>
  <c r="F65" i="3"/>
  <c r="L65" i="3"/>
  <c r="F66" i="3"/>
  <c r="I66" i="3"/>
  <c r="J66" i="3"/>
  <c r="K66" i="3"/>
  <c r="F67" i="3"/>
  <c r="F68" i="3"/>
  <c r="C69" i="3"/>
  <c r="D69" i="3"/>
  <c r="E69" i="3"/>
  <c r="F70" i="3"/>
  <c r="F71" i="3"/>
  <c r="F72" i="3"/>
  <c r="F73" i="3"/>
  <c r="F74" i="3"/>
  <c r="F75" i="3"/>
  <c r="F76" i="3"/>
  <c r="F77" i="3"/>
  <c r="F78" i="3"/>
  <c r="F79" i="3"/>
  <c r="F80" i="3"/>
  <c r="F81" i="3"/>
  <c r="F83" i="3"/>
  <c r="F84" i="3"/>
  <c r="F85" i="3"/>
  <c r="F86" i="3"/>
  <c r="F87" i="3"/>
  <c r="F88" i="3"/>
  <c r="F89" i="3"/>
  <c r="F90" i="3"/>
  <c r="F91" i="3"/>
  <c r="F92" i="3"/>
  <c r="C93" i="3"/>
  <c r="D93" i="3"/>
  <c r="E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C110" i="3"/>
  <c r="D110" i="3"/>
  <c r="E110" i="3"/>
  <c r="F111" i="3"/>
  <c r="F112" i="3"/>
  <c r="F113" i="3"/>
  <c r="C114" i="3"/>
  <c r="D114" i="3"/>
  <c r="E114" i="3"/>
  <c r="L116" i="3"/>
  <c r="F117" i="3"/>
  <c r="L117" i="3"/>
  <c r="F118" i="3"/>
  <c r="L118" i="3"/>
  <c r="F119" i="3"/>
  <c r="L119" i="3"/>
  <c r="F120" i="3"/>
  <c r="L120" i="3"/>
  <c r="F121" i="3"/>
  <c r="L121" i="3"/>
  <c r="F122" i="3"/>
  <c r="L122" i="3"/>
  <c r="F123" i="3"/>
  <c r="L123" i="3"/>
  <c r="F124" i="3"/>
  <c r="L124" i="3"/>
  <c r="F125" i="3"/>
  <c r="I125" i="3"/>
  <c r="J125" i="3"/>
  <c r="K125" i="3"/>
  <c r="F126" i="3"/>
  <c r="L126" i="3"/>
  <c r="F127" i="3"/>
  <c r="L127" i="3"/>
  <c r="F128" i="3"/>
  <c r="L128" i="3"/>
  <c r="F129" i="3"/>
  <c r="L129" i="3"/>
  <c r="F130" i="3"/>
  <c r="L130" i="3"/>
  <c r="F131" i="3"/>
  <c r="L131" i="3"/>
  <c r="F132" i="3"/>
  <c r="L132" i="3"/>
  <c r="F133" i="3"/>
  <c r="L133" i="3"/>
  <c r="F134" i="3"/>
  <c r="L134" i="3"/>
  <c r="F135" i="3"/>
  <c r="L135" i="3"/>
  <c r="F136" i="3"/>
  <c r="L136" i="3"/>
  <c r="F137" i="3"/>
  <c r="L137" i="3"/>
  <c r="F138" i="3"/>
  <c r="L138" i="3"/>
  <c r="C139" i="3"/>
  <c r="D139" i="3"/>
  <c r="E139" i="3"/>
  <c r="L139" i="3"/>
  <c r="F140" i="3"/>
  <c r="I140" i="3"/>
  <c r="J140" i="3"/>
  <c r="K140" i="3"/>
  <c r="F141" i="3"/>
  <c r="L141" i="3"/>
  <c r="F142" i="3"/>
  <c r="L142" i="3"/>
  <c r="F143" i="3"/>
  <c r="L143" i="3"/>
  <c r="F144" i="3"/>
  <c r="L144" i="3"/>
  <c r="F145" i="3"/>
  <c r="L145" i="3"/>
  <c r="F146" i="3"/>
  <c r="I146" i="3"/>
  <c r="J146" i="3"/>
  <c r="K146" i="3"/>
  <c r="F147" i="3"/>
  <c r="F148" i="3"/>
  <c r="F149" i="3"/>
  <c r="F150" i="3"/>
  <c r="F151" i="3"/>
  <c r="F152" i="3"/>
  <c r="F153" i="3"/>
  <c r="F154" i="3"/>
  <c r="F155" i="3"/>
  <c r="L155" i="3"/>
  <c r="E4" i="7" s="1"/>
  <c r="F4" i="7" s="1"/>
  <c r="F156" i="3"/>
  <c r="L156" i="3"/>
  <c r="E5" i="7" s="1"/>
  <c r="C157" i="3"/>
  <c r="D157" i="3"/>
  <c r="E157" i="3"/>
  <c r="L157" i="3"/>
  <c r="E6" i="7" s="1"/>
  <c r="F158" i="3"/>
  <c r="L158" i="3"/>
  <c r="E7" i="7" s="1"/>
  <c r="F159" i="3"/>
  <c r="L159" i="3"/>
  <c r="E8" i="7" s="1"/>
  <c r="F160" i="3"/>
  <c r="F161" i="3"/>
  <c r="F162" i="3"/>
  <c r="L162" i="3"/>
  <c r="F163" i="3"/>
  <c r="L163" i="3"/>
  <c r="C164" i="3"/>
  <c r="D164" i="3"/>
  <c r="E164" i="3"/>
  <c r="L164" i="3"/>
  <c r="F165" i="3"/>
  <c r="L165" i="3"/>
  <c r="F166" i="3"/>
  <c r="L166" i="3"/>
  <c r="C167" i="3"/>
  <c r="D167" i="3"/>
  <c r="E167" i="3"/>
  <c r="L167" i="3"/>
  <c r="L169" i="3"/>
  <c r="F6" i="7" l="1"/>
  <c r="F8" i="7"/>
  <c r="D30" i="3"/>
  <c r="F167" i="3"/>
  <c r="L30" i="3"/>
  <c r="F114" i="3"/>
  <c r="F69" i="3"/>
  <c r="I147" i="3"/>
  <c r="L125" i="3"/>
  <c r="F139" i="3"/>
  <c r="L23" i="3"/>
  <c r="L10" i="3"/>
  <c r="E30" i="3"/>
  <c r="F164" i="3"/>
  <c r="L146" i="3"/>
  <c r="L140" i="3"/>
  <c r="K147" i="3"/>
  <c r="J147" i="3"/>
  <c r="F157" i="3"/>
  <c r="J67" i="3"/>
  <c r="F110" i="3"/>
  <c r="F93" i="3"/>
  <c r="K67" i="3"/>
  <c r="F82" i="3"/>
  <c r="I67" i="3"/>
  <c r="L66" i="3"/>
  <c r="L38" i="3"/>
  <c r="I39" i="3"/>
  <c r="F54" i="3"/>
  <c r="K39" i="3"/>
  <c r="J39" i="3"/>
  <c r="F46" i="3"/>
  <c r="F29" i="3"/>
  <c r="F22" i="3"/>
  <c r="F9" i="7" l="1"/>
  <c r="F30" i="3"/>
  <c r="I164" i="3" s="1"/>
  <c r="L147" i="3"/>
  <c r="I167" i="3" s="1"/>
  <c r="L67" i="3"/>
  <c r="I166" i="3" s="1"/>
  <c r="L39" i="3"/>
  <c r="I165" i="3" s="1"/>
  <c r="K149" i="3"/>
  <c r="K151" i="34" s="1"/>
  <c r="J149" i="3"/>
  <c r="J151" i="34" s="1"/>
  <c r="I149" i="3"/>
  <c r="L149" i="3" l="1"/>
  <c r="L151" i="34" s="1"/>
  <c r="I163" i="3" l="1"/>
  <c r="I162" i="3"/>
</calcChain>
</file>

<file path=xl/sharedStrings.xml><?xml version="1.0" encoding="utf-8"?>
<sst xmlns="http://schemas.openxmlformats.org/spreadsheetml/2006/main" count="3483" uniqueCount="295">
  <si>
    <t>※世帯数には、複数国籍世帯含</t>
    <rPh sb="1" eb="4">
      <t>セタイスウ</t>
    </rPh>
    <rPh sb="7" eb="9">
      <t>フクスウ</t>
    </rPh>
    <rPh sb="9" eb="11">
      <t>コクセキ</t>
    </rPh>
    <rPh sb="11" eb="13">
      <t>セタイ</t>
    </rPh>
    <rPh sb="13" eb="14">
      <t>フク</t>
    </rPh>
    <phoneticPr fontId="6"/>
  </si>
  <si>
    <t>外国人（再掲）</t>
    <rPh sb="0" eb="2">
      <t>ガイコク</t>
    </rPh>
    <rPh sb="2" eb="3">
      <t>ニン</t>
    </rPh>
    <rPh sb="4" eb="6">
      <t>サイケイ</t>
    </rPh>
    <phoneticPr fontId="6"/>
  </si>
  <si>
    <t>内：旧南淡町</t>
    <rPh sb="3" eb="5">
      <t>ナンダン</t>
    </rPh>
    <rPh sb="5" eb="6">
      <t>マチ</t>
    </rPh>
    <phoneticPr fontId="6"/>
  </si>
  <si>
    <t>潮美台計</t>
    <rPh sb="0" eb="2">
      <t>シオビ</t>
    </rPh>
    <rPh sb="2" eb="4">
      <t>ダイケイ</t>
    </rPh>
    <phoneticPr fontId="6"/>
  </si>
  <si>
    <t>内：旧三原町</t>
    <rPh sb="3" eb="5">
      <t>ミハラ</t>
    </rPh>
    <rPh sb="5" eb="6">
      <t>マチ</t>
    </rPh>
    <phoneticPr fontId="6"/>
  </si>
  <si>
    <t>潮美台二丁目</t>
    <rPh sb="0" eb="3">
      <t>シオミダイ</t>
    </rPh>
    <rPh sb="3" eb="4">
      <t>ニ</t>
    </rPh>
    <rPh sb="4" eb="6">
      <t>チョウメ</t>
    </rPh>
    <phoneticPr fontId="6"/>
  </si>
  <si>
    <t>内：旧西淡町</t>
    <rPh sb="3" eb="5">
      <t>セイダン</t>
    </rPh>
    <rPh sb="5" eb="6">
      <t>マチ</t>
    </rPh>
    <phoneticPr fontId="6"/>
  </si>
  <si>
    <t>潮美台一丁目</t>
    <rPh sb="0" eb="3">
      <t>シオミダイ</t>
    </rPh>
    <rPh sb="3" eb="4">
      <t>イチ</t>
    </rPh>
    <rPh sb="4" eb="6">
      <t>チョウメ</t>
    </rPh>
    <phoneticPr fontId="6"/>
  </si>
  <si>
    <t>潮美台</t>
    <rPh sb="0" eb="3">
      <t>シオミダイ</t>
    </rPh>
    <phoneticPr fontId="6"/>
  </si>
  <si>
    <t>内：旧緑　町</t>
    <rPh sb="0" eb="1">
      <t>ウチ</t>
    </rPh>
    <rPh sb="2" eb="3">
      <t>キュウ</t>
    </rPh>
    <rPh sb="3" eb="4">
      <t>ミドリ</t>
    </rPh>
    <rPh sb="5" eb="6">
      <t>マチ</t>
    </rPh>
    <phoneticPr fontId="6"/>
  </si>
  <si>
    <t>北阿万計</t>
    <rPh sb="0" eb="3">
      <t>キタアマ</t>
    </rPh>
    <rPh sb="3" eb="4">
      <t>ケイ</t>
    </rPh>
    <phoneticPr fontId="6"/>
  </si>
  <si>
    <t>南あわじ市</t>
    <rPh sb="0" eb="1">
      <t>ミナミ</t>
    </rPh>
    <rPh sb="4" eb="5">
      <t>シ</t>
    </rPh>
    <phoneticPr fontId="6"/>
  </si>
  <si>
    <t>65歳以上</t>
    <rPh sb="2" eb="3">
      <t>サイ</t>
    </rPh>
    <rPh sb="3" eb="5">
      <t>イジョウ</t>
    </rPh>
    <phoneticPr fontId="6"/>
  </si>
  <si>
    <t>高原</t>
    <rPh sb="0" eb="2">
      <t>タカハラ</t>
    </rPh>
    <phoneticPr fontId="6"/>
  </si>
  <si>
    <t>60歳以上</t>
    <rPh sb="2" eb="3">
      <t>サイ</t>
    </rPh>
    <rPh sb="3" eb="5">
      <t>イジョウ</t>
    </rPh>
    <phoneticPr fontId="6"/>
  </si>
  <si>
    <t>筒井</t>
    <rPh sb="0" eb="2">
      <t>ツツイ</t>
    </rPh>
    <phoneticPr fontId="6"/>
  </si>
  <si>
    <t>※その他(減）・・・職権消除・国籍喪失等</t>
    <rPh sb="3" eb="4">
      <t>タ</t>
    </rPh>
    <rPh sb="5" eb="6">
      <t>ゲン</t>
    </rPh>
    <rPh sb="10" eb="12">
      <t>ショッケン</t>
    </rPh>
    <rPh sb="12" eb="13">
      <t>ケ</t>
    </rPh>
    <rPh sb="13" eb="14">
      <t>ジョ</t>
    </rPh>
    <rPh sb="15" eb="17">
      <t>コクセキ</t>
    </rPh>
    <rPh sb="17" eb="19">
      <t>ソウシツ</t>
    </rPh>
    <rPh sb="19" eb="20">
      <t>トウ</t>
    </rPh>
    <phoneticPr fontId="6"/>
  </si>
  <si>
    <t>新田北</t>
    <rPh sb="0" eb="2">
      <t>シンデン</t>
    </rPh>
    <rPh sb="2" eb="3">
      <t>キタ</t>
    </rPh>
    <phoneticPr fontId="6"/>
  </si>
  <si>
    <t>※その他(増）・・・転出取消・職権記載・帰化等</t>
    <rPh sb="3" eb="4">
      <t>タ</t>
    </rPh>
    <rPh sb="5" eb="6">
      <t>ゾウ</t>
    </rPh>
    <rPh sb="10" eb="12">
      <t>テンシュツ</t>
    </rPh>
    <rPh sb="12" eb="14">
      <t>トリケシ</t>
    </rPh>
    <rPh sb="15" eb="17">
      <t>ショッケン</t>
    </rPh>
    <rPh sb="17" eb="19">
      <t>キサイ</t>
    </rPh>
    <rPh sb="20" eb="22">
      <t>キカ</t>
    </rPh>
    <rPh sb="22" eb="23">
      <t>トウ</t>
    </rPh>
    <phoneticPr fontId="6"/>
  </si>
  <si>
    <t>新田中</t>
    <rPh sb="0" eb="2">
      <t>シンデン</t>
    </rPh>
    <rPh sb="2" eb="3">
      <t>ナカ</t>
    </rPh>
    <phoneticPr fontId="6"/>
  </si>
  <si>
    <t>その他(減）</t>
    <rPh sb="2" eb="3">
      <t>タ</t>
    </rPh>
    <rPh sb="4" eb="5">
      <t>ゲン</t>
    </rPh>
    <phoneticPr fontId="6"/>
  </si>
  <si>
    <t>伊賀野</t>
    <rPh sb="0" eb="2">
      <t>イガ</t>
    </rPh>
    <rPh sb="2" eb="3">
      <t>ノ</t>
    </rPh>
    <phoneticPr fontId="6"/>
  </si>
  <si>
    <t>その他(増）</t>
    <rPh sb="2" eb="3">
      <t>タ</t>
    </rPh>
    <rPh sb="4" eb="5">
      <t>ゾウ</t>
    </rPh>
    <phoneticPr fontId="6"/>
  </si>
  <si>
    <t>稲田南</t>
    <rPh sb="0" eb="1">
      <t>イナ</t>
    </rPh>
    <rPh sb="1" eb="2">
      <t>タ</t>
    </rPh>
    <rPh sb="2" eb="3">
      <t>ミナミ</t>
    </rPh>
    <phoneticPr fontId="6"/>
  </si>
  <si>
    <t>北阿万</t>
    <rPh sb="0" eb="1">
      <t>キタ</t>
    </rPh>
    <rPh sb="1" eb="2">
      <t>ア</t>
    </rPh>
    <rPh sb="2" eb="3">
      <t>マン</t>
    </rPh>
    <phoneticPr fontId="6"/>
  </si>
  <si>
    <t>死亡</t>
    <rPh sb="0" eb="2">
      <t>シボウ</t>
    </rPh>
    <phoneticPr fontId="6"/>
  </si>
  <si>
    <t>賀集計</t>
    <rPh sb="0" eb="2">
      <t>カシュウ</t>
    </rPh>
    <rPh sb="2" eb="3">
      <t>ケイ</t>
    </rPh>
    <phoneticPr fontId="6"/>
  </si>
  <si>
    <t>出生</t>
    <rPh sb="0" eb="2">
      <t>シュッショウ</t>
    </rPh>
    <phoneticPr fontId="6"/>
  </si>
  <si>
    <t>福井北</t>
    <rPh sb="0" eb="2">
      <t>フクイ</t>
    </rPh>
    <rPh sb="2" eb="3">
      <t>キタ</t>
    </rPh>
    <phoneticPr fontId="6"/>
  </si>
  <si>
    <t>転出</t>
    <rPh sb="0" eb="2">
      <t>テンシュツ</t>
    </rPh>
    <phoneticPr fontId="6"/>
  </si>
  <si>
    <t>福井</t>
    <rPh sb="0" eb="2">
      <t>フクイ</t>
    </rPh>
    <phoneticPr fontId="6"/>
  </si>
  <si>
    <t>転入</t>
    <rPh sb="0" eb="2">
      <t>テンニュウ</t>
    </rPh>
    <phoneticPr fontId="6"/>
  </si>
  <si>
    <t>高萩</t>
    <rPh sb="0" eb="1">
      <t>タカ</t>
    </rPh>
    <rPh sb="1" eb="2">
      <t>ハギ</t>
    </rPh>
    <phoneticPr fontId="6"/>
  </si>
  <si>
    <t>※平均年齢</t>
    <rPh sb="1" eb="3">
      <t>ヘイキン</t>
    </rPh>
    <rPh sb="3" eb="5">
      <t>ネンレイ</t>
    </rPh>
    <phoneticPr fontId="6"/>
  </si>
  <si>
    <t>生子</t>
    <rPh sb="0" eb="1">
      <t>ナマ</t>
    </rPh>
    <rPh sb="1" eb="2">
      <t>コ</t>
    </rPh>
    <phoneticPr fontId="6"/>
  </si>
  <si>
    <t>東山</t>
    <rPh sb="0" eb="1">
      <t>ヒガシ</t>
    </rPh>
    <rPh sb="1" eb="2">
      <t>ヤマ</t>
    </rPh>
    <phoneticPr fontId="6"/>
  </si>
  <si>
    <t>前月比</t>
    <rPh sb="0" eb="3">
      <t>ゼンゲツヒ</t>
    </rPh>
    <phoneticPr fontId="6"/>
  </si>
  <si>
    <t>牛内</t>
    <rPh sb="0" eb="1">
      <t>ウシ</t>
    </rPh>
    <rPh sb="1" eb="2">
      <t>ウチ</t>
    </rPh>
    <phoneticPr fontId="6"/>
  </si>
  <si>
    <t>野田</t>
    <rPh sb="0" eb="2">
      <t>ノダ</t>
    </rPh>
    <phoneticPr fontId="6"/>
  </si>
  <si>
    <t>南あわじ市総合計</t>
    <rPh sb="0" eb="1">
      <t>ミナミ</t>
    </rPh>
    <rPh sb="4" eb="5">
      <t>シ</t>
    </rPh>
    <rPh sb="5" eb="7">
      <t>ソウゴウ</t>
    </rPh>
    <rPh sb="7" eb="8">
      <t>ケイ</t>
    </rPh>
    <phoneticPr fontId="6"/>
  </si>
  <si>
    <t>西田</t>
    <rPh sb="0" eb="2">
      <t>ニシダ</t>
    </rPh>
    <phoneticPr fontId="6"/>
  </si>
  <si>
    <t>立川瀬</t>
    <rPh sb="0" eb="2">
      <t>タテカワ</t>
    </rPh>
    <rPh sb="2" eb="3">
      <t>セ</t>
    </rPh>
    <phoneticPr fontId="6"/>
  </si>
  <si>
    <t>旧南淡町合計</t>
    <rPh sb="0" eb="1">
      <t>キュウ</t>
    </rPh>
    <rPh sb="1" eb="4">
      <t>ナンダンチョウ</t>
    </rPh>
    <rPh sb="4" eb="6">
      <t>ゴウケイ</t>
    </rPh>
    <phoneticPr fontId="6"/>
  </si>
  <si>
    <t>八幡北</t>
    <rPh sb="0" eb="2">
      <t>ヤハタ</t>
    </rPh>
    <rPh sb="2" eb="3">
      <t>キタ</t>
    </rPh>
    <phoneticPr fontId="6"/>
  </si>
  <si>
    <t>沼島計</t>
    <rPh sb="0" eb="2">
      <t>ヌシマ</t>
    </rPh>
    <rPh sb="2" eb="3">
      <t>ケイ</t>
    </rPh>
    <phoneticPr fontId="6"/>
  </si>
  <si>
    <t>八幡中</t>
    <rPh sb="0" eb="2">
      <t>ヤハタ</t>
    </rPh>
    <rPh sb="2" eb="3">
      <t>ナカ</t>
    </rPh>
    <phoneticPr fontId="6"/>
  </si>
  <si>
    <t>泊区</t>
    <rPh sb="0" eb="1">
      <t>ト</t>
    </rPh>
    <rPh sb="1" eb="2">
      <t>ク</t>
    </rPh>
    <phoneticPr fontId="6"/>
  </si>
  <si>
    <t>八幡南</t>
    <rPh sb="0" eb="2">
      <t>ヤハタ</t>
    </rPh>
    <rPh sb="2" eb="3">
      <t>ミナミ</t>
    </rPh>
    <phoneticPr fontId="6"/>
  </si>
  <si>
    <t>東区</t>
    <rPh sb="0" eb="1">
      <t>ヒガシ</t>
    </rPh>
    <rPh sb="1" eb="2">
      <t>ク</t>
    </rPh>
    <phoneticPr fontId="6"/>
  </si>
  <si>
    <t>辻川原</t>
    <rPh sb="0" eb="2">
      <t>ツジカワ</t>
    </rPh>
    <rPh sb="2" eb="3">
      <t>ハラ</t>
    </rPh>
    <phoneticPr fontId="6"/>
  </si>
  <si>
    <t>北区</t>
    <rPh sb="0" eb="2">
      <t>キタク</t>
    </rPh>
    <phoneticPr fontId="6"/>
  </si>
  <si>
    <t>八幡西</t>
    <rPh sb="0" eb="2">
      <t>ヤハタ</t>
    </rPh>
    <rPh sb="2" eb="3">
      <t>ニシ</t>
    </rPh>
    <phoneticPr fontId="6"/>
  </si>
  <si>
    <t>中区</t>
    <rPh sb="0" eb="1">
      <t>ナカ</t>
    </rPh>
    <rPh sb="1" eb="2">
      <t>ク</t>
    </rPh>
    <phoneticPr fontId="6"/>
  </si>
  <si>
    <t>八幡東</t>
    <rPh sb="0" eb="2">
      <t>ヤハタ</t>
    </rPh>
    <rPh sb="2" eb="3">
      <t>ヒガシ</t>
    </rPh>
    <phoneticPr fontId="6"/>
  </si>
  <si>
    <t>南区</t>
    <rPh sb="0" eb="1">
      <t>ミナミ</t>
    </rPh>
    <rPh sb="1" eb="2">
      <t>ク</t>
    </rPh>
    <phoneticPr fontId="6"/>
  </si>
  <si>
    <t>沼 島</t>
    <rPh sb="0" eb="1">
      <t>ヌマ</t>
    </rPh>
    <rPh sb="2" eb="3">
      <t>シマ</t>
    </rPh>
    <phoneticPr fontId="6"/>
  </si>
  <si>
    <t>賀集</t>
    <rPh sb="0" eb="2">
      <t>カシュウ</t>
    </rPh>
    <phoneticPr fontId="6"/>
  </si>
  <si>
    <t>灘計</t>
    <rPh sb="0" eb="1">
      <t>ナダ</t>
    </rPh>
    <rPh sb="1" eb="2">
      <t>ケイ</t>
    </rPh>
    <phoneticPr fontId="6"/>
  </si>
  <si>
    <t>鍛治屋</t>
    <rPh sb="0" eb="3">
      <t>カジヤ</t>
    </rPh>
    <phoneticPr fontId="6"/>
  </si>
  <si>
    <t>賀 集</t>
    <rPh sb="0" eb="1">
      <t>ガ</t>
    </rPh>
    <rPh sb="2" eb="3">
      <t>シュウ</t>
    </rPh>
    <phoneticPr fontId="6"/>
  </si>
  <si>
    <t>来川</t>
    <rPh sb="0" eb="1">
      <t>ク</t>
    </rPh>
    <rPh sb="1" eb="2">
      <t>カワ</t>
    </rPh>
    <phoneticPr fontId="6"/>
  </si>
  <si>
    <t>福良計</t>
    <rPh sb="0" eb="2">
      <t>フクラ</t>
    </rPh>
    <rPh sb="2" eb="3">
      <t>ケイ</t>
    </rPh>
    <phoneticPr fontId="6"/>
  </si>
  <si>
    <t>白崎</t>
    <rPh sb="0" eb="2">
      <t>シロサキ</t>
    </rPh>
    <phoneticPr fontId="6"/>
  </si>
  <si>
    <t>うずしお台</t>
    <rPh sb="4" eb="5">
      <t>ダイ</t>
    </rPh>
    <phoneticPr fontId="6"/>
  </si>
  <si>
    <t>黒岩</t>
    <rPh sb="0" eb="2">
      <t>クロイワ</t>
    </rPh>
    <phoneticPr fontId="6"/>
  </si>
  <si>
    <t>浜町</t>
    <rPh sb="0" eb="1">
      <t>ハマ</t>
    </rPh>
    <rPh sb="1" eb="2">
      <t>マチ</t>
    </rPh>
    <phoneticPr fontId="6"/>
  </si>
  <si>
    <t>惣川</t>
    <rPh sb="0" eb="1">
      <t>ソウ</t>
    </rPh>
    <rPh sb="1" eb="2">
      <t>カワ</t>
    </rPh>
    <phoneticPr fontId="6"/>
  </si>
  <si>
    <t>かるも</t>
    <phoneticPr fontId="6"/>
  </si>
  <si>
    <t>吉野</t>
    <rPh sb="0" eb="2">
      <t>ヨシノ</t>
    </rPh>
    <phoneticPr fontId="6"/>
  </si>
  <si>
    <t>仁尾</t>
    <rPh sb="0" eb="2">
      <t>ニオ</t>
    </rPh>
    <phoneticPr fontId="6"/>
  </si>
  <si>
    <t>山本</t>
    <rPh sb="0" eb="2">
      <t>ヤマモト</t>
    </rPh>
    <phoneticPr fontId="6"/>
  </si>
  <si>
    <t>西十軒家</t>
    <rPh sb="0" eb="1">
      <t>ニシ</t>
    </rPh>
    <rPh sb="1" eb="3">
      <t>ジュッケン</t>
    </rPh>
    <rPh sb="3" eb="4">
      <t>イエ</t>
    </rPh>
    <phoneticPr fontId="6"/>
  </si>
  <si>
    <t>城方</t>
    <rPh sb="0" eb="1">
      <t>シロ</t>
    </rPh>
    <rPh sb="1" eb="2">
      <t>ホウ</t>
    </rPh>
    <phoneticPr fontId="6"/>
  </si>
  <si>
    <t>東十軒家</t>
    <rPh sb="0" eb="1">
      <t>ヒガシ</t>
    </rPh>
    <rPh sb="1" eb="3">
      <t>ジュッケン</t>
    </rPh>
    <rPh sb="3" eb="4">
      <t>イエ</t>
    </rPh>
    <phoneticPr fontId="6"/>
  </si>
  <si>
    <t>油谷</t>
    <rPh sb="0" eb="2">
      <t>ユタニ</t>
    </rPh>
    <phoneticPr fontId="6"/>
  </si>
  <si>
    <t>谷川町</t>
    <rPh sb="0" eb="2">
      <t>タニカワ</t>
    </rPh>
    <rPh sb="2" eb="3">
      <t>チョウ</t>
    </rPh>
    <phoneticPr fontId="6"/>
  </si>
  <si>
    <t>払川</t>
    <rPh sb="0" eb="1">
      <t>ハラ</t>
    </rPh>
    <rPh sb="1" eb="2">
      <t>カワ</t>
    </rPh>
    <phoneticPr fontId="6"/>
  </si>
  <si>
    <t>網屋町</t>
    <rPh sb="0" eb="1">
      <t>アミ</t>
    </rPh>
    <rPh sb="1" eb="2">
      <t>ヤ</t>
    </rPh>
    <rPh sb="2" eb="3">
      <t>チョウ</t>
    </rPh>
    <phoneticPr fontId="6"/>
  </si>
  <si>
    <t>円実</t>
    <rPh sb="0" eb="1">
      <t>エン</t>
    </rPh>
    <rPh sb="1" eb="2">
      <t>ジツ</t>
    </rPh>
    <phoneticPr fontId="6"/>
  </si>
  <si>
    <t>五分一町</t>
    <rPh sb="0" eb="2">
      <t>ゴブン</t>
    </rPh>
    <rPh sb="2" eb="3">
      <t>イチ</t>
    </rPh>
    <rPh sb="3" eb="4">
      <t>チョウ</t>
    </rPh>
    <phoneticPr fontId="6"/>
  </si>
  <si>
    <t>大川</t>
    <rPh sb="0" eb="2">
      <t>オオカワ</t>
    </rPh>
    <phoneticPr fontId="6"/>
  </si>
  <si>
    <t>住吉町</t>
    <rPh sb="0" eb="2">
      <t>スミヨシ</t>
    </rPh>
    <rPh sb="2" eb="3">
      <t>チョウ</t>
    </rPh>
    <phoneticPr fontId="6"/>
  </si>
  <si>
    <t>土生</t>
    <rPh sb="0" eb="1">
      <t>ツチ</t>
    </rPh>
    <rPh sb="1" eb="2">
      <t>イ</t>
    </rPh>
    <phoneticPr fontId="6"/>
  </si>
  <si>
    <t>戎町</t>
    <rPh sb="0" eb="1">
      <t>エビス</t>
    </rPh>
    <rPh sb="1" eb="2">
      <t>チョウ</t>
    </rPh>
    <phoneticPr fontId="6"/>
  </si>
  <si>
    <t>地野</t>
    <rPh sb="0" eb="1">
      <t>チ</t>
    </rPh>
    <rPh sb="1" eb="2">
      <t>ノ</t>
    </rPh>
    <phoneticPr fontId="6"/>
  </si>
  <si>
    <t>仲之町</t>
    <rPh sb="0" eb="3">
      <t>ナカノチョウ</t>
    </rPh>
    <phoneticPr fontId="6"/>
  </si>
  <si>
    <t>仁頃</t>
    <rPh sb="0" eb="1">
      <t>ニ</t>
    </rPh>
    <rPh sb="1" eb="2">
      <t>コロ</t>
    </rPh>
    <phoneticPr fontId="6"/>
  </si>
  <si>
    <t>灘</t>
    <rPh sb="0" eb="1">
      <t>ナダ</t>
    </rPh>
    <phoneticPr fontId="6"/>
  </si>
  <si>
    <t>備前町</t>
    <rPh sb="0" eb="2">
      <t>ビゼン</t>
    </rPh>
    <rPh sb="2" eb="3">
      <t>チョウ</t>
    </rPh>
    <phoneticPr fontId="6"/>
  </si>
  <si>
    <t>阿万計</t>
    <rPh sb="0" eb="2">
      <t>アマ</t>
    </rPh>
    <rPh sb="2" eb="3">
      <t>ケイ</t>
    </rPh>
    <phoneticPr fontId="6"/>
  </si>
  <si>
    <t>南納屋町</t>
    <rPh sb="0" eb="1">
      <t>ミナミ</t>
    </rPh>
    <rPh sb="1" eb="2">
      <t>ナン</t>
    </rPh>
    <rPh sb="2" eb="3">
      <t>ヤ</t>
    </rPh>
    <rPh sb="3" eb="4">
      <t>チョウ</t>
    </rPh>
    <phoneticPr fontId="6"/>
  </si>
  <si>
    <t>東町</t>
    <rPh sb="0" eb="1">
      <t>ヒガシ</t>
    </rPh>
    <rPh sb="1" eb="2">
      <t>マチ</t>
    </rPh>
    <phoneticPr fontId="6"/>
  </si>
  <si>
    <t>北納屋町</t>
    <rPh sb="0" eb="1">
      <t>キタ</t>
    </rPh>
    <rPh sb="1" eb="2">
      <t>ナン</t>
    </rPh>
    <rPh sb="2" eb="3">
      <t>ヤ</t>
    </rPh>
    <rPh sb="3" eb="4">
      <t>チョウ</t>
    </rPh>
    <phoneticPr fontId="6"/>
  </si>
  <si>
    <t>丸田</t>
    <rPh sb="0" eb="2">
      <t>マルタ</t>
    </rPh>
    <phoneticPr fontId="6"/>
  </si>
  <si>
    <t>二丁目</t>
    <rPh sb="0" eb="3">
      <t>ニチョウメ</t>
    </rPh>
    <phoneticPr fontId="6"/>
  </si>
  <si>
    <t>西町</t>
    <rPh sb="0" eb="1">
      <t>ニシ</t>
    </rPh>
    <rPh sb="1" eb="2">
      <t>マチ</t>
    </rPh>
    <phoneticPr fontId="6"/>
  </si>
  <si>
    <t>西一丁目</t>
    <rPh sb="0" eb="1">
      <t>ニシ</t>
    </rPh>
    <rPh sb="1" eb="4">
      <t>イッチョウメ</t>
    </rPh>
    <phoneticPr fontId="6"/>
  </si>
  <si>
    <t>吹上町</t>
    <rPh sb="0" eb="2">
      <t>フキア</t>
    </rPh>
    <rPh sb="2" eb="3">
      <t>マチ</t>
    </rPh>
    <phoneticPr fontId="6"/>
  </si>
  <si>
    <t>東一丁目</t>
    <rPh sb="0" eb="1">
      <t>ヒガシ</t>
    </rPh>
    <rPh sb="1" eb="4">
      <t>イッチョウメ</t>
    </rPh>
    <phoneticPr fontId="6"/>
  </si>
  <si>
    <t>中西</t>
    <rPh sb="0" eb="2">
      <t>ナカニシ</t>
    </rPh>
    <phoneticPr fontId="6"/>
  </si>
  <si>
    <t>本町</t>
    <rPh sb="0" eb="2">
      <t>ホンマチ</t>
    </rPh>
    <phoneticPr fontId="6"/>
  </si>
  <si>
    <t>佐野</t>
    <rPh sb="0" eb="2">
      <t>サノ</t>
    </rPh>
    <phoneticPr fontId="6"/>
  </si>
  <si>
    <t>築地</t>
    <rPh sb="0" eb="1">
      <t>チク</t>
    </rPh>
    <rPh sb="1" eb="2">
      <t>チ</t>
    </rPh>
    <phoneticPr fontId="6"/>
  </si>
  <si>
    <t>塩屋町</t>
    <rPh sb="0" eb="2">
      <t>シオヤ</t>
    </rPh>
    <rPh sb="2" eb="3">
      <t>マチ</t>
    </rPh>
    <phoneticPr fontId="6"/>
  </si>
  <si>
    <t>向谷</t>
    <rPh sb="0" eb="1">
      <t>ムカ</t>
    </rPh>
    <rPh sb="1" eb="2">
      <t>タニ</t>
    </rPh>
    <phoneticPr fontId="6"/>
  </si>
  <si>
    <t>下町</t>
    <rPh sb="0" eb="1">
      <t>シタ</t>
    </rPh>
    <rPh sb="1" eb="2">
      <t>マチ</t>
    </rPh>
    <phoneticPr fontId="6"/>
  </si>
  <si>
    <t>東本町</t>
    <rPh sb="0" eb="1">
      <t>ヒガシ</t>
    </rPh>
    <rPh sb="1" eb="3">
      <t>ホンマチ</t>
    </rPh>
    <phoneticPr fontId="6"/>
  </si>
  <si>
    <t>福 良</t>
    <rPh sb="0" eb="1">
      <t>フク</t>
    </rPh>
    <rPh sb="2" eb="3">
      <t>リョウ</t>
    </rPh>
    <phoneticPr fontId="6"/>
  </si>
  <si>
    <t>上町</t>
    <rPh sb="0" eb="1">
      <t>ウエ</t>
    </rPh>
    <rPh sb="1" eb="2">
      <t>マチ</t>
    </rPh>
    <phoneticPr fontId="6"/>
  </si>
  <si>
    <t>阿 万</t>
    <rPh sb="0" eb="1">
      <t>ア</t>
    </rPh>
    <rPh sb="2" eb="3">
      <t>マン</t>
    </rPh>
    <phoneticPr fontId="6"/>
  </si>
  <si>
    <t>【旧南淡町】(75)</t>
    <rPh sb="1" eb="2">
      <t>キュウ</t>
    </rPh>
    <rPh sb="2" eb="4">
      <t>ナンダン</t>
    </rPh>
    <rPh sb="4" eb="5">
      <t>チョウ</t>
    </rPh>
    <phoneticPr fontId="6"/>
  </si>
  <si>
    <t>倭文計</t>
    <rPh sb="0" eb="2">
      <t>シトオリ</t>
    </rPh>
    <rPh sb="2" eb="3">
      <t>ケイ</t>
    </rPh>
    <phoneticPr fontId="6"/>
  </si>
  <si>
    <t>高</t>
    <rPh sb="0" eb="1">
      <t>コウ</t>
    </rPh>
    <phoneticPr fontId="6"/>
  </si>
  <si>
    <t>委文</t>
    <rPh sb="0" eb="1">
      <t>イ</t>
    </rPh>
    <rPh sb="1" eb="2">
      <t>ブン</t>
    </rPh>
    <phoneticPr fontId="6"/>
  </si>
  <si>
    <t>流</t>
    <rPh sb="0" eb="1">
      <t>ナガ</t>
    </rPh>
    <phoneticPr fontId="6"/>
  </si>
  <si>
    <t>倭 文</t>
    <rPh sb="0" eb="1">
      <t>ヤマト</t>
    </rPh>
    <rPh sb="2" eb="3">
      <t>ブン</t>
    </rPh>
    <phoneticPr fontId="6"/>
  </si>
  <si>
    <t>神代計</t>
    <rPh sb="0" eb="2">
      <t>ジンダイ</t>
    </rPh>
    <rPh sb="2" eb="3">
      <t>ケイ</t>
    </rPh>
    <phoneticPr fontId="6"/>
  </si>
  <si>
    <t>小路</t>
    <rPh sb="0" eb="2">
      <t>コウジ</t>
    </rPh>
    <phoneticPr fontId="6"/>
  </si>
  <si>
    <t>國上</t>
    <rPh sb="0" eb="1">
      <t>コク</t>
    </rPh>
    <rPh sb="1" eb="2">
      <t>ウエ</t>
    </rPh>
    <phoneticPr fontId="6"/>
  </si>
  <si>
    <t>城家</t>
    <rPh sb="0" eb="1">
      <t>シロ</t>
    </rPh>
    <rPh sb="1" eb="2">
      <t>イエ</t>
    </rPh>
    <phoneticPr fontId="6"/>
  </si>
  <si>
    <t>南所</t>
    <rPh sb="0" eb="1">
      <t>ナン</t>
    </rPh>
    <rPh sb="1" eb="2">
      <t>ショ</t>
    </rPh>
    <phoneticPr fontId="6"/>
  </si>
  <si>
    <t>経所</t>
    <rPh sb="0" eb="1">
      <t>ケイ</t>
    </rPh>
    <rPh sb="1" eb="2">
      <t>ショ</t>
    </rPh>
    <phoneticPr fontId="6"/>
  </si>
  <si>
    <t>南上</t>
    <rPh sb="0" eb="1">
      <t>ミナミ</t>
    </rPh>
    <rPh sb="1" eb="2">
      <t>カミ</t>
    </rPh>
    <phoneticPr fontId="6"/>
  </si>
  <si>
    <t>北所</t>
    <rPh sb="0" eb="1">
      <t>キタ</t>
    </rPh>
    <rPh sb="1" eb="2">
      <t>ショ</t>
    </rPh>
    <phoneticPr fontId="6"/>
  </si>
  <si>
    <t>籠池</t>
    <rPh sb="0" eb="1">
      <t>カゴ</t>
    </rPh>
    <rPh sb="1" eb="2">
      <t>イケ</t>
    </rPh>
    <phoneticPr fontId="6"/>
  </si>
  <si>
    <t>富田</t>
    <rPh sb="0" eb="2">
      <t>トミタ</t>
    </rPh>
    <phoneticPr fontId="6"/>
  </si>
  <si>
    <t>喜来</t>
    <rPh sb="0" eb="1">
      <t>キ</t>
    </rPh>
    <rPh sb="1" eb="2">
      <t>ライ</t>
    </rPh>
    <phoneticPr fontId="6"/>
  </si>
  <si>
    <t>黒道</t>
    <rPh sb="0" eb="1">
      <t>クロ</t>
    </rPh>
    <rPh sb="1" eb="2">
      <t>ミチ</t>
    </rPh>
    <phoneticPr fontId="6"/>
  </si>
  <si>
    <t>浦壁</t>
    <rPh sb="0" eb="1">
      <t>ウラ</t>
    </rPh>
    <rPh sb="1" eb="2">
      <t>カベ</t>
    </rPh>
    <phoneticPr fontId="6"/>
  </si>
  <si>
    <t>上中原</t>
    <rPh sb="0" eb="1">
      <t>ウエ</t>
    </rPh>
    <rPh sb="1" eb="3">
      <t>ナカハラ</t>
    </rPh>
    <phoneticPr fontId="6"/>
  </si>
  <si>
    <t>段</t>
    <rPh sb="0" eb="1">
      <t>ダン</t>
    </rPh>
    <phoneticPr fontId="6"/>
  </si>
  <si>
    <t>久保</t>
    <rPh sb="0" eb="2">
      <t>クボ</t>
    </rPh>
    <phoneticPr fontId="6"/>
  </si>
  <si>
    <t>社家</t>
    <rPh sb="0" eb="2">
      <t>シャケ</t>
    </rPh>
    <phoneticPr fontId="6"/>
  </si>
  <si>
    <t>神 代</t>
    <rPh sb="0" eb="1">
      <t>カミ</t>
    </rPh>
    <rPh sb="2" eb="3">
      <t>ダイ</t>
    </rPh>
    <phoneticPr fontId="6"/>
  </si>
  <si>
    <t>市計</t>
    <rPh sb="0" eb="1">
      <t>イチ</t>
    </rPh>
    <rPh sb="1" eb="2">
      <t>ケイ</t>
    </rPh>
    <phoneticPr fontId="6"/>
  </si>
  <si>
    <t>三條</t>
    <rPh sb="0" eb="2">
      <t>サンジョウ</t>
    </rPh>
    <phoneticPr fontId="6"/>
  </si>
  <si>
    <t>新</t>
    <rPh sb="0" eb="1">
      <t>シン</t>
    </rPh>
    <phoneticPr fontId="6"/>
  </si>
  <si>
    <t>德長</t>
    <rPh sb="0" eb="1">
      <t>トク</t>
    </rPh>
    <rPh sb="1" eb="2">
      <t>ナガ</t>
    </rPh>
    <phoneticPr fontId="6"/>
  </si>
  <si>
    <t>十一ヶ所</t>
    <rPh sb="0" eb="1">
      <t>ジュウ</t>
    </rPh>
    <rPh sb="1" eb="4">
      <t>イチカショ</t>
    </rPh>
    <phoneticPr fontId="6"/>
  </si>
  <si>
    <t>市</t>
    <rPh sb="0" eb="1">
      <t>イチ</t>
    </rPh>
    <phoneticPr fontId="6"/>
  </si>
  <si>
    <t>善光寺</t>
    <rPh sb="0" eb="3">
      <t>ゼンコウジ</t>
    </rPh>
    <phoneticPr fontId="6"/>
  </si>
  <si>
    <t>小井</t>
    <rPh sb="0" eb="1">
      <t>ショウ</t>
    </rPh>
    <rPh sb="1" eb="2">
      <t>イ</t>
    </rPh>
    <phoneticPr fontId="6"/>
  </si>
  <si>
    <t>円行寺</t>
    <rPh sb="0" eb="1">
      <t>エン</t>
    </rPh>
    <rPh sb="1" eb="2">
      <t>イ</t>
    </rPh>
    <rPh sb="2" eb="3">
      <t>ジ</t>
    </rPh>
    <phoneticPr fontId="6"/>
  </si>
  <si>
    <t>福永</t>
    <rPh sb="0" eb="2">
      <t>フクナガ</t>
    </rPh>
    <phoneticPr fontId="6"/>
  </si>
  <si>
    <t>青木</t>
    <rPh sb="0" eb="2">
      <t>アオキ</t>
    </rPh>
    <phoneticPr fontId="6"/>
  </si>
  <si>
    <t>八木計</t>
    <rPh sb="0" eb="2">
      <t>ヤギ</t>
    </rPh>
    <rPh sb="2" eb="3">
      <t>ケイ</t>
    </rPh>
    <phoneticPr fontId="6"/>
  </si>
  <si>
    <t>徳野</t>
    <rPh sb="0" eb="1">
      <t>トク</t>
    </rPh>
    <rPh sb="1" eb="2">
      <t>ノ</t>
    </rPh>
    <phoneticPr fontId="6"/>
  </si>
  <si>
    <t>野原</t>
    <rPh sb="0" eb="2">
      <t>ノハラ</t>
    </rPh>
    <phoneticPr fontId="6"/>
  </si>
  <si>
    <t>新庄</t>
    <rPh sb="0" eb="1">
      <t>シン</t>
    </rPh>
    <rPh sb="1" eb="2">
      <t>ショウ</t>
    </rPh>
    <phoneticPr fontId="6"/>
  </si>
  <si>
    <t>国分</t>
    <rPh sb="0" eb="1">
      <t>クニ</t>
    </rPh>
    <rPh sb="1" eb="2">
      <t>ブン</t>
    </rPh>
    <phoneticPr fontId="6"/>
  </si>
  <si>
    <t>立石</t>
    <rPh sb="0" eb="2">
      <t>タテイシ</t>
    </rPh>
    <phoneticPr fontId="6"/>
  </si>
  <si>
    <t>鳥井</t>
    <rPh sb="0" eb="2">
      <t>トリイ</t>
    </rPh>
    <phoneticPr fontId="6"/>
  </si>
  <si>
    <t>養宜上</t>
    <rPh sb="0" eb="1">
      <t>ヨウ</t>
    </rPh>
    <rPh sb="1" eb="2">
      <t>ギ</t>
    </rPh>
    <rPh sb="2" eb="3">
      <t>カミ</t>
    </rPh>
    <phoneticPr fontId="6"/>
  </si>
  <si>
    <t>養宜中</t>
    <rPh sb="0" eb="1">
      <t>ヨウ</t>
    </rPh>
    <rPh sb="1" eb="2">
      <t>ギ</t>
    </rPh>
    <rPh sb="2" eb="3">
      <t>ナカ</t>
    </rPh>
    <phoneticPr fontId="6"/>
  </si>
  <si>
    <t>入田</t>
    <rPh sb="0" eb="1">
      <t>イ</t>
    </rPh>
    <rPh sb="1" eb="2">
      <t>タ</t>
    </rPh>
    <phoneticPr fontId="6"/>
  </si>
  <si>
    <t>大久保</t>
    <rPh sb="0" eb="3">
      <t>オオクボ</t>
    </rPh>
    <phoneticPr fontId="6"/>
  </si>
  <si>
    <t>寺内</t>
    <rPh sb="0" eb="2">
      <t>ジナイ</t>
    </rPh>
    <phoneticPr fontId="6"/>
  </si>
  <si>
    <t>馬回</t>
    <rPh sb="0" eb="1">
      <t>ウマ</t>
    </rPh>
    <rPh sb="1" eb="2">
      <t>マワ</t>
    </rPh>
    <phoneticPr fontId="6"/>
  </si>
  <si>
    <t>八 木</t>
    <rPh sb="0" eb="1">
      <t>ハチ</t>
    </rPh>
    <rPh sb="2" eb="3">
      <t>キ</t>
    </rPh>
    <phoneticPr fontId="6"/>
  </si>
  <si>
    <t>榎列計</t>
    <rPh sb="0" eb="2">
      <t>エナミ</t>
    </rPh>
    <rPh sb="2" eb="3">
      <t>ケイ</t>
    </rPh>
    <phoneticPr fontId="6"/>
  </si>
  <si>
    <t>松田</t>
    <rPh sb="0" eb="2">
      <t>マツダ</t>
    </rPh>
    <phoneticPr fontId="6"/>
  </si>
  <si>
    <t>旧三原町合計</t>
    <rPh sb="0" eb="1">
      <t>キュウ</t>
    </rPh>
    <rPh sb="1" eb="4">
      <t>ミハラチョウ</t>
    </rPh>
    <rPh sb="4" eb="6">
      <t>ゴウケイ</t>
    </rPh>
    <phoneticPr fontId="6"/>
  </si>
  <si>
    <t>掃守</t>
    <rPh sb="0" eb="1">
      <t>ハ</t>
    </rPh>
    <rPh sb="1" eb="2">
      <t>カミ</t>
    </rPh>
    <phoneticPr fontId="6"/>
  </si>
  <si>
    <t>志知計</t>
    <rPh sb="0" eb="2">
      <t>シチ</t>
    </rPh>
    <rPh sb="2" eb="3">
      <t>ケイ</t>
    </rPh>
    <phoneticPr fontId="6"/>
  </si>
  <si>
    <t>下幡多</t>
    <rPh sb="0" eb="3">
      <t>シモハダ</t>
    </rPh>
    <phoneticPr fontId="6"/>
  </si>
  <si>
    <t>中島上</t>
    <rPh sb="0" eb="2">
      <t>ナカシマ</t>
    </rPh>
    <rPh sb="2" eb="3">
      <t>ウエ</t>
    </rPh>
    <phoneticPr fontId="6"/>
  </si>
  <si>
    <t>山所</t>
    <rPh sb="0" eb="1">
      <t>ヤマ</t>
    </rPh>
    <rPh sb="1" eb="2">
      <t>ショ</t>
    </rPh>
    <phoneticPr fontId="6"/>
  </si>
  <si>
    <t>中島大</t>
    <rPh sb="0" eb="2">
      <t>ナカシマ</t>
    </rPh>
    <rPh sb="2" eb="3">
      <t>ダイ</t>
    </rPh>
    <phoneticPr fontId="6"/>
  </si>
  <si>
    <t>上幡多</t>
    <rPh sb="0" eb="1">
      <t>ウエ</t>
    </rPh>
    <rPh sb="1" eb="3">
      <t>ハタ</t>
    </rPh>
    <phoneticPr fontId="6"/>
  </si>
  <si>
    <t>中島下</t>
    <rPh sb="0" eb="2">
      <t>ナカシマ</t>
    </rPh>
    <rPh sb="2" eb="3">
      <t>シモ</t>
    </rPh>
    <phoneticPr fontId="6"/>
  </si>
  <si>
    <t>西川</t>
    <rPh sb="0" eb="2">
      <t>ニシカワ</t>
    </rPh>
    <phoneticPr fontId="6"/>
  </si>
  <si>
    <t>難波</t>
    <rPh sb="0" eb="2">
      <t>ナンバ</t>
    </rPh>
    <phoneticPr fontId="6"/>
  </si>
  <si>
    <t>小榎列</t>
    <rPh sb="0" eb="1">
      <t>コ</t>
    </rPh>
    <rPh sb="1" eb="3">
      <t>エナミ</t>
    </rPh>
    <phoneticPr fontId="6"/>
  </si>
  <si>
    <t>佐礼尾</t>
    <rPh sb="0" eb="1">
      <t>サ</t>
    </rPh>
    <rPh sb="1" eb="2">
      <t>レイ</t>
    </rPh>
    <rPh sb="2" eb="3">
      <t>オ</t>
    </rPh>
    <phoneticPr fontId="6"/>
  </si>
  <si>
    <t>大榎列</t>
    <rPh sb="0" eb="1">
      <t>オオ</t>
    </rPh>
    <rPh sb="1" eb="3">
      <t>エナミ</t>
    </rPh>
    <phoneticPr fontId="6"/>
  </si>
  <si>
    <t>榎 列</t>
    <rPh sb="0" eb="1">
      <t>エノキ</t>
    </rPh>
    <rPh sb="2" eb="3">
      <t>レツ</t>
    </rPh>
    <phoneticPr fontId="6"/>
  </si>
  <si>
    <t>松本</t>
    <rPh sb="0" eb="1">
      <t>マツ</t>
    </rPh>
    <rPh sb="1" eb="2">
      <t>ホン</t>
    </rPh>
    <phoneticPr fontId="6"/>
  </si>
  <si>
    <t>志 知</t>
    <rPh sb="0" eb="1">
      <t>ココロザシ</t>
    </rPh>
    <rPh sb="2" eb="3">
      <t>チ</t>
    </rPh>
    <phoneticPr fontId="6"/>
  </si>
  <si>
    <t>【旧三原町】(55)</t>
    <rPh sb="1" eb="2">
      <t>キュウ</t>
    </rPh>
    <rPh sb="2" eb="4">
      <t>ミハラ</t>
    </rPh>
    <rPh sb="4" eb="5">
      <t>チョウ</t>
    </rPh>
    <phoneticPr fontId="6"/>
  </si>
  <si>
    <t>湊計</t>
    <rPh sb="0" eb="1">
      <t>ミナト</t>
    </rPh>
    <rPh sb="1" eb="2">
      <t>ケイ</t>
    </rPh>
    <phoneticPr fontId="6"/>
  </si>
  <si>
    <t>登立</t>
    <rPh sb="0" eb="1">
      <t>ノボ</t>
    </rPh>
    <rPh sb="1" eb="2">
      <t>タ</t>
    </rPh>
    <phoneticPr fontId="6"/>
  </si>
  <si>
    <t>里上</t>
    <rPh sb="0" eb="1">
      <t>サト</t>
    </rPh>
    <rPh sb="1" eb="2">
      <t>カミ</t>
    </rPh>
    <phoneticPr fontId="6"/>
  </si>
  <si>
    <t>里下</t>
    <rPh sb="0" eb="1">
      <t>サト</t>
    </rPh>
    <rPh sb="1" eb="2">
      <t>シモ</t>
    </rPh>
    <phoneticPr fontId="6"/>
  </si>
  <si>
    <t>西</t>
    <rPh sb="0" eb="1">
      <t>ニシ</t>
    </rPh>
    <phoneticPr fontId="6"/>
  </si>
  <si>
    <t>港</t>
    <rPh sb="0" eb="1">
      <t>ミナト</t>
    </rPh>
    <phoneticPr fontId="6"/>
  </si>
  <si>
    <t>浜</t>
    <rPh sb="0" eb="1">
      <t>ハマ</t>
    </rPh>
    <phoneticPr fontId="6"/>
  </si>
  <si>
    <t>東</t>
    <rPh sb="0" eb="1">
      <t>ヒガシ</t>
    </rPh>
    <phoneticPr fontId="6"/>
  </si>
  <si>
    <t>湊</t>
    <rPh sb="0" eb="1">
      <t>ミナト</t>
    </rPh>
    <phoneticPr fontId="6"/>
  </si>
  <si>
    <t>松帆計</t>
    <rPh sb="0" eb="1">
      <t>マツ</t>
    </rPh>
    <rPh sb="1" eb="2">
      <t>ホ</t>
    </rPh>
    <rPh sb="2" eb="3">
      <t>ケイ</t>
    </rPh>
    <phoneticPr fontId="6"/>
  </si>
  <si>
    <t>西路</t>
    <rPh sb="0" eb="1">
      <t>ニシ</t>
    </rPh>
    <rPh sb="1" eb="2">
      <t>ジ</t>
    </rPh>
    <phoneticPr fontId="6"/>
  </si>
  <si>
    <t>志知川</t>
    <rPh sb="0" eb="2">
      <t>シチ</t>
    </rPh>
    <rPh sb="2" eb="3">
      <t>ガワ</t>
    </rPh>
    <phoneticPr fontId="6"/>
  </si>
  <si>
    <t>戒旦寺</t>
    <rPh sb="0" eb="1">
      <t>カイ</t>
    </rPh>
    <rPh sb="1" eb="2">
      <t>ダン</t>
    </rPh>
    <rPh sb="2" eb="3">
      <t>ジ</t>
    </rPh>
    <phoneticPr fontId="6"/>
  </si>
  <si>
    <t>脇田</t>
    <rPh sb="0" eb="1">
      <t>ワキ</t>
    </rPh>
    <rPh sb="1" eb="2">
      <t>タ</t>
    </rPh>
    <phoneticPr fontId="6"/>
  </si>
  <si>
    <t>高屋</t>
    <rPh sb="0" eb="2">
      <t>コウヤ</t>
    </rPh>
    <phoneticPr fontId="6"/>
  </si>
  <si>
    <t>江尻</t>
    <rPh sb="0" eb="2">
      <t>エジリ</t>
    </rPh>
    <phoneticPr fontId="6"/>
  </si>
  <si>
    <t>旧西淡町合計</t>
    <rPh sb="0" eb="1">
      <t>キュウ</t>
    </rPh>
    <rPh sb="1" eb="3">
      <t>セイダン</t>
    </rPh>
    <rPh sb="3" eb="4">
      <t>チョウ</t>
    </rPh>
    <rPh sb="4" eb="6">
      <t>ゴウケイ</t>
    </rPh>
    <phoneticPr fontId="6"/>
  </si>
  <si>
    <t>塩浜</t>
    <rPh sb="0" eb="2">
      <t>シオハマ</t>
    </rPh>
    <phoneticPr fontId="6"/>
  </si>
  <si>
    <t>北方</t>
    <rPh sb="0" eb="2">
      <t>キタカタ</t>
    </rPh>
    <phoneticPr fontId="6"/>
  </si>
  <si>
    <t>鈩</t>
    <rPh sb="0" eb="1">
      <t>イロリ</t>
    </rPh>
    <phoneticPr fontId="6"/>
  </si>
  <si>
    <t>宝明寺</t>
    <rPh sb="0" eb="1">
      <t>タカラ</t>
    </rPh>
    <rPh sb="1" eb="2">
      <t>ミョウ</t>
    </rPh>
    <rPh sb="2" eb="3">
      <t>ジ</t>
    </rPh>
    <phoneticPr fontId="6"/>
  </si>
  <si>
    <t>志知</t>
    <rPh sb="0" eb="2">
      <t>シチ</t>
    </rPh>
    <phoneticPr fontId="6"/>
  </si>
  <si>
    <t>櫟田</t>
    <rPh sb="0" eb="1">
      <t>イチイ</t>
    </rPh>
    <rPh sb="1" eb="2">
      <t>タ</t>
    </rPh>
    <phoneticPr fontId="6"/>
  </si>
  <si>
    <t>北</t>
    <rPh sb="0" eb="1">
      <t>キタ</t>
    </rPh>
    <phoneticPr fontId="6"/>
  </si>
  <si>
    <t>北浜</t>
    <rPh sb="0" eb="2">
      <t>キタハマ</t>
    </rPh>
    <phoneticPr fontId="6"/>
  </si>
  <si>
    <t>南</t>
    <rPh sb="0" eb="1">
      <t>ミナミ</t>
    </rPh>
    <phoneticPr fontId="6"/>
  </si>
  <si>
    <t>慶野</t>
    <rPh sb="0" eb="1">
      <t>ケイ</t>
    </rPh>
    <rPh sb="1" eb="2">
      <t>ノ</t>
    </rPh>
    <phoneticPr fontId="6"/>
  </si>
  <si>
    <t>飯山寺</t>
    <rPh sb="0" eb="1">
      <t>ハン</t>
    </rPh>
    <rPh sb="1" eb="2">
      <t>サン</t>
    </rPh>
    <rPh sb="2" eb="3">
      <t>ジ</t>
    </rPh>
    <phoneticPr fontId="6"/>
  </si>
  <si>
    <t>古津路</t>
    <rPh sb="0" eb="1">
      <t>コ</t>
    </rPh>
    <rPh sb="1" eb="2">
      <t>ツ</t>
    </rPh>
    <rPh sb="2" eb="3">
      <t>ロ</t>
    </rPh>
    <phoneticPr fontId="6"/>
  </si>
  <si>
    <t>松 帆</t>
    <rPh sb="0" eb="1">
      <t>マツ</t>
    </rPh>
    <rPh sb="2" eb="3">
      <t>ホ</t>
    </rPh>
    <phoneticPr fontId="6"/>
  </si>
  <si>
    <t>口</t>
    <rPh sb="0" eb="1">
      <t>クチ</t>
    </rPh>
    <phoneticPr fontId="6"/>
  </si>
  <si>
    <t>【旧西淡町】(51)</t>
    <rPh sb="1" eb="2">
      <t>キュウ</t>
    </rPh>
    <rPh sb="2" eb="4">
      <t>セイダン</t>
    </rPh>
    <rPh sb="4" eb="5">
      <t>チョウ</t>
    </rPh>
    <phoneticPr fontId="6"/>
  </si>
  <si>
    <t>奥</t>
    <rPh sb="0" eb="1">
      <t>オク</t>
    </rPh>
    <phoneticPr fontId="6"/>
  </si>
  <si>
    <t>伊加利計</t>
    <rPh sb="0" eb="3">
      <t>イカリ</t>
    </rPh>
    <rPh sb="3" eb="4">
      <t>ケイ</t>
    </rPh>
    <phoneticPr fontId="6"/>
  </si>
  <si>
    <t>旧緑町合計</t>
    <rPh sb="0" eb="1">
      <t>キュウ</t>
    </rPh>
    <rPh sb="1" eb="2">
      <t>ミドリ</t>
    </rPh>
    <rPh sb="2" eb="3">
      <t>チョウ</t>
    </rPh>
    <rPh sb="3" eb="5">
      <t>ゴウケイ</t>
    </rPh>
    <phoneticPr fontId="6"/>
  </si>
  <si>
    <t>仲野</t>
    <rPh sb="0" eb="2">
      <t>ナカノ</t>
    </rPh>
    <phoneticPr fontId="6"/>
  </si>
  <si>
    <t>畦原</t>
    <rPh sb="0" eb="1">
      <t>アゼ</t>
    </rPh>
    <rPh sb="1" eb="2">
      <t>ハラ</t>
    </rPh>
    <phoneticPr fontId="6"/>
  </si>
  <si>
    <t>倭文団地</t>
    <rPh sb="0" eb="1">
      <t>ワ</t>
    </rPh>
    <rPh sb="1" eb="2">
      <t>ブン</t>
    </rPh>
    <rPh sb="2" eb="4">
      <t>ダンチ</t>
    </rPh>
    <phoneticPr fontId="6"/>
  </si>
  <si>
    <t>下所</t>
    <rPh sb="0" eb="1">
      <t>シモ</t>
    </rPh>
    <rPh sb="1" eb="2">
      <t>ショ</t>
    </rPh>
    <phoneticPr fontId="6"/>
  </si>
  <si>
    <t>安住寺</t>
    <rPh sb="0" eb="2">
      <t>アンジュウ</t>
    </rPh>
    <rPh sb="2" eb="3">
      <t>ジ</t>
    </rPh>
    <phoneticPr fontId="6"/>
  </si>
  <si>
    <t>本村</t>
    <rPh sb="0" eb="2">
      <t>ホンムラ</t>
    </rPh>
    <phoneticPr fontId="6"/>
  </si>
  <si>
    <t>土井</t>
    <rPh sb="0" eb="2">
      <t>ドイ</t>
    </rPh>
    <phoneticPr fontId="6"/>
  </si>
  <si>
    <t>湯の河</t>
    <rPh sb="0" eb="1">
      <t>ユ</t>
    </rPh>
    <rPh sb="2" eb="3">
      <t>カワ</t>
    </rPh>
    <phoneticPr fontId="6"/>
  </si>
  <si>
    <t>庄田</t>
    <rPh sb="0" eb="2">
      <t>ショウダ</t>
    </rPh>
    <phoneticPr fontId="6"/>
  </si>
  <si>
    <t>山口</t>
    <rPh sb="0" eb="2">
      <t>ヤマグチ</t>
    </rPh>
    <phoneticPr fontId="6"/>
  </si>
  <si>
    <t>伊加利</t>
    <rPh sb="0" eb="1">
      <t>イ</t>
    </rPh>
    <rPh sb="1" eb="2">
      <t>カ</t>
    </rPh>
    <rPh sb="2" eb="3">
      <t>リ</t>
    </rPh>
    <phoneticPr fontId="6"/>
  </si>
  <si>
    <t>神道</t>
    <rPh sb="0" eb="1">
      <t>カミ</t>
    </rPh>
    <rPh sb="1" eb="2">
      <t>ミチ</t>
    </rPh>
    <phoneticPr fontId="6"/>
  </si>
  <si>
    <t>阿那賀計</t>
    <rPh sb="0" eb="3">
      <t>アナガ</t>
    </rPh>
    <rPh sb="3" eb="4">
      <t>ケイ</t>
    </rPh>
    <phoneticPr fontId="6"/>
  </si>
  <si>
    <t>長田</t>
    <rPh sb="0" eb="2">
      <t>ナガタ</t>
    </rPh>
    <phoneticPr fontId="6"/>
  </si>
  <si>
    <t>倭 文</t>
    <rPh sb="0" eb="1">
      <t>ワ</t>
    </rPh>
    <rPh sb="2" eb="3">
      <t>ブン</t>
    </rPh>
    <phoneticPr fontId="6"/>
  </si>
  <si>
    <t>西路</t>
    <rPh sb="0" eb="2">
      <t>ニシジ</t>
    </rPh>
    <phoneticPr fontId="6"/>
  </si>
  <si>
    <t>広田計</t>
    <rPh sb="0" eb="2">
      <t>ヒロタ</t>
    </rPh>
    <rPh sb="2" eb="3">
      <t>ケイ</t>
    </rPh>
    <phoneticPr fontId="6"/>
  </si>
  <si>
    <t>県住緑広田</t>
    <rPh sb="0" eb="1">
      <t>ケン</t>
    </rPh>
    <rPh sb="1" eb="2">
      <t>ジュウ</t>
    </rPh>
    <rPh sb="2" eb="3">
      <t>ミドリ</t>
    </rPh>
    <rPh sb="3" eb="5">
      <t>ヒロタ</t>
    </rPh>
    <phoneticPr fontId="6"/>
  </si>
  <si>
    <t>島</t>
    <rPh sb="0" eb="1">
      <t>シマ</t>
    </rPh>
    <phoneticPr fontId="6"/>
  </si>
  <si>
    <t>端所</t>
    <rPh sb="0" eb="1">
      <t>ハナ</t>
    </rPh>
    <rPh sb="1" eb="2">
      <t>ジョ</t>
    </rPh>
    <phoneticPr fontId="6"/>
  </si>
  <si>
    <t>松ヶ谷</t>
    <rPh sb="0" eb="1">
      <t>マツ</t>
    </rPh>
    <rPh sb="2" eb="3">
      <t>タニ</t>
    </rPh>
    <phoneticPr fontId="6"/>
  </si>
  <si>
    <t>堂丸団地</t>
    <rPh sb="0" eb="1">
      <t>ドウ</t>
    </rPh>
    <rPh sb="1" eb="2">
      <t>マル</t>
    </rPh>
    <rPh sb="2" eb="4">
      <t>ダンチ</t>
    </rPh>
    <phoneticPr fontId="6"/>
  </si>
  <si>
    <t>小磯</t>
    <rPh sb="0" eb="2">
      <t>コイソ</t>
    </rPh>
    <phoneticPr fontId="6"/>
  </si>
  <si>
    <t>みどりが丘</t>
    <rPh sb="4" eb="5">
      <t>オカ</t>
    </rPh>
    <phoneticPr fontId="6"/>
  </si>
  <si>
    <t>小木場</t>
    <rPh sb="0" eb="1">
      <t>コ</t>
    </rPh>
    <rPh sb="1" eb="3">
      <t>キバ</t>
    </rPh>
    <phoneticPr fontId="6"/>
  </si>
  <si>
    <t>木場</t>
    <rPh sb="0" eb="1">
      <t>キ</t>
    </rPh>
    <rPh sb="1" eb="2">
      <t>バ</t>
    </rPh>
    <phoneticPr fontId="6"/>
  </si>
  <si>
    <t>中山</t>
    <rPh sb="0" eb="2">
      <t>ナカヤマ</t>
    </rPh>
    <phoneticPr fontId="6"/>
  </si>
  <si>
    <t>北栄</t>
    <rPh sb="0" eb="1">
      <t>キタ</t>
    </rPh>
    <rPh sb="1" eb="2">
      <t>サカエ</t>
    </rPh>
    <phoneticPr fontId="6"/>
  </si>
  <si>
    <t>徳原</t>
    <rPh sb="0" eb="2">
      <t>トクハラ</t>
    </rPh>
    <phoneticPr fontId="6"/>
  </si>
  <si>
    <t>中</t>
    <rPh sb="0" eb="1">
      <t>ナカ</t>
    </rPh>
    <phoneticPr fontId="6"/>
  </si>
  <si>
    <t>中筋</t>
    <rPh sb="0" eb="1">
      <t>ナカ</t>
    </rPh>
    <rPh sb="1" eb="2">
      <t>スジ</t>
    </rPh>
    <phoneticPr fontId="6"/>
  </si>
  <si>
    <t>広田南</t>
    <rPh sb="0" eb="2">
      <t>ヒロタ</t>
    </rPh>
    <rPh sb="2" eb="3">
      <t>ミナミ</t>
    </rPh>
    <phoneticPr fontId="6"/>
  </si>
  <si>
    <t>伊毘</t>
    <rPh sb="0" eb="1">
      <t>イ</t>
    </rPh>
    <rPh sb="1" eb="2">
      <t>ビ</t>
    </rPh>
    <phoneticPr fontId="6"/>
  </si>
  <si>
    <t>阿那賀</t>
    <rPh sb="0" eb="1">
      <t>ア</t>
    </rPh>
    <rPh sb="1" eb="2">
      <t>ナ</t>
    </rPh>
    <rPh sb="2" eb="3">
      <t>ガ</t>
    </rPh>
    <phoneticPr fontId="6"/>
  </si>
  <si>
    <t>不藤</t>
    <rPh sb="0" eb="2">
      <t>フトウ</t>
    </rPh>
    <phoneticPr fontId="6"/>
  </si>
  <si>
    <t>津井計</t>
    <rPh sb="0" eb="2">
      <t>ツイ</t>
    </rPh>
    <rPh sb="2" eb="3">
      <t>ケイ</t>
    </rPh>
    <phoneticPr fontId="6"/>
  </si>
  <si>
    <t>市場</t>
    <rPh sb="0" eb="2">
      <t>イチバ</t>
    </rPh>
    <phoneticPr fontId="6"/>
  </si>
  <si>
    <t>西本村</t>
    <rPh sb="0" eb="1">
      <t>ニシ</t>
    </rPh>
    <rPh sb="1" eb="3">
      <t>ホンムラ</t>
    </rPh>
    <phoneticPr fontId="6"/>
  </si>
  <si>
    <t>大丸</t>
    <rPh sb="0" eb="2">
      <t>ダイマル</t>
    </rPh>
    <phoneticPr fontId="6"/>
  </si>
  <si>
    <t>中田</t>
    <rPh sb="0" eb="2">
      <t>ナカタ</t>
    </rPh>
    <phoneticPr fontId="6"/>
  </si>
  <si>
    <t>中央</t>
    <rPh sb="0" eb="2">
      <t>チュウオウ</t>
    </rPh>
    <phoneticPr fontId="6"/>
  </si>
  <si>
    <t>広田上</t>
    <rPh sb="0" eb="2">
      <t>ヒロタ</t>
    </rPh>
    <rPh sb="2" eb="3">
      <t>カミ</t>
    </rPh>
    <phoneticPr fontId="6"/>
  </si>
  <si>
    <t>雁来</t>
    <rPh sb="0" eb="2">
      <t>カリコ</t>
    </rPh>
    <phoneticPr fontId="6"/>
  </si>
  <si>
    <t>川向</t>
    <rPh sb="0" eb="1">
      <t>カワ</t>
    </rPh>
    <rPh sb="1" eb="2">
      <t>ムカ</t>
    </rPh>
    <phoneticPr fontId="6"/>
  </si>
  <si>
    <t>中津浦</t>
    <rPh sb="0" eb="3">
      <t>ナカツウラ</t>
    </rPh>
    <phoneticPr fontId="6"/>
  </si>
  <si>
    <t>山添</t>
    <rPh sb="0" eb="2">
      <t>ヤマゾエ</t>
    </rPh>
    <phoneticPr fontId="6"/>
  </si>
  <si>
    <t>広 田</t>
    <rPh sb="0" eb="1">
      <t>ヒロ</t>
    </rPh>
    <rPh sb="2" eb="3">
      <t>タ</t>
    </rPh>
    <phoneticPr fontId="6"/>
  </si>
  <si>
    <t>内原</t>
    <rPh sb="0" eb="2">
      <t>ウチハラ</t>
    </rPh>
    <phoneticPr fontId="6"/>
  </si>
  <si>
    <t>津　井</t>
    <rPh sb="0" eb="1">
      <t>ツ</t>
    </rPh>
    <rPh sb="2" eb="3">
      <t>セイ</t>
    </rPh>
    <phoneticPr fontId="6"/>
  </si>
  <si>
    <t>【旧緑町】(23)</t>
    <rPh sb="1" eb="2">
      <t>キュウ</t>
    </rPh>
    <rPh sb="2" eb="3">
      <t>ミドリ</t>
    </rPh>
    <rPh sb="3" eb="4">
      <t>チョウ</t>
    </rPh>
    <phoneticPr fontId="6"/>
  </si>
  <si>
    <t>人口計</t>
    <rPh sb="0" eb="2">
      <t>ジンコウ</t>
    </rPh>
    <rPh sb="2" eb="3">
      <t>ケイ</t>
    </rPh>
    <phoneticPr fontId="6"/>
  </si>
  <si>
    <t>女</t>
    <rPh sb="0" eb="1">
      <t>ジョ</t>
    </rPh>
    <phoneticPr fontId="6"/>
  </si>
  <si>
    <t>男</t>
    <rPh sb="0" eb="1">
      <t>ダン</t>
    </rPh>
    <phoneticPr fontId="6"/>
  </si>
  <si>
    <t>世帯数</t>
    <rPh sb="0" eb="3">
      <t>セタイスウ</t>
    </rPh>
    <phoneticPr fontId="6"/>
  </si>
  <si>
    <t>行政区</t>
    <rPh sb="0" eb="2">
      <t>ギョウセイ</t>
    </rPh>
    <rPh sb="2" eb="3">
      <t>ク</t>
    </rPh>
    <phoneticPr fontId="6"/>
  </si>
  <si>
    <t>地 区</t>
    <rPh sb="0" eb="1">
      <t>チ</t>
    </rPh>
    <rPh sb="2" eb="3">
      <t>ク</t>
    </rPh>
    <phoneticPr fontId="6"/>
  </si>
  <si>
    <t>南あわじ市地区・行政区別人口世帯数</t>
    <rPh sb="0" eb="1">
      <t>ミナミ</t>
    </rPh>
    <rPh sb="4" eb="5">
      <t>シ</t>
    </rPh>
    <rPh sb="5" eb="7">
      <t>チク</t>
    </rPh>
    <rPh sb="8" eb="11">
      <t>ギョウセイク</t>
    </rPh>
    <rPh sb="11" eb="12">
      <t>ベツ</t>
    </rPh>
    <rPh sb="12" eb="14">
      <t>ジンコウ</t>
    </rPh>
    <rPh sb="14" eb="17">
      <t>セタイスウ</t>
    </rPh>
    <phoneticPr fontId="6"/>
  </si>
  <si>
    <t>人数</t>
  </si>
  <si>
    <t>女</t>
  </si>
  <si>
    <t>男</t>
  </si>
  <si>
    <t>パソナグループ
南あわじ寮</t>
    <rPh sb="8" eb="9">
      <t>ミナミ</t>
    </rPh>
    <rPh sb="12" eb="13">
      <t>リョウ</t>
    </rPh>
    <phoneticPr fontId="6"/>
  </si>
  <si>
    <t>川向団地</t>
    <rPh sb="0" eb="1">
      <t>カワ</t>
    </rPh>
    <rPh sb="1" eb="2">
      <t>ムカ</t>
    </rPh>
    <rPh sb="2" eb="4">
      <t>ダンチ</t>
    </rPh>
    <phoneticPr fontId="6"/>
  </si>
  <si>
    <t>川向岡団地</t>
    <rPh sb="0" eb="1">
      <t>カワ</t>
    </rPh>
    <rPh sb="1" eb="2">
      <t>ムカ</t>
    </rPh>
    <rPh sb="2" eb="3">
      <t>オカ</t>
    </rPh>
    <rPh sb="3" eb="5">
      <t>ダンチ</t>
    </rPh>
    <phoneticPr fontId="6"/>
  </si>
  <si>
    <t>令和4年度（4～3月異動人数）</t>
    <rPh sb="0" eb="2">
      <t>レイワ</t>
    </rPh>
    <rPh sb="3" eb="5">
      <t>ネンド</t>
    </rPh>
    <rPh sb="4" eb="5">
      <t>ド</t>
    </rPh>
    <phoneticPr fontId="6"/>
  </si>
  <si>
    <t>作成　令和5年3月末現在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</si>
  <si>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令和5年2月末現在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</si>
  <si>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令和5年1月末現在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</si>
  <si>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令和4年12月末現在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</si>
  <si>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令和4年11月末現在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</si>
  <si>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令和4年10月末現在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</si>
  <si>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令和4年9月末現在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</si>
  <si>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令和4年8月末現在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</si>
  <si>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令4年7月末現在</t>
    <rPh sb="0" eb="2">
      <t>サクセイ</t>
    </rPh>
    <rPh sb="3" eb="4">
      <t>レイ</t>
    </rPh>
    <rPh sb="5" eb="6">
      <t>ネン</t>
    </rPh>
    <rPh sb="7" eb="8">
      <t>ガツ</t>
    </rPh>
    <rPh sb="8" eb="9">
      <t>マツ</t>
    </rPh>
    <rPh sb="9" eb="11">
      <t>ゲンザイ</t>
    </rPh>
    <phoneticPr fontId="6"/>
  </si>
  <si>
    <t>作成　令和4年6月末現在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</si>
  <si>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令和4年5月末現在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</si>
  <si>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令和4年4月末現在</t>
    <rPh sb="0" eb="2">
      <t>サクセイ</t>
    </rPh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9" eb="10">
      <t>マツ</t>
    </rPh>
    <rPh sb="10" eb="12">
      <t>ゲンザイ</t>
    </rPh>
    <phoneticPr fontId="6"/>
  </si>
  <si>
    <t>増減</t>
    <rPh sb="0" eb="2">
      <t>ゾウゲン</t>
    </rPh>
    <phoneticPr fontId="3"/>
  </si>
  <si>
    <t>社会増減</t>
    <rPh sb="0" eb="4">
      <t>シャカイゾウゲン</t>
    </rPh>
    <phoneticPr fontId="3"/>
  </si>
  <si>
    <t>自然増減</t>
    <rPh sb="0" eb="2">
      <t>シゼン</t>
    </rPh>
    <rPh sb="2" eb="4">
      <t>ゾウゲン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</si>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</sst>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177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4" fillId="0" borderId="17" xfId="1" applyNumberFormat="1" applyFont="1" applyFill="1" applyBorder="1" applyAlignment="1">
      <alignment horizontal="right" vertical="center" shrinkToFit="1"/>
    </xf>
    <xf numFmtId="178" fontId="7" fillId="0" borderId="17" xfId="2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6" fontId="7" fillId="3" borderId="20" xfId="1" applyNumberFormat="1" applyFont="1" applyFill="1" applyBorder="1" applyAlignment="1">
      <alignment vertical="center" shrinkToFit="1"/>
    </xf>
    <xf numFmtId="176" fontId="7" fillId="3" borderId="11" xfId="1" applyNumberFormat="1" applyFont="1" applyFill="1" applyBorder="1" applyAlignment="1">
      <alignment vertical="center" shrinkToFit="1"/>
    </xf>
    <xf numFmtId="176" fontId="4" fillId="3" borderId="11" xfId="1" applyNumberFormat="1" applyFont="1" applyFill="1" applyBorder="1" applyAlignment="1">
      <alignment horizontal="distributed"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178" fontId="7" fillId="0" borderId="11" xfId="2" applyNumberFormat="1" applyFont="1" applyFill="1" applyBorder="1" applyAlignment="1">
      <alignment vertical="center" shrinkToFit="1"/>
    </xf>
    <xf numFmtId="177" fontId="8" fillId="0" borderId="22" xfId="1" applyNumberFormat="1" applyFont="1" applyFill="1" applyBorder="1" applyAlignment="1">
      <alignment horizontal="right"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7" fillId="2" borderId="24" xfId="1" applyNumberFormat="1" applyFont="1" applyFill="1" applyBorder="1" applyAlignment="1">
      <alignment horizontal="right" vertical="center" shrinkToFit="1"/>
    </xf>
    <xf numFmtId="177" fontId="7" fillId="2" borderId="25" xfId="1" applyNumberFormat="1" applyFont="1" applyFill="1" applyBorder="1" applyAlignment="1">
      <alignment horizontal="right" vertical="center" shrinkToFit="1"/>
    </xf>
    <xf numFmtId="10" fontId="7" fillId="2" borderId="25" xfId="1" applyNumberFormat="1" applyFont="1" applyFill="1" applyBorder="1" applyAlignment="1">
      <alignment horizontal="right" vertical="center" shrinkToFit="1"/>
    </xf>
    <xf numFmtId="177" fontId="4" fillId="2" borderId="25" xfId="1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distributed" vertical="center" shrinkToFit="1"/>
    </xf>
    <xf numFmtId="177" fontId="7" fillId="4" borderId="13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right" vertical="center" shrinkToFit="1"/>
    </xf>
    <xf numFmtId="10" fontId="7" fillId="4" borderId="14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center" vertical="center" shrinkToFit="1"/>
    </xf>
    <xf numFmtId="177" fontId="4" fillId="4" borderId="15" xfId="1" applyNumberFormat="1" applyFont="1" applyFill="1" applyBorder="1" applyAlignment="1">
      <alignment vertical="center" shrinkToFit="1"/>
    </xf>
    <xf numFmtId="177" fontId="4" fillId="0" borderId="28" xfId="1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177" fontId="4" fillId="0" borderId="29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7" fillId="5" borderId="28" xfId="1" applyNumberFormat="1" applyFont="1" applyFill="1" applyBorder="1" applyAlignment="1">
      <alignment vertical="center" shrinkToFit="1"/>
    </xf>
    <xf numFmtId="177" fontId="4" fillId="5" borderId="30" xfId="1" applyNumberFormat="1" applyFont="1" applyFill="1" applyBorder="1" applyAlignment="1">
      <alignment vertical="center" shrinkToFit="1"/>
    </xf>
    <xf numFmtId="177" fontId="4" fillId="5" borderId="11" xfId="1" applyNumberFormat="1" applyFont="1" applyFill="1" applyBorder="1" applyAlignment="1">
      <alignment vertical="center" shrinkToFit="1"/>
    </xf>
    <xf numFmtId="176" fontId="4" fillId="0" borderId="33" xfId="1" applyNumberFormat="1" applyFont="1" applyBorder="1" applyAlignment="1">
      <alignment vertical="center" shrinkToFit="1"/>
    </xf>
    <xf numFmtId="178" fontId="7" fillId="0" borderId="28" xfId="2" applyNumberFormat="1" applyFont="1" applyBorder="1" applyAlignment="1">
      <alignment vertical="center" shrinkToFit="1"/>
    </xf>
    <xf numFmtId="176" fontId="4" fillId="0" borderId="40" xfId="1" applyNumberFormat="1" applyFont="1" applyBorder="1" applyAlignment="1">
      <alignment horizontal="center" vertical="center" shrinkToFit="1"/>
    </xf>
    <xf numFmtId="176" fontId="7" fillId="4" borderId="28" xfId="1" applyNumberFormat="1" applyFont="1" applyFill="1" applyBorder="1" applyAlignment="1">
      <alignment vertical="center" shrinkToFit="1"/>
    </xf>
    <xf numFmtId="176" fontId="7" fillId="4" borderId="11" xfId="1" applyNumberFormat="1" applyFont="1" applyFill="1" applyBorder="1" applyAlignment="1">
      <alignment vertical="center" shrinkToFit="1"/>
    </xf>
    <xf numFmtId="176" fontId="7" fillId="3" borderId="28" xfId="1" applyNumberFormat="1" applyFont="1" applyFill="1" applyBorder="1" applyAlignment="1">
      <alignment vertical="center" shrinkToFit="1"/>
    </xf>
    <xf numFmtId="176" fontId="4" fillId="0" borderId="41" xfId="1" applyNumberFormat="1" applyFont="1" applyBorder="1" applyAlignment="1">
      <alignment horizontal="center" vertical="center" shrinkToFit="1"/>
    </xf>
    <xf numFmtId="176" fontId="7" fillId="0" borderId="33" xfId="1" applyNumberFormat="1" applyFont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distributed" vertical="center" shrinkToFit="1"/>
    </xf>
    <xf numFmtId="176" fontId="7" fillId="3" borderId="33" xfId="1" applyNumberFormat="1" applyFont="1" applyFill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7" fillId="0" borderId="42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horizontal="distributed" vertical="center" shrinkToFit="1"/>
    </xf>
    <xf numFmtId="176" fontId="4" fillId="0" borderId="44" xfId="1" applyNumberFormat="1" applyFont="1" applyBorder="1" applyAlignment="1">
      <alignment horizontal="center" vertical="center" shrinkToFit="1"/>
    </xf>
    <xf numFmtId="176" fontId="4" fillId="0" borderId="45" xfId="1" applyNumberFormat="1" applyFont="1" applyBorder="1" applyAlignment="1">
      <alignment vertical="center" shrinkToFit="1"/>
    </xf>
    <xf numFmtId="176" fontId="4" fillId="0" borderId="47" xfId="1" applyNumberFormat="1" applyFont="1" applyBorder="1" applyAlignment="1">
      <alignment vertical="center" shrinkToFit="1"/>
    </xf>
    <xf numFmtId="176" fontId="4" fillId="0" borderId="48" xfId="1" applyNumberFormat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distributed" vertical="center" shrinkToFit="1"/>
    </xf>
    <xf numFmtId="176" fontId="4" fillId="0" borderId="49" xfId="1" applyNumberFormat="1" applyFont="1" applyBorder="1" applyAlignment="1">
      <alignment horizontal="center" vertical="center" shrinkToFit="1"/>
    </xf>
    <xf numFmtId="176" fontId="4" fillId="0" borderId="29" xfId="1" applyNumberFormat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50" xfId="1" applyNumberFormat="1" applyFont="1" applyBorder="1" applyAlignment="1">
      <alignment horizontal="center" vertical="center" shrinkToFit="1"/>
    </xf>
    <xf numFmtId="176" fontId="4" fillId="0" borderId="51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horizontal="distributed" vertical="center" shrinkToFit="1"/>
    </xf>
    <xf numFmtId="176" fontId="4" fillId="0" borderId="20" xfId="1" applyNumberFormat="1" applyFont="1" applyBorder="1" applyAlignment="1">
      <alignment vertical="center" shrinkToFit="1"/>
    </xf>
    <xf numFmtId="176" fontId="4" fillId="0" borderId="12" xfId="1" applyNumberFormat="1" applyFont="1" applyFill="1" applyBorder="1" applyAlignment="1">
      <alignment horizontal="center" vertical="center" shrinkToFit="1"/>
    </xf>
    <xf numFmtId="176" fontId="4" fillId="0" borderId="33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0" borderId="41" xfId="1" applyNumberFormat="1" applyFont="1" applyFill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distributed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6" fontId="4" fillId="0" borderId="25" xfId="1" applyNumberFormat="1" applyFont="1" applyBorder="1" applyAlignment="1">
      <alignment horizontal="distributed" vertical="center" shrinkToFit="1"/>
    </xf>
    <xf numFmtId="176" fontId="4" fillId="0" borderId="52" xfId="1" applyNumberFormat="1" applyFont="1" applyBorder="1" applyAlignment="1">
      <alignment horizontal="center" vertical="center" shrinkToFit="1"/>
    </xf>
    <xf numFmtId="176" fontId="4" fillId="0" borderId="53" xfId="1" applyNumberFormat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56" xfId="1" applyNumberFormat="1" applyFont="1" applyBorder="1" applyAlignment="1">
      <alignment horizontal="center" vertical="center" shrinkToFit="1"/>
    </xf>
    <xf numFmtId="176" fontId="4" fillId="0" borderId="57" xfId="1" applyNumberFormat="1" applyFont="1" applyBorder="1" applyAlignment="1">
      <alignment horizontal="center" vertical="center" shrinkToFit="1"/>
    </xf>
    <xf numFmtId="0" fontId="1" fillId="0" borderId="0" xfId="1">
      <alignment vertical="center"/>
    </xf>
    <xf numFmtId="38" fontId="12" fillId="0" borderId="64" xfId="3" applyFont="1" applyBorder="1">
      <alignment vertical="center"/>
    </xf>
    <xf numFmtId="0" fontId="1" fillId="6" borderId="64" xfId="1" applyFill="1" applyBorder="1" applyAlignment="1">
      <alignment horizontal="center" vertical="center"/>
    </xf>
    <xf numFmtId="0" fontId="4" fillId="0" borderId="34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vertical="center" shrinkToFit="1"/>
    </xf>
    <xf numFmtId="0" fontId="4" fillId="0" borderId="25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4" fillId="0" borderId="43" xfId="1" applyNumberFormat="1" applyFont="1" applyBorder="1" applyAlignment="1">
      <alignment vertical="center" shrinkToFit="1"/>
    </xf>
    <xf numFmtId="0" fontId="4" fillId="0" borderId="34" xfId="1" applyNumberFormat="1" applyFont="1" applyBorder="1" applyAlignment="1">
      <alignment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13" fillId="0" borderId="11" xfId="1" applyNumberFormat="1" applyFont="1" applyBorder="1" applyAlignment="1">
      <alignment horizontal="distributed" vertical="center" wrapText="1" shrinkToFit="1"/>
    </xf>
    <xf numFmtId="38" fontId="1" fillId="0" borderId="0" xfId="1" applyNumberFormat="1">
      <alignment vertical="center"/>
    </xf>
    <xf numFmtId="176" fontId="4" fillId="4" borderId="27" xfId="1" applyNumberFormat="1" applyFont="1" applyFill="1" applyBorder="1" applyAlignment="1">
      <alignment horizontal="center" vertical="center" shrinkToFit="1"/>
    </xf>
    <xf numFmtId="176" fontId="4" fillId="4" borderId="29" xfId="1" applyNumberFormat="1" applyFont="1" applyFill="1" applyBorder="1" applyAlignment="1">
      <alignment horizontal="center" vertical="center" shrinkToFit="1"/>
    </xf>
    <xf numFmtId="176" fontId="10" fillId="0" borderId="63" xfId="1" applyNumberFormat="1" applyFont="1" applyBorder="1" applyAlignment="1">
      <alignment horizontal="center" vertical="center" shrinkToFit="1"/>
    </xf>
    <xf numFmtId="176" fontId="10" fillId="0" borderId="62" xfId="1" applyNumberFormat="1" applyFont="1" applyBorder="1" applyAlignment="1">
      <alignment horizontal="center" vertical="center" shrinkToFit="1"/>
    </xf>
    <xf numFmtId="176" fontId="10" fillId="0" borderId="61" xfId="1" applyNumberFormat="1" applyFont="1" applyBorder="1" applyAlignment="1">
      <alignment horizontal="center" vertical="center" shrinkToFit="1"/>
    </xf>
    <xf numFmtId="176" fontId="11" fillId="0" borderId="60" xfId="1" applyNumberFormat="1" applyFont="1" applyBorder="1" applyAlignment="1">
      <alignment horizontal="right" vertical="center" shrinkToFit="1"/>
    </xf>
    <xf numFmtId="176" fontId="11" fillId="0" borderId="59" xfId="1" applyNumberFormat="1" applyFont="1" applyBorder="1" applyAlignment="1">
      <alignment horizontal="right" vertical="center" shrinkToFit="1"/>
    </xf>
    <xf numFmtId="176" fontId="11" fillId="0" borderId="58" xfId="1" applyNumberFormat="1" applyFont="1" applyBorder="1" applyAlignment="1">
      <alignment horizontal="right" vertical="center" shrinkToFit="1"/>
    </xf>
    <xf numFmtId="176" fontId="4" fillId="0" borderId="55" xfId="1" applyNumberFormat="1" applyFont="1" applyBorder="1" applyAlignment="1">
      <alignment horizontal="center" vertical="center" shrinkToFit="1"/>
    </xf>
    <xf numFmtId="176" fontId="4" fillId="0" borderId="54" xfId="1" applyNumberFormat="1" applyFont="1" applyBorder="1" applyAlignment="1">
      <alignment horizontal="center" vertical="center" shrinkToFit="1"/>
    </xf>
    <xf numFmtId="176" fontId="4" fillId="4" borderId="12" xfId="1" applyNumberFormat="1" applyFont="1" applyFill="1" applyBorder="1" applyAlignment="1">
      <alignment horizontal="center" vertical="center" shrinkToFit="1"/>
    </xf>
    <xf numFmtId="176" fontId="4" fillId="4" borderId="11" xfId="1" applyNumberFormat="1" applyFont="1" applyFill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46" xfId="1" applyNumberFormat="1" applyFont="1" applyBorder="1" applyAlignment="1">
      <alignment horizontal="center" vertical="center" shrinkToFit="1"/>
    </xf>
    <xf numFmtId="176" fontId="4" fillId="0" borderId="43" xfId="1" applyNumberFormat="1" applyFont="1" applyBorder="1" applyAlignment="1">
      <alignment horizontal="center" vertical="center" shrinkToFit="1"/>
    </xf>
    <xf numFmtId="176" fontId="4" fillId="4" borderId="41" xfId="1" applyNumberFormat="1" applyFont="1" applyFill="1" applyBorder="1" applyAlignment="1">
      <alignment horizontal="center" vertical="center" shrinkToFit="1"/>
    </xf>
    <xf numFmtId="176" fontId="10" fillId="4" borderId="39" xfId="1" applyNumberFormat="1" applyFont="1" applyFill="1" applyBorder="1" applyAlignment="1">
      <alignment horizontal="center" vertical="center" shrinkToFit="1"/>
    </xf>
    <xf numFmtId="176" fontId="10" fillId="4" borderId="38" xfId="1" applyNumberFormat="1" applyFont="1" applyFill="1" applyBorder="1" applyAlignment="1">
      <alignment horizontal="center" vertical="center" shrinkToFit="1"/>
    </xf>
    <xf numFmtId="176" fontId="10" fillId="4" borderId="36" xfId="1" applyNumberFormat="1" applyFont="1" applyFill="1" applyBorder="1" applyAlignment="1">
      <alignment horizontal="center" vertical="center" shrinkToFit="1"/>
    </xf>
    <xf numFmtId="176" fontId="10" fillId="4" borderId="35" xfId="1" applyNumberFormat="1" applyFont="1" applyFill="1" applyBorder="1" applyAlignment="1">
      <alignment horizontal="center" vertical="center" shrinkToFit="1"/>
    </xf>
    <xf numFmtId="176" fontId="7" fillId="4" borderId="14" xfId="1" applyNumberFormat="1" applyFont="1" applyFill="1" applyBorder="1" applyAlignment="1">
      <alignment horizontal="right" vertical="center" shrinkToFit="1"/>
    </xf>
    <xf numFmtId="176" fontId="7" fillId="4" borderId="34" xfId="1" applyNumberFormat="1" applyFont="1" applyFill="1" applyBorder="1" applyAlignment="1">
      <alignment horizontal="right" vertical="center" shrinkToFit="1"/>
    </xf>
    <xf numFmtId="176" fontId="7" fillId="4" borderId="13" xfId="1" applyNumberFormat="1" applyFont="1" applyFill="1" applyBorder="1" applyAlignment="1">
      <alignment horizontal="right" vertical="center" shrinkToFit="1"/>
    </xf>
    <xf numFmtId="176" fontId="7" fillId="4" borderId="33" xfId="1" applyNumberFormat="1" applyFont="1" applyFill="1" applyBorder="1" applyAlignment="1">
      <alignment horizontal="right" vertical="center" shrinkToFit="1"/>
    </xf>
    <xf numFmtId="176" fontId="10" fillId="4" borderId="32" xfId="1" applyNumberFormat="1" applyFont="1" applyFill="1" applyBorder="1" applyAlignment="1">
      <alignment horizontal="center" vertical="center" shrinkToFit="1"/>
    </xf>
    <xf numFmtId="176" fontId="10" fillId="4" borderId="31" xfId="1" applyNumberFormat="1" applyFont="1" applyFill="1" applyBorder="1" applyAlignment="1">
      <alignment horizontal="center" vertical="center" shrinkToFit="1"/>
    </xf>
    <xf numFmtId="176" fontId="9" fillId="4" borderId="30" xfId="1" applyNumberFormat="1" applyFont="1" applyFill="1" applyBorder="1" applyAlignment="1">
      <alignment horizontal="right" vertical="center" shrinkToFit="1"/>
    </xf>
    <xf numFmtId="176" fontId="9" fillId="4" borderId="34" xfId="1" applyNumberFormat="1" applyFont="1" applyFill="1" applyBorder="1" applyAlignment="1">
      <alignment horizontal="right" vertical="center" shrinkToFit="1"/>
    </xf>
    <xf numFmtId="176" fontId="9" fillId="4" borderId="37" xfId="1" applyNumberFormat="1" applyFont="1" applyFill="1" applyBorder="1" applyAlignment="1">
      <alignment horizontal="right" vertical="center" shrinkToFit="1"/>
    </xf>
    <xf numFmtId="176" fontId="9" fillId="4" borderId="33" xfId="1" applyNumberFormat="1" applyFont="1" applyFill="1" applyBorder="1" applyAlignment="1">
      <alignment horizontal="right" vertical="center" shrinkToFit="1"/>
    </xf>
    <xf numFmtId="177" fontId="4" fillId="5" borderId="32" xfId="1" applyNumberFormat="1" applyFont="1" applyFill="1" applyBorder="1" applyAlignment="1">
      <alignment horizontal="center" vertical="center" shrinkToFit="1"/>
    </xf>
    <xf numFmtId="177" fontId="4" fillId="5" borderId="31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1" xfId="1" applyBorder="1" applyAlignment="1">
      <alignment vertical="center"/>
    </xf>
    <xf numFmtId="177" fontId="4" fillId="2" borderId="15" xfId="1" applyNumberFormat="1" applyFont="1" applyFill="1" applyBorder="1" applyAlignment="1">
      <alignment horizontal="center" vertical="center" shrinkToFit="1"/>
    </xf>
    <xf numFmtId="177" fontId="4" fillId="2" borderId="23" xfId="1" applyNumberFormat="1" applyFont="1" applyFill="1" applyBorder="1" applyAlignment="1">
      <alignment horizontal="center" vertical="center" shrinkToFit="1"/>
    </xf>
    <xf numFmtId="177" fontId="4" fillId="2" borderId="19" xfId="1" applyNumberFormat="1" applyFont="1" applyFill="1" applyBorder="1" applyAlignment="1">
      <alignment horizontal="center" vertical="center" shrinkToFit="1"/>
    </xf>
    <xf numFmtId="176" fontId="4" fillId="0" borderId="9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27" xfId="1" applyNumberFormat="1" applyFont="1" applyFill="1" applyBorder="1" applyAlignment="1">
      <alignment horizontal="right" vertical="center" shrinkToFit="1"/>
    </xf>
    <xf numFmtId="176" fontId="4" fillId="0" borderId="29" xfId="1" applyNumberFormat="1" applyFont="1" applyFill="1" applyBorder="1" applyAlignment="1">
      <alignment horizontal="right" vertical="center" shrinkToFit="1"/>
    </xf>
    <xf numFmtId="177" fontId="4" fillId="5" borderId="27" xfId="1" applyNumberFormat="1" applyFont="1" applyFill="1" applyBorder="1" applyAlignment="1">
      <alignment horizontal="center" vertical="center" shrinkToFit="1"/>
    </xf>
    <xf numFmtId="177" fontId="4" fillId="5" borderId="29" xfId="1" applyNumberFormat="1" applyFont="1" applyFill="1" applyBorder="1" applyAlignment="1">
      <alignment horizontal="center" vertical="center" shrinkToFit="1"/>
    </xf>
    <xf numFmtId="0" fontId="1" fillId="6" borderId="64" xfId="1" applyFill="1" applyBorder="1" applyAlignment="1">
      <alignment horizontal="center" vertical="center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8"/>
  <sheetViews>
    <sheetView view="pageBreakPreview" topLeftCell="D142" zoomScaleNormal="100" workbookViewId="0">
      <selection activeCell="I151" sqref="I151:I152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355</v>
      </c>
      <c r="D5" s="99">
        <v>418</v>
      </c>
      <c r="E5" s="99">
        <v>404</v>
      </c>
      <c r="F5" s="31">
        <f t="shared" ref="F5:F21" si="1">SUM(D5:E5)</f>
        <v>822</v>
      </c>
      <c r="G5" s="57"/>
      <c r="H5" s="37" t="s">
        <v>258</v>
      </c>
      <c r="I5" s="101">
        <v>187</v>
      </c>
      <c r="J5" s="101">
        <v>202</v>
      </c>
      <c r="K5" s="101">
        <v>232</v>
      </c>
      <c r="L5" s="58">
        <f t="shared" si="0"/>
        <v>434</v>
      </c>
    </row>
    <row r="6" spans="1:12" ht="14.25" customHeight="1" x14ac:dyDescent="0.15">
      <c r="A6" s="14"/>
      <c r="B6" s="37" t="s">
        <v>257</v>
      </c>
      <c r="C6" s="100">
        <v>226</v>
      </c>
      <c r="D6" s="100">
        <v>213</v>
      </c>
      <c r="E6" s="100">
        <v>216</v>
      </c>
      <c r="F6" s="31">
        <f t="shared" si="1"/>
        <v>429</v>
      </c>
      <c r="G6" s="57"/>
      <c r="H6" s="37" t="s">
        <v>256</v>
      </c>
      <c r="I6" s="101">
        <v>114</v>
      </c>
      <c r="J6" s="101">
        <v>132</v>
      </c>
      <c r="K6" s="101">
        <v>158</v>
      </c>
      <c r="L6" s="58">
        <f t="shared" si="0"/>
        <v>290</v>
      </c>
    </row>
    <row r="7" spans="1:12" ht="14.25" customHeight="1" x14ac:dyDescent="0.15">
      <c r="A7" s="14"/>
      <c r="B7" s="37" t="s">
        <v>255</v>
      </c>
      <c r="C7" s="100">
        <v>133</v>
      </c>
      <c r="D7" s="100">
        <v>126</v>
      </c>
      <c r="E7" s="100">
        <v>157</v>
      </c>
      <c r="F7" s="31">
        <f t="shared" si="1"/>
        <v>283</v>
      </c>
      <c r="G7" s="57"/>
      <c r="H7" s="37" t="s">
        <v>254</v>
      </c>
      <c r="I7" s="101">
        <v>86</v>
      </c>
      <c r="J7" s="101">
        <v>105</v>
      </c>
      <c r="K7" s="101">
        <v>101</v>
      </c>
      <c r="L7" s="58">
        <f t="shared" si="0"/>
        <v>206</v>
      </c>
    </row>
    <row r="8" spans="1:12" ht="14.25" customHeight="1" x14ac:dyDescent="0.15">
      <c r="A8" s="14"/>
      <c r="B8" s="37" t="s">
        <v>253</v>
      </c>
      <c r="C8" s="100">
        <v>166</v>
      </c>
      <c r="D8" s="100">
        <v>162</v>
      </c>
      <c r="E8" s="100">
        <v>191</v>
      </c>
      <c r="F8" s="31">
        <f t="shared" si="1"/>
        <v>353</v>
      </c>
      <c r="G8" s="57"/>
      <c r="H8" s="37" t="s">
        <v>219</v>
      </c>
      <c r="I8" s="101">
        <v>58</v>
      </c>
      <c r="J8" s="101">
        <v>70</v>
      </c>
      <c r="K8" s="101">
        <v>75</v>
      </c>
      <c r="L8" s="58">
        <f t="shared" si="0"/>
        <v>145</v>
      </c>
    </row>
    <row r="9" spans="1:12" ht="14.25" customHeight="1" x14ac:dyDescent="0.15">
      <c r="A9" s="14"/>
      <c r="B9" s="37" t="s">
        <v>252</v>
      </c>
      <c r="C9" s="100">
        <v>62</v>
      </c>
      <c r="D9" s="100">
        <v>69</v>
      </c>
      <c r="E9" s="100">
        <v>74</v>
      </c>
      <c r="F9" s="31">
        <f t="shared" si="1"/>
        <v>143</v>
      </c>
      <c r="G9" s="57"/>
      <c r="H9" s="37" t="s">
        <v>251</v>
      </c>
      <c r="I9" s="101">
        <v>72</v>
      </c>
      <c r="J9" s="101">
        <v>79</v>
      </c>
      <c r="K9" s="101">
        <v>81</v>
      </c>
      <c r="L9" s="58">
        <f t="shared" si="0"/>
        <v>160</v>
      </c>
    </row>
    <row r="10" spans="1:12" ht="14.25" customHeight="1" x14ac:dyDescent="0.15">
      <c r="A10" s="14"/>
      <c r="B10" s="37" t="s">
        <v>250</v>
      </c>
      <c r="C10" s="100">
        <v>283</v>
      </c>
      <c r="D10" s="100">
        <v>334</v>
      </c>
      <c r="E10" s="100">
        <v>368</v>
      </c>
      <c r="F10" s="31">
        <f t="shared" si="1"/>
        <v>702</v>
      </c>
      <c r="G10" s="82"/>
      <c r="H10" s="26" t="s">
        <v>249</v>
      </c>
      <c r="I10" s="25">
        <f>SUM(I4:I9)</f>
        <v>544</v>
      </c>
      <c r="J10" s="25">
        <f>SUM(J4:J9)</f>
        <v>614</v>
      </c>
      <c r="K10" s="25">
        <f>SUM(K4:K9)</f>
        <v>681</v>
      </c>
      <c r="L10" s="60">
        <f>SUM(L4:L9)</f>
        <v>1295</v>
      </c>
    </row>
    <row r="11" spans="1:12" ht="14.25" customHeight="1" x14ac:dyDescent="0.15">
      <c r="A11" s="14"/>
      <c r="B11" s="37" t="s">
        <v>248</v>
      </c>
      <c r="C11" s="100">
        <v>64</v>
      </c>
      <c r="D11" s="100">
        <v>80</v>
      </c>
      <c r="E11" s="100">
        <v>87</v>
      </c>
      <c r="F11" s="31">
        <f t="shared" si="1"/>
        <v>167</v>
      </c>
      <c r="G11" s="57" t="s">
        <v>247</v>
      </c>
      <c r="H11" s="37" t="s">
        <v>246</v>
      </c>
      <c r="I11" s="101">
        <v>54</v>
      </c>
      <c r="J11" s="101">
        <v>58</v>
      </c>
      <c r="K11" s="101">
        <v>70</v>
      </c>
      <c r="L11" s="58">
        <f t="shared" ref="L11:L22" si="2">SUM(J11:K11)</f>
        <v>128</v>
      </c>
    </row>
    <row r="12" spans="1:12" ht="14.25" customHeight="1" x14ac:dyDescent="0.15">
      <c r="A12" s="14"/>
      <c r="B12" s="37" t="s">
        <v>245</v>
      </c>
      <c r="C12" s="100">
        <v>122</v>
      </c>
      <c r="D12" s="100">
        <v>170</v>
      </c>
      <c r="E12" s="100">
        <v>182</v>
      </c>
      <c r="F12" s="31">
        <f t="shared" si="1"/>
        <v>352</v>
      </c>
      <c r="G12" s="57"/>
      <c r="H12" s="37" t="s">
        <v>204</v>
      </c>
      <c r="I12" s="101">
        <v>27</v>
      </c>
      <c r="J12" s="101">
        <v>22</v>
      </c>
      <c r="K12" s="101">
        <v>34</v>
      </c>
      <c r="L12" s="58">
        <f t="shared" si="2"/>
        <v>56</v>
      </c>
    </row>
    <row r="13" spans="1:12" ht="14.25" customHeight="1" x14ac:dyDescent="0.15">
      <c r="A13" s="14"/>
      <c r="B13" s="37" t="s">
        <v>244</v>
      </c>
      <c r="C13" s="100">
        <v>149</v>
      </c>
      <c r="D13" s="100">
        <v>215</v>
      </c>
      <c r="E13" s="100">
        <v>204</v>
      </c>
      <c r="F13" s="31">
        <f t="shared" si="1"/>
        <v>419</v>
      </c>
      <c r="G13" s="57"/>
      <c r="H13" s="37" t="s">
        <v>243</v>
      </c>
      <c r="I13" s="101">
        <v>39</v>
      </c>
      <c r="J13" s="101">
        <v>31</v>
      </c>
      <c r="K13" s="101">
        <v>40</v>
      </c>
      <c r="L13" s="58">
        <f t="shared" si="2"/>
        <v>71</v>
      </c>
    </row>
    <row r="14" spans="1:12" ht="14.25" customHeight="1" x14ac:dyDescent="0.15">
      <c r="A14" s="14"/>
      <c r="B14" s="37" t="s">
        <v>242</v>
      </c>
      <c r="C14" s="100">
        <v>36</v>
      </c>
      <c r="D14" s="100">
        <v>49</v>
      </c>
      <c r="E14" s="100">
        <v>47</v>
      </c>
      <c r="F14" s="31">
        <f t="shared" si="1"/>
        <v>96</v>
      </c>
      <c r="G14" s="57"/>
      <c r="H14" s="37" t="s">
        <v>241</v>
      </c>
      <c r="I14" s="101">
        <v>123</v>
      </c>
      <c r="J14" s="101">
        <v>117</v>
      </c>
      <c r="K14" s="101">
        <v>118</v>
      </c>
      <c r="L14" s="58">
        <f t="shared" si="2"/>
        <v>235</v>
      </c>
    </row>
    <row r="15" spans="1:12" ht="14.25" customHeight="1" x14ac:dyDescent="0.15">
      <c r="A15" s="14"/>
      <c r="B15" s="37" t="s">
        <v>240</v>
      </c>
      <c r="C15" s="100">
        <v>34</v>
      </c>
      <c r="D15" s="100">
        <v>34</v>
      </c>
      <c r="E15" s="100">
        <v>41</v>
      </c>
      <c r="F15" s="31">
        <f t="shared" si="1"/>
        <v>75</v>
      </c>
      <c r="G15" s="57"/>
      <c r="H15" s="37" t="s">
        <v>239</v>
      </c>
      <c r="I15" s="101">
        <v>29</v>
      </c>
      <c r="J15" s="101">
        <v>36</v>
      </c>
      <c r="K15" s="101">
        <v>43</v>
      </c>
      <c r="L15" s="58">
        <f t="shared" si="2"/>
        <v>79</v>
      </c>
    </row>
    <row r="16" spans="1:12" ht="14.25" customHeight="1" x14ac:dyDescent="0.15">
      <c r="A16" s="14"/>
      <c r="B16" s="109" t="s">
        <v>274</v>
      </c>
      <c r="C16" s="100">
        <v>16</v>
      </c>
      <c r="D16" s="100">
        <v>9</v>
      </c>
      <c r="E16" s="100">
        <v>7</v>
      </c>
      <c r="F16" s="31">
        <f t="shared" si="1"/>
        <v>16</v>
      </c>
      <c r="G16" s="57"/>
      <c r="H16" s="37" t="s">
        <v>238</v>
      </c>
      <c r="I16" s="101">
        <v>65</v>
      </c>
      <c r="J16" s="101">
        <v>60</v>
      </c>
      <c r="K16" s="101">
        <v>71</v>
      </c>
      <c r="L16" s="58">
        <f t="shared" si="2"/>
        <v>131</v>
      </c>
    </row>
    <row r="17" spans="1:12" ht="14.25" customHeight="1" x14ac:dyDescent="0.15">
      <c r="A17" s="14"/>
      <c r="B17" s="32" t="s">
        <v>237</v>
      </c>
      <c r="C17" s="100">
        <v>43</v>
      </c>
      <c r="D17" s="100">
        <v>53</v>
      </c>
      <c r="E17" s="100">
        <v>60</v>
      </c>
      <c r="F17" s="31">
        <f>SUM(D17:E17)</f>
        <v>113</v>
      </c>
      <c r="G17" s="57"/>
      <c r="H17" s="37" t="s">
        <v>236</v>
      </c>
      <c r="I17" s="101">
        <v>84</v>
      </c>
      <c r="J17" s="101">
        <v>85</v>
      </c>
      <c r="K17" s="101">
        <v>92</v>
      </c>
      <c r="L17" s="58">
        <f t="shared" si="2"/>
        <v>177</v>
      </c>
    </row>
    <row r="18" spans="1:12" ht="14.25" customHeight="1" x14ac:dyDescent="0.15">
      <c r="A18" s="14"/>
      <c r="B18" s="37" t="s">
        <v>235</v>
      </c>
      <c r="C18" s="100">
        <v>79</v>
      </c>
      <c r="D18" s="100">
        <v>103</v>
      </c>
      <c r="E18" s="100">
        <v>105</v>
      </c>
      <c r="F18" s="31">
        <f t="shared" si="1"/>
        <v>208</v>
      </c>
      <c r="G18" s="57"/>
      <c r="H18" s="37" t="s">
        <v>234</v>
      </c>
      <c r="I18" s="101">
        <v>53</v>
      </c>
      <c r="J18" s="101">
        <v>55</v>
      </c>
      <c r="K18" s="101">
        <v>70</v>
      </c>
      <c r="L18" s="58">
        <f t="shared" si="2"/>
        <v>125</v>
      </c>
    </row>
    <row r="19" spans="1:12" ht="14.25" customHeight="1" x14ac:dyDescent="0.15">
      <c r="A19" s="14"/>
      <c r="B19" s="37" t="s">
        <v>275</v>
      </c>
      <c r="C19" s="100">
        <v>24</v>
      </c>
      <c r="D19" s="100">
        <v>24</v>
      </c>
      <c r="E19" s="100">
        <v>31</v>
      </c>
      <c r="F19" s="31">
        <f t="shared" si="1"/>
        <v>55</v>
      </c>
      <c r="G19" s="57"/>
      <c r="H19" s="37" t="s">
        <v>233</v>
      </c>
      <c r="I19" s="101">
        <v>24</v>
      </c>
      <c r="J19" s="101">
        <v>29</v>
      </c>
      <c r="K19" s="101">
        <v>23</v>
      </c>
      <c r="L19" s="58">
        <f t="shared" si="2"/>
        <v>52</v>
      </c>
    </row>
    <row r="20" spans="1:12" ht="14.25" customHeight="1" x14ac:dyDescent="0.15">
      <c r="A20" s="14"/>
      <c r="B20" s="32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60</v>
      </c>
      <c r="J20" s="101">
        <v>50</v>
      </c>
      <c r="K20" s="101">
        <v>64</v>
      </c>
      <c r="L20" s="58">
        <f t="shared" si="2"/>
        <v>114</v>
      </c>
    </row>
    <row r="21" spans="1:12" ht="14.25" customHeight="1" x14ac:dyDescent="0.15">
      <c r="A21" s="14"/>
      <c r="B21" s="32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35</v>
      </c>
      <c r="J21" s="101">
        <v>41</v>
      </c>
      <c r="K21" s="101">
        <v>44</v>
      </c>
      <c r="L21" s="58">
        <f t="shared" si="2"/>
        <v>85</v>
      </c>
    </row>
    <row r="22" spans="1:12" ht="14.25" customHeight="1" x14ac:dyDescent="0.15">
      <c r="A22" s="78"/>
      <c r="B22" s="26" t="s">
        <v>230</v>
      </c>
      <c r="C22" s="25">
        <f>SUM(C5:C21)</f>
        <v>1820</v>
      </c>
      <c r="D22" s="25">
        <f>SUM(D5:D21)</f>
        <v>2089</v>
      </c>
      <c r="E22" s="25">
        <f>SUM(E5:E21)</f>
        <v>2204</v>
      </c>
      <c r="F22" s="25">
        <f>SUM(F5:F21)</f>
        <v>4293</v>
      </c>
      <c r="G22" s="57"/>
      <c r="H22" s="37" t="s">
        <v>229</v>
      </c>
      <c r="I22" s="101">
        <v>4</v>
      </c>
      <c r="J22" s="101">
        <v>2</v>
      </c>
      <c r="K22" s="101">
        <v>4</v>
      </c>
      <c r="L22" s="58">
        <f t="shared" si="2"/>
        <v>6</v>
      </c>
    </row>
    <row r="23" spans="1:12" ht="14.25" customHeight="1" x14ac:dyDescent="0.15">
      <c r="A23" s="14" t="s">
        <v>228</v>
      </c>
      <c r="B23" s="37" t="s">
        <v>227</v>
      </c>
      <c r="C23" s="101">
        <v>136</v>
      </c>
      <c r="D23" s="101">
        <v>139</v>
      </c>
      <c r="E23" s="101">
        <v>179</v>
      </c>
      <c r="F23" s="31">
        <f t="shared" ref="F23:F28" si="3">SUM(D23:E23)</f>
        <v>318</v>
      </c>
      <c r="G23" s="82"/>
      <c r="H23" s="26" t="s">
        <v>226</v>
      </c>
      <c r="I23" s="25">
        <f>SUM(I11:I22)</f>
        <v>597</v>
      </c>
      <c r="J23" s="25">
        <f>SUM(J11:J22)</f>
        <v>586</v>
      </c>
      <c r="K23" s="25">
        <f>SUM(K11:K22)</f>
        <v>673</v>
      </c>
      <c r="L23" s="60">
        <f>SUM(L11:L22)</f>
        <v>1259</v>
      </c>
    </row>
    <row r="24" spans="1:12" ht="14.25" customHeight="1" x14ac:dyDescent="0.15">
      <c r="A24" s="14"/>
      <c r="B24" s="37" t="s">
        <v>225</v>
      </c>
      <c r="C24" s="101">
        <v>66</v>
      </c>
      <c r="D24" s="101">
        <v>82</v>
      </c>
      <c r="E24" s="101">
        <v>79</v>
      </c>
      <c r="F24" s="31">
        <f t="shared" si="3"/>
        <v>161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38</v>
      </c>
      <c r="L24" s="58">
        <f t="shared" ref="L24:L29" si="4">SUM(J24:K24)</f>
        <v>66</v>
      </c>
    </row>
    <row r="25" spans="1:12" ht="14.25" customHeight="1" x14ac:dyDescent="0.15">
      <c r="A25" s="14"/>
      <c r="B25" s="37" t="s">
        <v>222</v>
      </c>
      <c r="C25" s="101">
        <v>193</v>
      </c>
      <c r="D25" s="101">
        <v>217</v>
      </c>
      <c r="E25" s="101">
        <v>259</v>
      </c>
      <c r="F25" s="31">
        <f t="shared" si="3"/>
        <v>476</v>
      </c>
      <c r="G25" s="57"/>
      <c r="H25" s="37" t="s">
        <v>221</v>
      </c>
      <c r="I25" s="101">
        <v>18</v>
      </c>
      <c r="J25" s="101">
        <v>21</v>
      </c>
      <c r="K25" s="101">
        <v>20</v>
      </c>
      <c r="L25" s="58">
        <f t="shared" si="4"/>
        <v>41</v>
      </c>
    </row>
    <row r="26" spans="1:12" ht="14.25" customHeight="1" x14ac:dyDescent="0.15">
      <c r="A26" s="14"/>
      <c r="B26" s="37" t="s">
        <v>220</v>
      </c>
      <c r="C26" s="101">
        <v>79</v>
      </c>
      <c r="D26" s="101">
        <v>84</v>
      </c>
      <c r="E26" s="101">
        <v>104</v>
      </c>
      <c r="F26" s="31">
        <f t="shared" si="3"/>
        <v>188</v>
      </c>
      <c r="G26" s="57"/>
      <c r="H26" s="37" t="s">
        <v>219</v>
      </c>
      <c r="I26" s="101">
        <v>40</v>
      </c>
      <c r="J26" s="101">
        <v>42</v>
      </c>
      <c r="K26" s="101">
        <v>40</v>
      </c>
      <c r="L26" s="58">
        <f t="shared" si="4"/>
        <v>82</v>
      </c>
    </row>
    <row r="27" spans="1:12" ht="14.25" customHeight="1" x14ac:dyDescent="0.15">
      <c r="A27" s="14"/>
      <c r="B27" s="37" t="s">
        <v>218</v>
      </c>
      <c r="C27" s="101">
        <v>57</v>
      </c>
      <c r="D27" s="101">
        <v>68</v>
      </c>
      <c r="E27" s="101">
        <v>69</v>
      </c>
      <c r="F27" s="31">
        <f t="shared" si="3"/>
        <v>137</v>
      </c>
      <c r="G27" s="57"/>
      <c r="H27" s="37" t="s">
        <v>217</v>
      </c>
      <c r="I27" s="101">
        <v>45</v>
      </c>
      <c r="J27" s="101">
        <v>40</v>
      </c>
      <c r="K27" s="101">
        <v>48</v>
      </c>
      <c r="L27" s="58">
        <f t="shared" si="4"/>
        <v>88</v>
      </c>
    </row>
    <row r="28" spans="1:12" ht="14.25" customHeight="1" x14ac:dyDescent="0.15">
      <c r="A28" s="14"/>
      <c r="B28" s="37" t="s">
        <v>216</v>
      </c>
      <c r="C28" s="101">
        <v>63</v>
      </c>
      <c r="D28" s="101">
        <v>66</v>
      </c>
      <c r="E28" s="101">
        <v>103</v>
      </c>
      <c r="F28" s="31">
        <f t="shared" si="3"/>
        <v>169</v>
      </c>
      <c r="G28" s="57"/>
      <c r="H28" s="37" t="s">
        <v>215</v>
      </c>
      <c r="I28" s="101">
        <v>8</v>
      </c>
      <c r="J28" s="101">
        <v>16</v>
      </c>
      <c r="K28" s="101">
        <v>15</v>
      </c>
      <c r="L28" s="58">
        <f t="shared" si="4"/>
        <v>31</v>
      </c>
    </row>
    <row r="29" spans="1:12" ht="14.25" customHeight="1" x14ac:dyDescent="0.15">
      <c r="A29" s="78"/>
      <c r="B29" s="26" t="s">
        <v>111</v>
      </c>
      <c r="C29" s="25">
        <f>SUM(C23:C28)</f>
        <v>594</v>
      </c>
      <c r="D29" s="25">
        <f>SUM(D23:D28)</f>
        <v>656</v>
      </c>
      <c r="E29" s="25">
        <f>SUM(E23:E28)</f>
        <v>793</v>
      </c>
      <c r="F29" s="25">
        <f>SUM(F23:F28)</f>
        <v>1449</v>
      </c>
      <c r="G29" s="57"/>
      <c r="H29" s="37" t="s">
        <v>214</v>
      </c>
      <c r="I29" s="101">
        <v>33</v>
      </c>
      <c r="J29" s="101">
        <v>33</v>
      </c>
      <c r="K29" s="101">
        <v>36</v>
      </c>
      <c r="L29" s="58">
        <f t="shared" si="4"/>
        <v>69</v>
      </c>
    </row>
    <row r="30" spans="1:12" ht="14.25" customHeight="1" x14ac:dyDescent="0.15">
      <c r="A30" s="121" t="s">
        <v>213</v>
      </c>
      <c r="B30" s="122"/>
      <c r="C30" s="55">
        <f>SUM(C22+C29)</f>
        <v>2414</v>
      </c>
      <c r="D30" s="55">
        <f>SUM(D22+D29)</f>
        <v>2745</v>
      </c>
      <c r="E30" s="55">
        <f>SUM(E22+E29)</f>
        <v>2997</v>
      </c>
      <c r="F30" s="55">
        <f>SUM(F22+F29)</f>
        <v>5742</v>
      </c>
      <c r="G30" s="57"/>
      <c r="H30" s="26" t="s">
        <v>212</v>
      </c>
      <c r="I30" s="25">
        <f>SUM(I24:I29)</f>
        <v>172</v>
      </c>
      <c r="J30" s="25">
        <f>SUM(J24:J29)</f>
        <v>180</v>
      </c>
      <c r="K30" s="25">
        <f>SUM(K24:K29)</f>
        <v>197</v>
      </c>
      <c r="L30" s="56">
        <f>SUM(L24:L29)</f>
        <v>377</v>
      </c>
    </row>
    <row r="31" spans="1:12" ht="14.25" customHeight="1" x14ac:dyDescent="0.15">
      <c r="A31" s="14"/>
      <c r="B31" s="32"/>
      <c r="C31" s="13"/>
      <c r="D31" s="13"/>
      <c r="E31" s="13"/>
      <c r="F31" s="86"/>
      <c r="G31" s="57" t="s">
        <v>177</v>
      </c>
      <c r="H31" s="37" t="s">
        <v>211</v>
      </c>
      <c r="I31" s="101">
        <v>42</v>
      </c>
      <c r="J31" s="101">
        <v>48</v>
      </c>
      <c r="K31" s="101">
        <v>45</v>
      </c>
      <c r="L31" s="58">
        <f t="shared" ref="L31:L37" si="5">SUM(J31:K31)</f>
        <v>93</v>
      </c>
    </row>
    <row r="32" spans="1:12" ht="14.25" customHeight="1" x14ac:dyDescent="0.15">
      <c r="A32" s="123" t="s">
        <v>210</v>
      </c>
      <c r="B32" s="124"/>
      <c r="C32" s="73"/>
      <c r="D32" s="32"/>
      <c r="E32" s="32"/>
      <c r="F32" s="85"/>
      <c r="G32" s="57"/>
      <c r="H32" s="37" t="s">
        <v>209</v>
      </c>
      <c r="I32" s="101">
        <v>29</v>
      </c>
      <c r="J32" s="101">
        <v>48</v>
      </c>
      <c r="K32" s="101">
        <v>55</v>
      </c>
      <c r="L32" s="58">
        <f t="shared" si="5"/>
        <v>103</v>
      </c>
    </row>
    <row r="33" spans="1:12" ht="14.25" customHeight="1" x14ac:dyDescent="0.15">
      <c r="A33" s="14" t="s">
        <v>208</v>
      </c>
      <c r="B33" s="37" t="s">
        <v>207</v>
      </c>
      <c r="C33" s="100">
        <v>404</v>
      </c>
      <c r="D33" s="101">
        <v>457</v>
      </c>
      <c r="E33" s="101">
        <v>470</v>
      </c>
      <c r="F33" s="31">
        <f t="shared" ref="F33:F45" si="6">SUM(D33:E33)</f>
        <v>927</v>
      </c>
      <c r="G33" s="57"/>
      <c r="H33" s="37" t="s">
        <v>206</v>
      </c>
      <c r="I33" s="101">
        <v>70</v>
      </c>
      <c r="J33" s="101">
        <v>69</v>
      </c>
      <c r="K33" s="101">
        <v>76</v>
      </c>
      <c r="L33" s="58">
        <f t="shared" si="5"/>
        <v>145</v>
      </c>
    </row>
    <row r="34" spans="1:12" ht="14.25" customHeight="1" x14ac:dyDescent="0.15">
      <c r="A34" s="14"/>
      <c r="B34" s="37" t="s">
        <v>205</v>
      </c>
      <c r="C34" s="101">
        <v>145</v>
      </c>
      <c r="D34" s="101">
        <v>168</v>
      </c>
      <c r="E34" s="101">
        <v>175</v>
      </c>
      <c r="F34" s="31">
        <f t="shared" si="6"/>
        <v>343</v>
      </c>
      <c r="G34" s="57"/>
      <c r="H34" s="37" t="s">
        <v>204</v>
      </c>
      <c r="I34" s="101">
        <v>53</v>
      </c>
      <c r="J34" s="101">
        <v>67</v>
      </c>
      <c r="K34" s="101">
        <v>71</v>
      </c>
      <c r="L34" s="58">
        <f t="shared" si="5"/>
        <v>138</v>
      </c>
    </row>
    <row r="35" spans="1:12" ht="14.25" customHeight="1" x14ac:dyDescent="0.15">
      <c r="A35" s="14"/>
      <c r="B35" s="37" t="s">
        <v>203</v>
      </c>
      <c r="C35" s="101">
        <v>80</v>
      </c>
      <c r="D35" s="101">
        <v>85</v>
      </c>
      <c r="E35" s="101">
        <v>100</v>
      </c>
      <c r="F35" s="31">
        <f t="shared" si="6"/>
        <v>185</v>
      </c>
      <c r="G35" s="57"/>
      <c r="H35" s="37" t="s">
        <v>202</v>
      </c>
      <c r="I35" s="101">
        <v>96</v>
      </c>
      <c r="J35" s="101">
        <v>90</v>
      </c>
      <c r="K35" s="101">
        <v>99</v>
      </c>
      <c r="L35" s="58">
        <f t="shared" si="5"/>
        <v>189</v>
      </c>
    </row>
    <row r="36" spans="1:12" ht="14.25" customHeight="1" x14ac:dyDescent="0.15">
      <c r="A36" s="14"/>
      <c r="B36" s="37" t="s">
        <v>201</v>
      </c>
      <c r="C36" s="101">
        <v>217</v>
      </c>
      <c r="D36" s="101">
        <v>217</v>
      </c>
      <c r="E36" s="101">
        <v>255</v>
      </c>
      <c r="F36" s="31">
        <f t="shared" si="6"/>
        <v>472</v>
      </c>
      <c r="G36" s="83"/>
      <c r="H36" s="84" t="s">
        <v>200</v>
      </c>
      <c r="I36" s="101">
        <v>56</v>
      </c>
      <c r="J36" s="101">
        <v>56</v>
      </c>
      <c r="K36" s="101">
        <v>73</v>
      </c>
      <c r="L36" s="58">
        <f t="shared" si="5"/>
        <v>129</v>
      </c>
    </row>
    <row r="37" spans="1:12" ht="14.25" customHeight="1" x14ac:dyDescent="0.15">
      <c r="A37" s="14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125</v>
      </c>
      <c r="J37" s="101">
        <v>145</v>
      </c>
      <c r="K37" s="101">
        <v>146</v>
      </c>
      <c r="L37" s="58">
        <f t="shared" si="5"/>
        <v>291</v>
      </c>
    </row>
    <row r="38" spans="1:12" ht="14.25" customHeight="1" x14ac:dyDescent="0.15">
      <c r="A38" s="14"/>
      <c r="B38" s="37" t="s">
        <v>197</v>
      </c>
      <c r="C38" s="101">
        <v>78</v>
      </c>
      <c r="D38" s="101">
        <v>98</v>
      </c>
      <c r="E38" s="101">
        <v>112</v>
      </c>
      <c r="F38" s="31">
        <f t="shared" si="6"/>
        <v>210</v>
      </c>
      <c r="G38" s="82"/>
      <c r="H38" s="26" t="s">
        <v>163</v>
      </c>
      <c r="I38" s="25">
        <f>SUM(I31:I37)</f>
        <v>471</v>
      </c>
      <c r="J38" s="25">
        <f>SUM(J31:J37)</f>
        <v>523</v>
      </c>
      <c r="K38" s="25">
        <f>SUM(K31:K37)</f>
        <v>565</v>
      </c>
      <c r="L38" s="60">
        <f>SUM(L31:L37)</f>
        <v>1088</v>
      </c>
    </row>
    <row r="39" spans="1:12" ht="14.25" customHeight="1" x14ac:dyDescent="0.15">
      <c r="A39" s="14"/>
      <c r="B39" s="37" t="s">
        <v>196</v>
      </c>
      <c r="C39" s="101">
        <v>54</v>
      </c>
      <c r="D39" s="101">
        <v>56</v>
      </c>
      <c r="E39" s="101">
        <v>60</v>
      </c>
      <c r="F39" s="31">
        <f t="shared" si="6"/>
        <v>116</v>
      </c>
      <c r="G39" s="111" t="s">
        <v>195</v>
      </c>
      <c r="H39" s="112"/>
      <c r="I39" s="55">
        <f>SUM(C46+C54+I10+I23+I30+I38)</f>
        <v>4193</v>
      </c>
      <c r="J39" s="55">
        <f>SUM(D46+D54+J10+J23+J30+J38)</f>
        <v>4578</v>
      </c>
      <c r="K39" s="55">
        <f>SUM(E46+E54+K10+K23+K30+K38)</f>
        <v>4956</v>
      </c>
      <c r="L39" s="54">
        <f>SUM(F46+F54+L10+L23+L30+L38)</f>
        <v>9534</v>
      </c>
    </row>
    <row r="40" spans="1:12" ht="14.25" customHeight="1" x14ac:dyDescent="0.15">
      <c r="A40" s="14"/>
      <c r="B40" s="37" t="s">
        <v>194</v>
      </c>
      <c r="C40" s="101">
        <v>130</v>
      </c>
      <c r="D40" s="101">
        <v>144</v>
      </c>
      <c r="E40" s="101">
        <v>160</v>
      </c>
      <c r="F40" s="31">
        <f t="shared" si="6"/>
        <v>304</v>
      </c>
      <c r="G40" s="81"/>
      <c r="H40" s="32"/>
      <c r="I40" s="13"/>
      <c r="J40" s="13"/>
      <c r="K40" s="13"/>
      <c r="L40" s="52"/>
    </row>
    <row r="41" spans="1:12" ht="14.25" customHeight="1" x14ac:dyDescent="0.15">
      <c r="A41" s="14"/>
      <c r="B41" s="37" t="s">
        <v>193</v>
      </c>
      <c r="C41" s="101">
        <v>72</v>
      </c>
      <c r="D41" s="101">
        <v>80</v>
      </c>
      <c r="E41" s="101">
        <v>85</v>
      </c>
      <c r="F41" s="31">
        <f t="shared" si="6"/>
        <v>165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4"/>
      <c r="B42" s="37" t="s">
        <v>192</v>
      </c>
      <c r="C42" s="101">
        <v>108</v>
      </c>
      <c r="D42" s="101">
        <v>130</v>
      </c>
      <c r="E42" s="101">
        <v>141</v>
      </c>
      <c r="F42" s="31">
        <f t="shared" si="6"/>
        <v>271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4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4"/>
      <c r="B44" s="37" t="s">
        <v>190</v>
      </c>
      <c r="C44" s="101">
        <v>181</v>
      </c>
      <c r="D44" s="101">
        <v>196</v>
      </c>
      <c r="E44" s="101">
        <v>222</v>
      </c>
      <c r="F44" s="31">
        <f t="shared" si="6"/>
        <v>418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4"/>
      <c r="B45" s="37" t="s">
        <v>189</v>
      </c>
      <c r="C45" s="101">
        <v>163</v>
      </c>
      <c r="D45" s="101">
        <v>166</v>
      </c>
      <c r="E45" s="101">
        <v>194</v>
      </c>
      <c r="F45" s="31">
        <f t="shared" si="6"/>
        <v>360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1656</v>
      </c>
      <c r="D46" s="25">
        <f>SUM(D33:D45)</f>
        <v>1828</v>
      </c>
      <c r="E46" s="25">
        <f>SUM(E33:E45)</f>
        <v>2012</v>
      </c>
      <c r="F46" s="25">
        <f>SUM(F33:F45)</f>
        <v>3840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4" t="s">
        <v>187</v>
      </c>
      <c r="B47" s="37" t="s">
        <v>186</v>
      </c>
      <c r="C47" s="101">
        <v>99</v>
      </c>
      <c r="D47" s="101">
        <v>119</v>
      </c>
      <c r="E47" s="101">
        <v>107</v>
      </c>
      <c r="F47" s="31">
        <f t="shared" ref="F47:F53" si="7">SUM(D47:E47)</f>
        <v>226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4"/>
      <c r="B48" s="37" t="s">
        <v>185</v>
      </c>
      <c r="C48" s="101">
        <v>42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4"/>
      <c r="B49" s="37" t="s">
        <v>184</v>
      </c>
      <c r="C49" s="101">
        <v>102</v>
      </c>
      <c r="D49" s="101">
        <v>100</v>
      </c>
      <c r="E49" s="101">
        <v>111</v>
      </c>
      <c r="F49" s="31">
        <f t="shared" si="7"/>
        <v>211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4"/>
      <c r="B50" s="37" t="s">
        <v>183</v>
      </c>
      <c r="C50" s="101">
        <v>288</v>
      </c>
      <c r="D50" s="101">
        <v>312</v>
      </c>
      <c r="E50" s="101">
        <v>310</v>
      </c>
      <c r="F50" s="31">
        <f t="shared" si="7"/>
        <v>622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4"/>
      <c r="B51" s="37" t="s">
        <v>182</v>
      </c>
      <c r="C51" s="101">
        <v>127</v>
      </c>
      <c r="D51" s="101">
        <v>156</v>
      </c>
      <c r="E51" s="101">
        <v>153</v>
      </c>
      <c r="F51" s="31">
        <f t="shared" si="7"/>
        <v>309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4"/>
      <c r="B52" s="37" t="s">
        <v>181</v>
      </c>
      <c r="C52" s="101">
        <v>78</v>
      </c>
      <c r="D52" s="101">
        <v>93</v>
      </c>
      <c r="E52" s="101">
        <v>86</v>
      </c>
      <c r="F52" s="31">
        <f t="shared" si="7"/>
        <v>179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4"/>
      <c r="B53" s="37" t="s">
        <v>180</v>
      </c>
      <c r="C53" s="101">
        <v>17</v>
      </c>
      <c r="D53" s="101">
        <v>26</v>
      </c>
      <c r="E53" s="101">
        <v>22</v>
      </c>
      <c r="F53" s="31">
        <f t="shared" si="7"/>
        <v>48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753</v>
      </c>
      <c r="D54" s="25">
        <f>SUM(D47:D53)</f>
        <v>847</v>
      </c>
      <c r="E54" s="25">
        <f>SUM(E47:E53)</f>
        <v>828</v>
      </c>
      <c r="F54" s="25">
        <f>SUM(F47:F53)</f>
        <v>1675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4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4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4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4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55</v>
      </c>
      <c r="K60" s="104">
        <v>54</v>
      </c>
      <c r="L60" s="62">
        <f t="shared" ref="L60:L65" si="8">SUM(J60:K60)</f>
        <v>109</v>
      </c>
    </row>
    <row r="61" spans="1:12" ht="14.25" customHeight="1" x14ac:dyDescent="0.15">
      <c r="A61" s="14" t="s">
        <v>175</v>
      </c>
      <c r="B61" s="37" t="s">
        <v>174</v>
      </c>
      <c r="C61" s="103">
        <v>330</v>
      </c>
      <c r="D61" s="101">
        <v>419</v>
      </c>
      <c r="E61" s="101">
        <v>425</v>
      </c>
      <c r="F61" s="31">
        <f t="shared" ref="F61:F68" si="9">SUM(D61:E61)</f>
        <v>844</v>
      </c>
      <c r="G61" s="72"/>
      <c r="H61" s="37" t="s">
        <v>173</v>
      </c>
      <c r="I61" s="101">
        <v>49</v>
      </c>
      <c r="J61" s="101">
        <v>44</v>
      </c>
      <c r="K61" s="101">
        <v>59</v>
      </c>
      <c r="L61" s="61">
        <f t="shared" si="8"/>
        <v>103</v>
      </c>
    </row>
    <row r="62" spans="1:12" ht="14.25" customHeight="1" x14ac:dyDescent="0.15">
      <c r="A62" s="14"/>
      <c r="B62" s="37" t="s">
        <v>172</v>
      </c>
      <c r="C62" s="101">
        <v>283</v>
      </c>
      <c r="D62" s="101">
        <v>320</v>
      </c>
      <c r="E62" s="101">
        <v>358</v>
      </c>
      <c r="F62" s="31">
        <f t="shared" si="9"/>
        <v>678</v>
      </c>
      <c r="G62" s="72"/>
      <c r="H62" s="37" t="s">
        <v>171</v>
      </c>
      <c r="I62" s="101">
        <v>38</v>
      </c>
      <c r="J62" s="101">
        <v>51</v>
      </c>
      <c r="K62" s="101">
        <v>51</v>
      </c>
      <c r="L62" s="61">
        <f t="shared" si="8"/>
        <v>102</v>
      </c>
    </row>
    <row r="63" spans="1:12" ht="14.25" customHeight="1" x14ac:dyDescent="0.15">
      <c r="A63" s="14"/>
      <c r="B63" s="37" t="s">
        <v>170</v>
      </c>
      <c r="C63" s="101">
        <v>61</v>
      </c>
      <c r="D63" s="101">
        <v>79</v>
      </c>
      <c r="E63" s="101">
        <v>85</v>
      </c>
      <c r="F63" s="31">
        <f t="shared" si="9"/>
        <v>164</v>
      </c>
      <c r="G63" s="72"/>
      <c r="H63" s="37" t="s">
        <v>169</v>
      </c>
      <c r="I63" s="101">
        <v>24</v>
      </c>
      <c r="J63" s="101">
        <v>27</v>
      </c>
      <c r="K63" s="101">
        <v>26</v>
      </c>
      <c r="L63" s="61">
        <f t="shared" si="8"/>
        <v>53</v>
      </c>
    </row>
    <row r="64" spans="1:12" ht="14.25" customHeight="1" x14ac:dyDescent="0.15">
      <c r="A64" s="14"/>
      <c r="B64" s="37" t="s">
        <v>168</v>
      </c>
      <c r="C64" s="101">
        <v>169</v>
      </c>
      <c r="D64" s="101">
        <v>188</v>
      </c>
      <c r="E64" s="101">
        <v>202</v>
      </c>
      <c r="F64" s="31">
        <f t="shared" si="9"/>
        <v>390</v>
      </c>
      <c r="G64" s="72"/>
      <c r="H64" s="37" t="s">
        <v>167</v>
      </c>
      <c r="I64" s="101">
        <v>52</v>
      </c>
      <c r="J64" s="101">
        <v>60</v>
      </c>
      <c r="K64" s="101">
        <v>69</v>
      </c>
      <c r="L64" s="61">
        <f t="shared" si="8"/>
        <v>129</v>
      </c>
    </row>
    <row r="65" spans="1:12" ht="14.25" customHeight="1" x14ac:dyDescent="0.15">
      <c r="A65" s="14"/>
      <c r="B65" s="37" t="s">
        <v>166</v>
      </c>
      <c r="C65" s="101">
        <v>82</v>
      </c>
      <c r="D65" s="101">
        <v>100</v>
      </c>
      <c r="E65" s="101">
        <v>120</v>
      </c>
      <c r="F65" s="31">
        <f t="shared" si="9"/>
        <v>220</v>
      </c>
      <c r="G65" s="72"/>
      <c r="H65" s="37" t="s">
        <v>165</v>
      </c>
      <c r="I65" s="101">
        <v>71</v>
      </c>
      <c r="J65" s="101">
        <v>95</v>
      </c>
      <c r="K65" s="101">
        <v>79</v>
      </c>
      <c r="L65" s="61">
        <f t="shared" si="8"/>
        <v>174</v>
      </c>
    </row>
    <row r="66" spans="1:12" ht="14.25" customHeight="1" x14ac:dyDescent="0.15">
      <c r="A66" s="14"/>
      <c r="B66" s="37" t="s">
        <v>164</v>
      </c>
      <c r="C66" s="101">
        <v>104</v>
      </c>
      <c r="D66" s="101">
        <v>117</v>
      </c>
      <c r="E66" s="101">
        <v>125</v>
      </c>
      <c r="F66" s="31">
        <f t="shared" si="9"/>
        <v>242</v>
      </c>
      <c r="G66" s="72"/>
      <c r="H66" s="26" t="s">
        <v>163</v>
      </c>
      <c r="I66" s="25">
        <f>SUM(I60:I65)</f>
        <v>274</v>
      </c>
      <c r="J66" s="25">
        <f>SUM(J60:J65)</f>
        <v>332</v>
      </c>
      <c r="K66" s="25">
        <f>SUM(K60:K65)</f>
        <v>338</v>
      </c>
      <c r="L66" s="60">
        <f>SUM(L60:L65)</f>
        <v>670</v>
      </c>
    </row>
    <row r="67" spans="1:12" ht="14.25" customHeight="1" x14ac:dyDescent="0.15">
      <c r="A67" s="14"/>
      <c r="B67" s="37" t="s">
        <v>162</v>
      </c>
      <c r="C67" s="101">
        <v>287</v>
      </c>
      <c r="D67" s="101">
        <v>369</v>
      </c>
      <c r="E67" s="101">
        <v>363</v>
      </c>
      <c r="F67" s="31">
        <f t="shared" si="9"/>
        <v>732</v>
      </c>
      <c r="G67" s="127" t="s">
        <v>161</v>
      </c>
      <c r="H67" s="122"/>
      <c r="I67" s="55">
        <f>SUM(C69+C82+C93+C110+C114+I66)</f>
        <v>6205</v>
      </c>
      <c r="J67" s="55">
        <f>SUM(D69+D82+D93+D110+D114+J66)</f>
        <v>7261</v>
      </c>
      <c r="K67" s="55">
        <f>SUM(E69+E82+E93+E110+E114+K66)</f>
        <v>7655</v>
      </c>
      <c r="L67" s="54">
        <f>SUM(F69+F82+F93+F110+F114+L66)</f>
        <v>14916</v>
      </c>
    </row>
    <row r="68" spans="1:12" ht="14.25" customHeight="1" x14ac:dyDescent="0.15">
      <c r="A68" s="14"/>
      <c r="B68" s="37" t="s">
        <v>160</v>
      </c>
      <c r="C68" s="101">
        <v>108</v>
      </c>
      <c r="D68" s="101">
        <v>144</v>
      </c>
      <c r="E68" s="101">
        <v>137</v>
      </c>
      <c r="F68" s="31">
        <f t="shared" si="9"/>
        <v>281</v>
      </c>
      <c r="G68" s="72"/>
      <c r="H68" s="32"/>
      <c r="I68" s="13"/>
      <c r="J68" s="13"/>
      <c r="K68" s="13"/>
      <c r="L68" s="52"/>
    </row>
    <row r="69" spans="1:12" ht="14.25" customHeight="1" x14ac:dyDescent="0.15">
      <c r="A69" s="14"/>
      <c r="B69" s="26" t="s">
        <v>159</v>
      </c>
      <c r="C69" s="25">
        <f>SUM(C61:C68)</f>
        <v>1424</v>
      </c>
      <c r="D69" s="25">
        <f>SUM(D61:D68)</f>
        <v>1736</v>
      </c>
      <c r="E69" s="25">
        <f>SUM(E61:E68)</f>
        <v>1815</v>
      </c>
      <c r="F69" s="24">
        <f>SUM(F61:F68)</f>
        <v>3551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4" t="s">
        <v>158</v>
      </c>
      <c r="B70" s="37" t="s">
        <v>157</v>
      </c>
      <c r="C70" s="101">
        <v>40</v>
      </c>
      <c r="D70" s="101">
        <v>47</v>
      </c>
      <c r="E70" s="101">
        <v>45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4"/>
      <c r="B71" s="37" t="s">
        <v>156</v>
      </c>
      <c r="C71" s="101">
        <v>245</v>
      </c>
      <c r="D71" s="101">
        <v>255</v>
      </c>
      <c r="E71" s="101">
        <v>283</v>
      </c>
      <c r="F71" s="31">
        <f t="shared" si="10"/>
        <v>538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4"/>
      <c r="B72" s="37" t="s">
        <v>155</v>
      </c>
      <c r="C72" s="101">
        <v>143</v>
      </c>
      <c r="D72" s="101">
        <v>159</v>
      </c>
      <c r="E72" s="101">
        <v>165</v>
      </c>
      <c r="F72" s="31">
        <f t="shared" si="10"/>
        <v>324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4"/>
      <c r="B73" s="37" t="s">
        <v>154</v>
      </c>
      <c r="C73" s="101">
        <v>59</v>
      </c>
      <c r="D73" s="101">
        <v>67</v>
      </c>
      <c r="E73" s="101">
        <v>65</v>
      </c>
      <c r="F73" s="31">
        <f t="shared" si="10"/>
        <v>132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4"/>
      <c r="B74" s="37" t="s">
        <v>153</v>
      </c>
      <c r="C74" s="101">
        <v>84</v>
      </c>
      <c r="D74" s="101">
        <v>65</v>
      </c>
      <c r="E74" s="101">
        <v>93</v>
      </c>
      <c r="F74" s="31">
        <f t="shared" si="10"/>
        <v>158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4"/>
      <c r="B75" s="37" t="s">
        <v>152</v>
      </c>
      <c r="C75" s="101">
        <v>368</v>
      </c>
      <c r="D75" s="101">
        <v>420</v>
      </c>
      <c r="E75" s="101">
        <v>448</v>
      </c>
      <c r="F75" s="31">
        <f t="shared" si="10"/>
        <v>868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4"/>
      <c r="B76" s="37" t="s">
        <v>151</v>
      </c>
      <c r="C76" s="101">
        <v>187</v>
      </c>
      <c r="D76" s="101">
        <v>229</v>
      </c>
      <c r="E76" s="101">
        <v>238</v>
      </c>
      <c r="F76" s="31">
        <f t="shared" si="10"/>
        <v>467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4"/>
      <c r="B77" s="37" t="s">
        <v>150</v>
      </c>
      <c r="C77" s="101">
        <v>62</v>
      </c>
      <c r="D77" s="101">
        <v>65</v>
      </c>
      <c r="E77" s="101">
        <v>72</v>
      </c>
      <c r="F77" s="31">
        <f t="shared" si="10"/>
        <v>137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4"/>
      <c r="B78" s="37" t="s">
        <v>149</v>
      </c>
      <c r="C78" s="101">
        <v>64</v>
      </c>
      <c r="D78" s="101">
        <v>62</v>
      </c>
      <c r="E78" s="101">
        <v>64</v>
      </c>
      <c r="F78" s="31">
        <f t="shared" si="10"/>
        <v>126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4"/>
      <c r="B79" s="37" t="s">
        <v>148</v>
      </c>
      <c r="C79" s="101">
        <v>153</v>
      </c>
      <c r="D79" s="101">
        <v>177</v>
      </c>
      <c r="E79" s="101">
        <v>187</v>
      </c>
      <c r="F79" s="31">
        <f t="shared" si="10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4"/>
      <c r="B80" s="37" t="s">
        <v>147</v>
      </c>
      <c r="C80" s="101">
        <v>149</v>
      </c>
      <c r="D80" s="101">
        <v>163</v>
      </c>
      <c r="E80" s="101">
        <v>151</v>
      </c>
      <c r="F80" s="31">
        <f t="shared" si="10"/>
        <v>314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4"/>
      <c r="B81" s="37" t="s">
        <v>146</v>
      </c>
      <c r="C81" s="101">
        <v>17</v>
      </c>
      <c r="D81" s="101">
        <v>24</v>
      </c>
      <c r="E81" s="101">
        <v>23</v>
      </c>
      <c r="F81" s="31">
        <f t="shared" si="10"/>
        <v>47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4"/>
      <c r="B82" s="26" t="s">
        <v>145</v>
      </c>
      <c r="C82" s="25">
        <f>SUM(C70:C81)</f>
        <v>1571</v>
      </c>
      <c r="D82" s="25">
        <f>SUM(D70:D81)</f>
        <v>1733</v>
      </c>
      <c r="E82" s="25">
        <f>SUM(E70:E81)</f>
        <v>1834</v>
      </c>
      <c r="F82" s="25">
        <f>SUM(F70:F81)</f>
        <v>3567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4" t="s">
        <v>139</v>
      </c>
      <c r="B83" s="37" t="s">
        <v>144</v>
      </c>
      <c r="C83" s="101">
        <v>357</v>
      </c>
      <c r="D83" s="101">
        <v>399</v>
      </c>
      <c r="E83" s="101">
        <v>431</v>
      </c>
      <c r="F83" s="31">
        <f t="shared" ref="F83:F92" si="11">SUM(D83:E83)</f>
        <v>830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4"/>
      <c r="B84" s="37" t="s">
        <v>143</v>
      </c>
      <c r="C84" s="101">
        <v>327</v>
      </c>
      <c r="D84" s="101">
        <v>354</v>
      </c>
      <c r="E84" s="101">
        <v>405</v>
      </c>
      <c r="F84" s="31">
        <f t="shared" si="11"/>
        <v>759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4"/>
      <c r="B85" s="37" t="s">
        <v>142</v>
      </c>
      <c r="C85" s="101">
        <v>131</v>
      </c>
      <c r="D85" s="101">
        <v>130</v>
      </c>
      <c r="E85" s="101">
        <v>137</v>
      </c>
      <c r="F85" s="31">
        <f t="shared" si="11"/>
        <v>267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4"/>
      <c r="B86" s="37" t="s">
        <v>141</v>
      </c>
      <c r="C86" s="101">
        <v>93</v>
      </c>
      <c r="D86" s="101">
        <v>102</v>
      </c>
      <c r="E86" s="101">
        <v>119</v>
      </c>
      <c r="F86" s="31">
        <f t="shared" si="11"/>
        <v>221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4"/>
      <c r="B87" s="37" t="s">
        <v>140</v>
      </c>
      <c r="C87" s="101">
        <v>61</v>
      </c>
      <c r="D87" s="101">
        <v>76</v>
      </c>
      <c r="E87" s="101">
        <v>70</v>
      </c>
      <c r="F87" s="31">
        <f t="shared" si="11"/>
        <v>146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4"/>
      <c r="B88" s="37" t="s">
        <v>139</v>
      </c>
      <c r="C88" s="101">
        <v>138</v>
      </c>
      <c r="D88" s="101">
        <v>181</v>
      </c>
      <c r="E88" s="101">
        <v>198</v>
      </c>
      <c r="F88" s="31">
        <f t="shared" si="11"/>
        <v>379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4"/>
      <c r="B89" s="37" t="s">
        <v>138</v>
      </c>
      <c r="C89" s="101">
        <v>131</v>
      </c>
      <c r="D89" s="101">
        <v>154</v>
      </c>
      <c r="E89" s="101">
        <v>157</v>
      </c>
      <c r="F89" s="31">
        <f t="shared" si="11"/>
        <v>311</v>
      </c>
      <c r="G89" s="57"/>
      <c r="H89" s="32"/>
      <c r="I89" s="13"/>
      <c r="J89" s="13"/>
      <c r="K89" s="13"/>
      <c r="L89" s="69"/>
    </row>
    <row r="90" spans="1:12" ht="14.25" customHeight="1" x14ac:dyDescent="0.15">
      <c r="A90" s="14"/>
      <c r="B90" s="37" t="s">
        <v>137</v>
      </c>
      <c r="C90" s="101">
        <v>115</v>
      </c>
      <c r="D90" s="101">
        <v>147</v>
      </c>
      <c r="E90" s="101">
        <v>146</v>
      </c>
      <c r="F90" s="31">
        <f t="shared" si="11"/>
        <v>293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4"/>
      <c r="B91" s="37" t="s">
        <v>136</v>
      </c>
      <c r="C91" s="101">
        <v>49</v>
      </c>
      <c r="D91" s="101">
        <v>62</v>
      </c>
      <c r="E91" s="101">
        <v>70</v>
      </c>
      <c r="F91" s="31">
        <f t="shared" si="11"/>
        <v>132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4"/>
      <c r="B92" s="37" t="s">
        <v>135</v>
      </c>
      <c r="C92" s="101">
        <v>224</v>
      </c>
      <c r="D92" s="101">
        <v>261</v>
      </c>
      <c r="E92" s="101">
        <v>305</v>
      </c>
      <c r="F92" s="31">
        <f t="shared" si="11"/>
        <v>566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4"/>
      <c r="B93" s="26" t="s">
        <v>134</v>
      </c>
      <c r="C93" s="25">
        <f>SUM(C83:C92)</f>
        <v>1626</v>
      </c>
      <c r="D93" s="25">
        <f>SUM(D83:D92)</f>
        <v>1866</v>
      </c>
      <c r="E93" s="25">
        <f>SUM(E83:E92)</f>
        <v>2038</v>
      </c>
      <c r="F93" s="24">
        <f>SUM(F83:F92)</f>
        <v>3904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39</v>
      </c>
      <c r="D94" s="101">
        <v>47</v>
      </c>
      <c r="E94" s="101">
        <v>46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4"/>
      <c r="B95" s="37" t="s">
        <v>131</v>
      </c>
      <c r="C95" s="101">
        <v>40</v>
      </c>
      <c r="D95" s="101">
        <v>47</v>
      </c>
      <c r="E95" s="101">
        <v>44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4"/>
      <c r="B96" s="37" t="s">
        <v>130</v>
      </c>
      <c r="C96" s="101">
        <v>22</v>
      </c>
      <c r="D96" s="101">
        <v>28</v>
      </c>
      <c r="E96" s="101">
        <v>34</v>
      </c>
      <c r="F96" s="31">
        <f t="shared" si="12"/>
        <v>62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4"/>
      <c r="B97" s="37" t="s">
        <v>129</v>
      </c>
      <c r="C97" s="101">
        <v>41</v>
      </c>
      <c r="D97" s="101">
        <v>43</v>
      </c>
      <c r="E97" s="101">
        <v>47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4"/>
      <c r="B98" s="37" t="s">
        <v>128</v>
      </c>
      <c r="C98" s="101">
        <v>114</v>
      </c>
      <c r="D98" s="101">
        <v>139</v>
      </c>
      <c r="E98" s="101">
        <v>150</v>
      </c>
      <c r="F98" s="31">
        <f t="shared" si="12"/>
        <v>289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4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2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4"/>
      <c r="B100" s="37" t="s">
        <v>126</v>
      </c>
      <c r="C100" s="101">
        <v>54</v>
      </c>
      <c r="D100" s="101">
        <v>74</v>
      </c>
      <c r="E100" s="101">
        <v>70</v>
      </c>
      <c r="F100" s="31">
        <f t="shared" si="12"/>
        <v>144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4"/>
      <c r="B101" s="37" t="s">
        <v>125</v>
      </c>
      <c r="C101" s="101">
        <v>100</v>
      </c>
      <c r="D101" s="101">
        <v>104</v>
      </c>
      <c r="E101" s="101">
        <v>120</v>
      </c>
      <c r="F101" s="31">
        <f t="shared" si="12"/>
        <v>224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4"/>
      <c r="B102" s="37" t="s">
        <v>124</v>
      </c>
      <c r="C102" s="101">
        <v>148</v>
      </c>
      <c r="D102" s="101">
        <v>178</v>
      </c>
      <c r="E102" s="101">
        <v>175</v>
      </c>
      <c r="F102" s="31">
        <f t="shared" si="12"/>
        <v>353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4"/>
      <c r="B103" s="37" t="s">
        <v>123</v>
      </c>
      <c r="C103" s="101">
        <v>158</v>
      </c>
      <c r="D103" s="101">
        <v>204</v>
      </c>
      <c r="E103" s="101">
        <v>194</v>
      </c>
      <c r="F103" s="31">
        <f t="shared" si="12"/>
        <v>398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4"/>
      <c r="B104" s="37" t="s">
        <v>122</v>
      </c>
      <c r="C104" s="101">
        <v>67</v>
      </c>
      <c r="D104" s="101">
        <v>58</v>
      </c>
      <c r="E104" s="101">
        <v>68</v>
      </c>
      <c r="F104" s="31">
        <f t="shared" si="12"/>
        <v>126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4"/>
      <c r="B105" s="37" t="s">
        <v>121</v>
      </c>
      <c r="C105" s="101">
        <v>52</v>
      </c>
      <c r="D105" s="101">
        <v>62</v>
      </c>
      <c r="E105" s="101">
        <v>68</v>
      </c>
      <c r="F105" s="31">
        <f t="shared" si="12"/>
        <v>130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4"/>
      <c r="B106" s="37" t="s">
        <v>120</v>
      </c>
      <c r="C106" s="101">
        <v>32</v>
      </c>
      <c r="D106" s="101">
        <v>50</v>
      </c>
      <c r="E106" s="101">
        <v>55</v>
      </c>
      <c r="F106" s="31">
        <f t="shared" si="12"/>
        <v>105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4"/>
      <c r="B107" s="37" t="s">
        <v>119</v>
      </c>
      <c r="C107" s="101">
        <v>95</v>
      </c>
      <c r="D107" s="101">
        <v>117</v>
      </c>
      <c r="E107" s="101">
        <v>119</v>
      </c>
      <c r="F107" s="31">
        <f t="shared" si="12"/>
        <v>236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4"/>
      <c r="B108" s="37" t="s">
        <v>118</v>
      </c>
      <c r="C108" s="101">
        <v>77</v>
      </c>
      <c r="D108" s="101">
        <v>89</v>
      </c>
      <c r="E108" s="101">
        <v>97</v>
      </c>
      <c r="F108" s="31">
        <f t="shared" si="12"/>
        <v>186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4"/>
      <c r="B109" s="37" t="s">
        <v>117</v>
      </c>
      <c r="C109" s="101">
        <v>80</v>
      </c>
      <c r="D109" s="101">
        <v>98</v>
      </c>
      <c r="E109" s="101">
        <v>99</v>
      </c>
      <c r="F109" s="31">
        <f t="shared" si="12"/>
        <v>197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4"/>
      <c r="B110" s="26" t="s">
        <v>116</v>
      </c>
      <c r="C110" s="25">
        <f>SUM(C94:C109)</f>
        <v>1138</v>
      </c>
      <c r="D110" s="25">
        <f>SUM(D94:D109)</f>
        <v>1359</v>
      </c>
      <c r="E110" s="25">
        <f>SUM(E94:E109)</f>
        <v>1408</v>
      </c>
      <c r="F110" s="24">
        <f>SUM(F94:F109)</f>
        <v>2767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76</v>
      </c>
      <c r="E111" s="101">
        <v>71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4"/>
      <c r="B112" s="37" t="s">
        <v>113</v>
      </c>
      <c r="C112" s="101">
        <v>82</v>
      </c>
      <c r="D112" s="101">
        <v>103</v>
      </c>
      <c r="E112" s="101">
        <v>94</v>
      </c>
      <c r="F112" s="31">
        <f>SUM(D112:E112)</f>
        <v>197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4"/>
      <c r="B113" s="37" t="s">
        <v>112</v>
      </c>
      <c r="C113" s="101">
        <v>40</v>
      </c>
      <c r="D113" s="101">
        <v>56</v>
      </c>
      <c r="E113" s="101">
        <v>57</v>
      </c>
      <c r="F113" s="31">
        <f>SUM(D113:E113)</f>
        <v>113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4"/>
      <c r="B114" s="26" t="s">
        <v>111</v>
      </c>
      <c r="C114" s="25">
        <f>SUM(C111:C113)</f>
        <v>172</v>
      </c>
      <c r="D114" s="25">
        <f>SUM(D111:D113)</f>
        <v>235</v>
      </c>
      <c r="E114" s="25">
        <f>SUM(E111:E113)</f>
        <v>222</v>
      </c>
      <c r="F114" s="24">
        <f>SUM(F111:F113)</f>
        <v>457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179</v>
      </c>
      <c r="J116" s="104">
        <v>232</v>
      </c>
      <c r="K116" s="104">
        <v>237</v>
      </c>
      <c r="L116" s="62">
        <f t="shared" ref="L116:L124" si="13">SUM(J116:K116)</f>
        <v>469</v>
      </c>
    </row>
    <row r="117" spans="1:12" ht="14.25" customHeight="1" x14ac:dyDescent="0.15">
      <c r="A117" s="14" t="s">
        <v>107</v>
      </c>
      <c r="B117" s="37" t="s">
        <v>106</v>
      </c>
      <c r="C117" s="101">
        <v>174</v>
      </c>
      <c r="D117" s="101">
        <v>177</v>
      </c>
      <c r="E117" s="101">
        <v>200</v>
      </c>
      <c r="F117" s="31">
        <f t="shared" ref="F117:F138" si="14">SUM(D117:E117)</f>
        <v>377</v>
      </c>
      <c r="G117" s="57"/>
      <c r="H117" s="37" t="s">
        <v>105</v>
      </c>
      <c r="I117" s="101">
        <v>148</v>
      </c>
      <c r="J117" s="101">
        <v>175</v>
      </c>
      <c r="K117" s="101">
        <v>168</v>
      </c>
      <c r="L117" s="61">
        <f t="shared" si="13"/>
        <v>343</v>
      </c>
    </row>
    <row r="118" spans="1:12" ht="14.25" customHeight="1" x14ac:dyDescent="0.15">
      <c r="A118" s="14"/>
      <c r="B118" s="37" t="s">
        <v>104</v>
      </c>
      <c r="C118" s="101">
        <v>276</v>
      </c>
      <c r="D118" s="101">
        <v>238</v>
      </c>
      <c r="E118" s="101">
        <v>230</v>
      </c>
      <c r="F118" s="31">
        <f t="shared" si="14"/>
        <v>468</v>
      </c>
      <c r="G118" s="57"/>
      <c r="H118" s="37" t="s">
        <v>103</v>
      </c>
      <c r="I118" s="101">
        <v>139</v>
      </c>
      <c r="J118" s="101">
        <v>185</v>
      </c>
      <c r="K118" s="101">
        <v>194</v>
      </c>
      <c r="L118" s="61">
        <f t="shared" si="13"/>
        <v>379</v>
      </c>
    </row>
    <row r="119" spans="1:12" ht="14.25" customHeight="1" x14ac:dyDescent="0.15">
      <c r="A119" s="14"/>
      <c r="B119" s="37" t="s">
        <v>102</v>
      </c>
      <c r="C119" s="101">
        <v>113</v>
      </c>
      <c r="D119" s="101">
        <v>96</v>
      </c>
      <c r="E119" s="101">
        <v>106</v>
      </c>
      <c r="F119" s="31">
        <f t="shared" si="14"/>
        <v>202</v>
      </c>
      <c r="G119" s="57"/>
      <c r="H119" s="37" t="s">
        <v>101</v>
      </c>
      <c r="I119" s="101">
        <v>46</v>
      </c>
      <c r="J119" s="101">
        <v>44</v>
      </c>
      <c r="K119" s="101">
        <v>59</v>
      </c>
      <c r="L119" s="61">
        <f t="shared" si="13"/>
        <v>103</v>
      </c>
    </row>
    <row r="120" spans="1:12" ht="14.25" customHeight="1" x14ac:dyDescent="0.15">
      <c r="A120" s="14"/>
      <c r="B120" s="37" t="s">
        <v>100</v>
      </c>
      <c r="C120" s="101">
        <v>101</v>
      </c>
      <c r="D120" s="101">
        <v>85</v>
      </c>
      <c r="E120" s="101">
        <v>102</v>
      </c>
      <c r="F120" s="31">
        <f t="shared" si="14"/>
        <v>187</v>
      </c>
      <c r="G120" s="57"/>
      <c r="H120" s="37" t="s">
        <v>99</v>
      </c>
      <c r="I120" s="101">
        <v>137</v>
      </c>
      <c r="J120" s="101">
        <v>144</v>
      </c>
      <c r="K120" s="101">
        <v>169</v>
      </c>
      <c r="L120" s="61">
        <f t="shared" si="13"/>
        <v>313</v>
      </c>
    </row>
    <row r="121" spans="1:12" ht="14.25" customHeight="1" x14ac:dyDescent="0.15">
      <c r="A121" s="14"/>
      <c r="B121" s="37" t="s">
        <v>98</v>
      </c>
      <c r="C121" s="101">
        <v>61</v>
      </c>
      <c r="D121" s="101">
        <v>53</v>
      </c>
      <c r="E121" s="101">
        <v>62</v>
      </c>
      <c r="F121" s="31">
        <f t="shared" si="14"/>
        <v>115</v>
      </c>
      <c r="G121" s="57"/>
      <c r="H121" s="37" t="s">
        <v>97</v>
      </c>
      <c r="I121" s="101">
        <v>142</v>
      </c>
      <c r="J121" s="101">
        <v>154</v>
      </c>
      <c r="K121" s="105">
        <v>155</v>
      </c>
      <c r="L121" s="61">
        <f t="shared" si="13"/>
        <v>309</v>
      </c>
    </row>
    <row r="122" spans="1:12" ht="14.25" customHeight="1" x14ac:dyDescent="0.15">
      <c r="A122" s="14"/>
      <c r="B122" s="37" t="s">
        <v>96</v>
      </c>
      <c r="C122" s="101">
        <v>27</v>
      </c>
      <c r="D122" s="101">
        <v>24</v>
      </c>
      <c r="E122" s="101">
        <v>31</v>
      </c>
      <c r="F122" s="31">
        <f t="shared" si="14"/>
        <v>55</v>
      </c>
      <c r="G122" s="57"/>
      <c r="H122" s="37" t="s">
        <v>95</v>
      </c>
      <c r="I122" s="101">
        <v>195</v>
      </c>
      <c r="J122" s="101">
        <v>193</v>
      </c>
      <c r="K122" s="101">
        <v>209</v>
      </c>
      <c r="L122" s="61">
        <f t="shared" si="13"/>
        <v>402</v>
      </c>
    </row>
    <row r="123" spans="1:12" ht="14.25" customHeight="1" x14ac:dyDescent="0.15">
      <c r="A123" s="14"/>
      <c r="B123" s="37" t="s">
        <v>94</v>
      </c>
      <c r="C123" s="101">
        <v>60</v>
      </c>
      <c r="D123" s="101">
        <v>50</v>
      </c>
      <c r="E123" s="101">
        <v>58</v>
      </c>
      <c r="F123" s="31">
        <f t="shared" si="14"/>
        <v>108</v>
      </c>
      <c r="G123" s="57"/>
      <c r="H123" s="37" t="s">
        <v>93</v>
      </c>
      <c r="I123" s="101">
        <v>45</v>
      </c>
      <c r="J123" s="101">
        <v>47</v>
      </c>
      <c r="K123" s="101">
        <v>49</v>
      </c>
      <c r="L123" s="61">
        <f t="shared" si="13"/>
        <v>96</v>
      </c>
    </row>
    <row r="124" spans="1:12" ht="14.25" customHeight="1" x14ac:dyDescent="0.15">
      <c r="A124" s="14"/>
      <c r="B124" s="37" t="s">
        <v>92</v>
      </c>
      <c r="C124" s="101">
        <v>143</v>
      </c>
      <c r="D124" s="101">
        <v>136</v>
      </c>
      <c r="E124" s="101">
        <v>151</v>
      </c>
      <c r="F124" s="31">
        <f t="shared" si="14"/>
        <v>287</v>
      </c>
      <c r="G124" s="57"/>
      <c r="H124" s="37" t="s">
        <v>91</v>
      </c>
      <c r="I124" s="101">
        <v>222</v>
      </c>
      <c r="J124" s="101">
        <v>233</v>
      </c>
      <c r="K124" s="101">
        <v>250</v>
      </c>
      <c r="L124" s="61">
        <f t="shared" si="13"/>
        <v>483</v>
      </c>
    </row>
    <row r="125" spans="1:12" ht="14.25" customHeight="1" x14ac:dyDescent="0.15">
      <c r="A125" s="14"/>
      <c r="B125" s="37" t="s">
        <v>90</v>
      </c>
      <c r="C125" s="101">
        <v>54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1253</v>
      </c>
      <c r="J125" s="25">
        <f>SUM(J116:J124)</f>
        <v>1407</v>
      </c>
      <c r="K125" s="25">
        <f>SUM(K116:K124)</f>
        <v>1490</v>
      </c>
      <c r="L125" s="60">
        <f>SUM(L116:L124)</f>
        <v>2897</v>
      </c>
    </row>
    <row r="126" spans="1:12" ht="14.25" customHeight="1" x14ac:dyDescent="0.15">
      <c r="A126" s="14"/>
      <c r="B126" s="37" t="s">
        <v>88</v>
      </c>
      <c r="C126" s="101">
        <v>66</v>
      </c>
      <c r="D126" s="101">
        <v>56</v>
      </c>
      <c r="E126" s="101">
        <v>68</v>
      </c>
      <c r="F126" s="31">
        <f t="shared" si="14"/>
        <v>124</v>
      </c>
      <c r="G126" s="57" t="s">
        <v>87</v>
      </c>
      <c r="H126" s="37" t="s">
        <v>86</v>
      </c>
      <c r="I126" s="101">
        <v>31</v>
      </c>
      <c r="J126" s="101">
        <v>43</v>
      </c>
      <c r="K126" s="101">
        <v>33</v>
      </c>
      <c r="L126" s="58">
        <f t="shared" ref="L126:L139" si="15">SUM(J126:K126)</f>
        <v>76</v>
      </c>
    </row>
    <row r="127" spans="1:12" ht="14.25" customHeight="1" x14ac:dyDescent="0.15">
      <c r="A127" s="14"/>
      <c r="B127" s="37" t="s">
        <v>85</v>
      </c>
      <c r="C127" s="101">
        <v>38</v>
      </c>
      <c r="D127" s="101">
        <v>38</v>
      </c>
      <c r="E127" s="101">
        <v>35</v>
      </c>
      <c r="F127" s="31">
        <f t="shared" si="14"/>
        <v>73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4"/>
      <c r="B128" s="37" t="s">
        <v>83</v>
      </c>
      <c r="C128" s="101">
        <v>68</v>
      </c>
      <c r="D128" s="101">
        <v>65</v>
      </c>
      <c r="E128" s="101">
        <v>74</v>
      </c>
      <c r="F128" s="31">
        <f t="shared" si="14"/>
        <v>139</v>
      </c>
      <c r="G128" s="57"/>
      <c r="H128" s="59" t="s">
        <v>82</v>
      </c>
      <c r="I128" s="101">
        <v>44</v>
      </c>
      <c r="J128" s="101">
        <v>58</v>
      </c>
      <c r="K128" s="101">
        <v>60</v>
      </c>
      <c r="L128" s="58">
        <f t="shared" si="15"/>
        <v>118</v>
      </c>
    </row>
    <row r="129" spans="1:12" ht="14.25" customHeight="1" x14ac:dyDescent="0.15">
      <c r="A129" s="14"/>
      <c r="B129" s="37" t="s">
        <v>81</v>
      </c>
      <c r="C129" s="101">
        <v>75</v>
      </c>
      <c r="D129" s="101">
        <v>57</v>
      </c>
      <c r="E129" s="101">
        <v>70</v>
      </c>
      <c r="F129" s="31">
        <f t="shared" si="14"/>
        <v>127</v>
      </c>
      <c r="G129" s="57"/>
      <c r="H129" s="59" t="s">
        <v>80</v>
      </c>
      <c r="I129" s="101">
        <v>17</v>
      </c>
      <c r="J129" s="101">
        <v>16</v>
      </c>
      <c r="K129" s="101">
        <v>15</v>
      </c>
      <c r="L129" s="58">
        <f t="shared" si="15"/>
        <v>31</v>
      </c>
    </row>
    <row r="130" spans="1:12" ht="14.25" customHeight="1" x14ac:dyDescent="0.15">
      <c r="A130" s="14"/>
      <c r="B130" s="37" t="s">
        <v>79</v>
      </c>
      <c r="C130" s="101">
        <v>66</v>
      </c>
      <c r="D130" s="101">
        <v>58</v>
      </c>
      <c r="E130" s="101">
        <v>71</v>
      </c>
      <c r="F130" s="31">
        <f t="shared" si="14"/>
        <v>129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4"/>
      <c r="B131" s="37" t="s">
        <v>77</v>
      </c>
      <c r="C131" s="101">
        <v>110</v>
      </c>
      <c r="D131" s="101">
        <v>97</v>
      </c>
      <c r="E131" s="101">
        <v>98</v>
      </c>
      <c r="F131" s="31">
        <f t="shared" si="14"/>
        <v>195</v>
      </c>
      <c r="G131" s="57"/>
      <c r="H131" s="59" t="s">
        <v>76</v>
      </c>
      <c r="I131" s="101">
        <v>11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4"/>
      <c r="B132" s="37" t="s">
        <v>75</v>
      </c>
      <c r="C132" s="101">
        <v>149</v>
      </c>
      <c r="D132" s="101">
        <v>144</v>
      </c>
      <c r="E132" s="101">
        <v>142</v>
      </c>
      <c r="F132" s="31">
        <f t="shared" si="14"/>
        <v>286</v>
      </c>
      <c r="G132" s="57"/>
      <c r="H132" s="59" t="s">
        <v>74</v>
      </c>
      <c r="I132" s="101">
        <v>17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4"/>
      <c r="B133" s="37" t="s">
        <v>73</v>
      </c>
      <c r="C133" s="101">
        <v>122</v>
      </c>
      <c r="D133" s="101">
        <v>110</v>
      </c>
      <c r="E133" s="101">
        <v>130</v>
      </c>
      <c r="F133" s="31">
        <f t="shared" si="14"/>
        <v>240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5"/>
        <v>28</v>
      </c>
    </row>
    <row r="134" spans="1:12" ht="14.25" customHeight="1" x14ac:dyDescent="0.15">
      <c r="A134" s="14"/>
      <c r="B134" s="37" t="s">
        <v>71</v>
      </c>
      <c r="C134" s="101">
        <v>110</v>
      </c>
      <c r="D134" s="101">
        <v>102</v>
      </c>
      <c r="E134" s="101">
        <v>126</v>
      </c>
      <c r="F134" s="31">
        <f t="shared" si="14"/>
        <v>228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4"/>
      <c r="B135" s="37" t="s">
        <v>69</v>
      </c>
      <c r="C135" s="101">
        <v>198</v>
      </c>
      <c r="D135" s="101">
        <v>199</v>
      </c>
      <c r="E135" s="101">
        <v>195</v>
      </c>
      <c r="F135" s="31">
        <f t="shared" si="14"/>
        <v>394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4"/>
      <c r="B136" s="37" t="s">
        <v>67</v>
      </c>
      <c r="C136" s="101">
        <v>35</v>
      </c>
      <c r="D136" s="101">
        <v>37</v>
      </c>
      <c r="E136" s="101">
        <v>40</v>
      </c>
      <c r="F136" s="31">
        <f t="shared" si="14"/>
        <v>77</v>
      </c>
      <c r="G136" s="57"/>
      <c r="H136" s="59" t="s">
        <v>66</v>
      </c>
      <c r="I136" s="101">
        <v>11</v>
      </c>
      <c r="J136" s="101">
        <v>12</v>
      </c>
      <c r="K136" s="101">
        <v>11</v>
      </c>
      <c r="L136" s="58">
        <f t="shared" si="15"/>
        <v>23</v>
      </c>
    </row>
    <row r="137" spans="1:12" ht="14.25" customHeight="1" x14ac:dyDescent="0.15">
      <c r="A137" s="14"/>
      <c r="B137" s="37" t="s">
        <v>65</v>
      </c>
      <c r="C137" s="101">
        <v>215</v>
      </c>
      <c r="D137" s="101">
        <v>155</v>
      </c>
      <c r="E137" s="101">
        <v>185</v>
      </c>
      <c r="F137" s="31">
        <f t="shared" si="14"/>
        <v>340</v>
      </c>
      <c r="G137" s="57"/>
      <c r="H137" s="59" t="s">
        <v>64</v>
      </c>
      <c r="I137" s="101">
        <v>26</v>
      </c>
      <c r="J137" s="101">
        <v>19</v>
      </c>
      <c r="K137" s="101">
        <v>29</v>
      </c>
      <c r="L137" s="58">
        <f t="shared" si="15"/>
        <v>48</v>
      </c>
    </row>
    <row r="138" spans="1:12" ht="14.25" customHeight="1" x14ac:dyDescent="0.15">
      <c r="A138" s="14"/>
      <c r="B138" s="32" t="s">
        <v>63</v>
      </c>
      <c r="C138" s="101">
        <v>134</v>
      </c>
      <c r="D138" s="101">
        <v>199</v>
      </c>
      <c r="E138" s="101">
        <v>195</v>
      </c>
      <c r="F138" s="31">
        <f t="shared" si="14"/>
        <v>394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4"/>
      <c r="B139" s="26" t="s">
        <v>61</v>
      </c>
      <c r="C139" s="25">
        <f>SUM(C117:C138)</f>
        <v>2395</v>
      </c>
      <c r="D139" s="25">
        <f>SUM(D117:D138)</f>
        <v>2211</v>
      </c>
      <c r="E139" s="25">
        <f>SUM(E117:E138)</f>
        <v>2418</v>
      </c>
      <c r="F139" s="24">
        <f>SUM(F117:F138)</f>
        <v>4629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4" t="s">
        <v>59</v>
      </c>
      <c r="B140" s="37" t="s">
        <v>58</v>
      </c>
      <c r="C140" s="101">
        <v>145</v>
      </c>
      <c r="D140" s="101">
        <v>161</v>
      </c>
      <c r="E140" s="101">
        <v>171</v>
      </c>
      <c r="F140" s="31">
        <f t="shared" ref="F140:F156" si="16">SUM(D140:E140)</f>
        <v>332</v>
      </c>
      <c r="G140" s="57"/>
      <c r="H140" s="26" t="s">
        <v>57</v>
      </c>
      <c r="I140" s="25">
        <f>SUM(I126:I139)</f>
        <v>254</v>
      </c>
      <c r="J140" s="25">
        <f>SUM(J126:J139)</f>
        <v>267</v>
      </c>
      <c r="K140" s="25">
        <f>SUM(K126:K139)</f>
        <v>274</v>
      </c>
      <c r="L140" s="60">
        <f>SUM(L126:L139)</f>
        <v>541</v>
      </c>
    </row>
    <row r="141" spans="1:12" ht="14.25" customHeight="1" x14ac:dyDescent="0.15">
      <c r="A141" s="14"/>
      <c r="B141" s="37" t="s">
        <v>56</v>
      </c>
      <c r="C141" s="101">
        <v>161</v>
      </c>
      <c r="D141" s="101">
        <v>177</v>
      </c>
      <c r="E141" s="101">
        <v>201</v>
      </c>
      <c r="F141" s="31">
        <f t="shared" si="16"/>
        <v>378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53</v>
      </c>
      <c r="L141" s="58">
        <f>SUM(J141:K141)</f>
        <v>106</v>
      </c>
    </row>
    <row r="142" spans="1:12" ht="14.25" customHeight="1" x14ac:dyDescent="0.15">
      <c r="A142" s="14"/>
      <c r="B142" s="37" t="s">
        <v>53</v>
      </c>
      <c r="C142" s="101">
        <v>160</v>
      </c>
      <c r="D142" s="101">
        <v>183</v>
      </c>
      <c r="E142" s="101">
        <v>198</v>
      </c>
      <c r="F142" s="31">
        <f t="shared" si="16"/>
        <v>381</v>
      </c>
      <c r="G142" s="57"/>
      <c r="H142" s="59" t="s">
        <v>52</v>
      </c>
      <c r="I142" s="13">
        <v>44</v>
      </c>
      <c r="J142" s="13">
        <v>46</v>
      </c>
      <c r="K142" s="13">
        <v>39</v>
      </c>
      <c r="L142" s="58">
        <f>SUM(J142:K142)</f>
        <v>85</v>
      </c>
    </row>
    <row r="143" spans="1:12" ht="14.25" customHeight="1" x14ac:dyDescent="0.15">
      <c r="A143" s="14"/>
      <c r="B143" s="37" t="s">
        <v>51</v>
      </c>
      <c r="C143" s="101">
        <v>62</v>
      </c>
      <c r="D143" s="101">
        <v>71</v>
      </c>
      <c r="E143" s="101">
        <v>86</v>
      </c>
      <c r="F143" s="31">
        <f t="shared" si="16"/>
        <v>157</v>
      </c>
      <c r="G143" s="57"/>
      <c r="H143" s="59" t="s">
        <v>50</v>
      </c>
      <c r="I143" s="13">
        <v>50</v>
      </c>
      <c r="J143" s="13">
        <v>47</v>
      </c>
      <c r="K143" s="13">
        <v>41</v>
      </c>
      <c r="L143" s="58">
        <f>SUM(J143:K143)</f>
        <v>88</v>
      </c>
    </row>
    <row r="144" spans="1:12" ht="14.25" customHeight="1" x14ac:dyDescent="0.15">
      <c r="A144" s="14"/>
      <c r="B144" s="37" t="s">
        <v>49</v>
      </c>
      <c r="C144" s="101">
        <v>38</v>
      </c>
      <c r="D144" s="101">
        <v>38</v>
      </c>
      <c r="E144" s="101">
        <v>32</v>
      </c>
      <c r="F144" s="31">
        <f t="shared" si="16"/>
        <v>70</v>
      </c>
      <c r="G144" s="57"/>
      <c r="H144" s="59" t="s">
        <v>48</v>
      </c>
      <c r="I144" s="13">
        <v>33</v>
      </c>
      <c r="J144" s="13">
        <v>30</v>
      </c>
      <c r="K144" s="13">
        <v>29</v>
      </c>
      <c r="L144" s="58">
        <f>SUM(J144:K144)</f>
        <v>59</v>
      </c>
    </row>
    <row r="145" spans="1:12" ht="14.25" customHeight="1" x14ac:dyDescent="0.15">
      <c r="A145" s="14"/>
      <c r="B145" s="37" t="s">
        <v>47</v>
      </c>
      <c r="C145" s="101">
        <v>129</v>
      </c>
      <c r="D145" s="101">
        <v>137</v>
      </c>
      <c r="E145" s="101">
        <v>176</v>
      </c>
      <c r="F145" s="31">
        <f t="shared" si="16"/>
        <v>313</v>
      </c>
      <c r="G145" s="57"/>
      <c r="H145" s="59" t="s">
        <v>46</v>
      </c>
      <c r="I145" s="13">
        <v>32</v>
      </c>
      <c r="J145" s="13">
        <v>32</v>
      </c>
      <c r="K145" s="13">
        <v>30</v>
      </c>
      <c r="L145" s="58">
        <f>SUM(J145:K145)</f>
        <v>62</v>
      </c>
    </row>
    <row r="146" spans="1:12" ht="14.25" customHeight="1" x14ac:dyDescent="0.15">
      <c r="A146" s="14"/>
      <c r="B146" s="37" t="s">
        <v>45</v>
      </c>
      <c r="C146" s="101">
        <v>28</v>
      </c>
      <c r="D146" s="101">
        <v>34</v>
      </c>
      <c r="E146" s="101">
        <v>39</v>
      </c>
      <c r="F146" s="31">
        <f t="shared" si="16"/>
        <v>73</v>
      </c>
      <c r="G146" s="57"/>
      <c r="H146" s="26" t="s">
        <v>44</v>
      </c>
      <c r="I146" s="25">
        <f>SUM(I141:I145)</f>
        <v>205</v>
      </c>
      <c r="J146" s="25">
        <f>SUM(J141:J145)</f>
        <v>208</v>
      </c>
      <c r="K146" s="25">
        <f>SUM(K141:K145)</f>
        <v>192</v>
      </c>
      <c r="L146" s="56">
        <f>SUM(L141:L145)</f>
        <v>400</v>
      </c>
    </row>
    <row r="147" spans="1:12" ht="14.25" customHeight="1" x14ac:dyDescent="0.15">
      <c r="A147" s="14"/>
      <c r="B147" s="37" t="s">
        <v>43</v>
      </c>
      <c r="C147" s="101">
        <v>41</v>
      </c>
      <c r="D147" s="101">
        <v>44</v>
      </c>
      <c r="E147" s="101">
        <v>56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6965</v>
      </c>
      <c r="J147" s="55">
        <f>SUM(D139+D157+D164+D167+J125+J140+J146)</f>
        <v>7373</v>
      </c>
      <c r="K147" s="55">
        <f>SUM(E139+E157+E164+E167+K125+K140+K146)</f>
        <v>7901</v>
      </c>
      <c r="L147" s="54">
        <f>SUM(F139+F157+F164+F167+L125+L140+L146)</f>
        <v>15274</v>
      </c>
    </row>
    <row r="148" spans="1:12" ht="14.25" customHeight="1" x14ac:dyDescent="0.15">
      <c r="A148" s="14"/>
      <c r="B148" s="37" t="s">
        <v>41</v>
      </c>
      <c r="C148" s="101">
        <v>104</v>
      </c>
      <c r="D148" s="101">
        <v>129</v>
      </c>
      <c r="E148" s="101">
        <v>148</v>
      </c>
      <c r="F148" s="31">
        <f t="shared" si="16"/>
        <v>277</v>
      </c>
      <c r="G148" s="53"/>
      <c r="H148" s="32"/>
      <c r="I148" s="13"/>
      <c r="J148" s="13"/>
      <c r="K148" s="13"/>
      <c r="L148" s="52"/>
    </row>
    <row r="149" spans="1:12" ht="14.25" customHeight="1" x14ac:dyDescent="0.15">
      <c r="A149" s="14"/>
      <c r="B149" s="37" t="s">
        <v>40</v>
      </c>
      <c r="C149" s="101">
        <v>62</v>
      </c>
      <c r="D149" s="101">
        <v>84</v>
      </c>
      <c r="E149" s="101">
        <v>89</v>
      </c>
      <c r="F149" s="31">
        <f t="shared" si="16"/>
        <v>173</v>
      </c>
      <c r="G149" s="128" t="s">
        <v>39</v>
      </c>
      <c r="H149" s="129"/>
      <c r="I149" s="132">
        <f>SUM(C30+I39+I67+I147)</f>
        <v>19777</v>
      </c>
      <c r="J149" s="132">
        <f>SUM(D30+J39+J67+J147)</f>
        <v>21957</v>
      </c>
      <c r="K149" s="132">
        <f>SUM(E30+K39+K67+K147)</f>
        <v>23509</v>
      </c>
      <c r="L149" s="134">
        <f>SUM(J149:K149)</f>
        <v>45466</v>
      </c>
    </row>
    <row r="150" spans="1:12" ht="14.25" customHeight="1" x14ac:dyDescent="0.15">
      <c r="A150" s="14"/>
      <c r="B150" s="37" t="s">
        <v>38</v>
      </c>
      <c r="C150" s="101">
        <v>136</v>
      </c>
      <c r="D150" s="101">
        <v>154</v>
      </c>
      <c r="E150" s="101">
        <v>161</v>
      </c>
      <c r="F150" s="31">
        <f t="shared" si="16"/>
        <v>315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4"/>
      <c r="B151" s="37" t="s">
        <v>37</v>
      </c>
      <c r="C151" s="101">
        <v>32</v>
      </c>
      <c r="D151" s="101">
        <v>32</v>
      </c>
      <c r="E151" s="101">
        <v>38</v>
      </c>
      <c r="F151" s="31">
        <f t="shared" si="16"/>
        <v>70</v>
      </c>
      <c r="G151" s="136" t="s">
        <v>36</v>
      </c>
      <c r="H151" s="137"/>
      <c r="I151" s="138">
        <v>47</v>
      </c>
      <c r="J151" s="138">
        <v>-16</v>
      </c>
      <c r="K151" s="138">
        <v>-19</v>
      </c>
      <c r="L151" s="140">
        <v>-35</v>
      </c>
    </row>
    <row r="152" spans="1:12" ht="14.25" customHeight="1" x14ac:dyDescent="0.15">
      <c r="A152" s="14"/>
      <c r="B152" s="37" t="s">
        <v>35</v>
      </c>
      <c r="C152" s="101">
        <v>20</v>
      </c>
      <c r="D152" s="101">
        <v>26</v>
      </c>
      <c r="E152" s="101">
        <v>22</v>
      </c>
      <c r="F152" s="31">
        <f t="shared" si="16"/>
        <v>48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4"/>
      <c r="B153" s="37" t="s">
        <v>34</v>
      </c>
      <c r="C153" s="101">
        <v>65</v>
      </c>
      <c r="D153" s="101">
        <v>97</v>
      </c>
      <c r="E153" s="101">
        <v>92</v>
      </c>
      <c r="F153" s="31">
        <f t="shared" si="16"/>
        <v>189</v>
      </c>
      <c r="G153" s="152" t="s">
        <v>33</v>
      </c>
      <c r="H153" s="153"/>
      <c r="I153" s="13"/>
      <c r="J153" s="13">
        <v>48.9</v>
      </c>
      <c r="K153" s="13">
        <v>52.5</v>
      </c>
      <c r="L153" s="51">
        <v>50.8</v>
      </c>
    </row>
    <row r="154" spans="1:12" ht="14.25" customHeight="1" x14ac:dyDescent="0.15">
      <c r="A154" s="14"/>
      <c r="B154" s="37" t="s">
        <v>32</v>
      </c>
      <c r="C154" s="101">
        <v>60</v>
      </c>
      <c r="D154" s="101">
        <v>52</v>
      </c>
      <c r="E154" s="101">
        <v>72</v>
      </c>
      <c r="F154" s="31">
        <f t="shared" si="16"/>
        <v>124</v>
      </c>
      <c r="G154" s="154" t="s">
        <v>31</v>
      </c>
      <c r="H154" s="155"/>
      <c r="I154" s="50"/>
      <c r="J154" s="50">
        <v>81</v>
      </c>
      <c r="K154" s="50">
        <v>89</v>
      </c>
      <c r="L154" s="48">
        <f t="shared" ref="L154:L159" si="17">SUM(J154:K154)</f>
        <v>170</v>
      </c>
    </row>
    <row r="155" spans="1:12" ht="14.25" customHeight="1" x14ac:dyDescent="0.15">
      <c r="A155" s="14"/>
      <c r="B155" s="37" t="s">
        <v>30</v>
      </c>
      <c r="C155" s="101">
        <v>242</v>
      </c>
      <c r="D155" s="101">
        <v>253</v>
      </c>
      <c r="E155" s="101">
        <v>268</v>
      </c>
      <c r="F155" s="31">
        <f t="shared" si="16"/>
        <v>521</v>
      </c>
      <c r="G155" s="154" t="s">
        <v>29</v>
      </c>
      <c r="H155" s="155"/>
      <c r="I155" s="50"/>
      <c r="J155" s="50">
        <v>81</v>
      </c>
      <c r="K155" s="50">
        <v>79</v>
      </c>
      <c r="L155" s="48">
        <f t="shared" si="17"/>
        <v>160</v>
      </c>
    </row>
    <row r="156" spans="1:12" ht="14.25" customHeight="1" x14ac:dyDescent="0.15">
      <c r="A156" s="14"/>
      <c r="B156" s="37" t="s">
        <v>28</v>
      </c>
      <c r="C156" s="101">
        <v>40</v>
      </c>
      <c r="D156" s="101">
        <v>34</v>
      </c>
      <c r="E156" s="101">
        <v>39</v>
      </c>
      <c r="F156" s="31">
        <f t="shared" si="16"/>
        <v>73</v>
      </c>
      <c r="G156" s="154" t="s">
        <v>27</v>
      </c>
      <c r="H156" s="155"/>
      <c r="I156" s="50"/>
      <c r="J156" s="50">
        <v>9</v>
      </c>
      <c r="K156" s="50">
        <v>6</v>
      </c>
      <c r="L156" s="48">
        <f t="shared" si="17"/>
        <v>15</v>
      </c>
    </row>
    <row r="157" spans="1:12" ht="14.25" customHeight="1" x14ac:dyDescent="0.15">
      <c r="A157" s="14"/>
      <c r="B157" s="26" t="s">
        <v>26</v>
      </c>
      <c r="C157" s="25">
        <f>SUM(C140:C156)</f>
        <v>1525</v>
      </c>
      <c r="D157" s="25">
        <f>SUM(D140:D156)</f>
        <v>1706</v>
      </c>
      <c r="E157" s="25">
        <f>SUM(E140:E156)</f>
        <v>1888</v>
      </c>
      <c r="F157" s="24">
        <f>SUM(F140:F156)</f>
        <v>3594</v>
      </c>
      <c r="G157" s="154" t="s">
        <v>25</v>
      </c>
      <c r="H157" s="155"/>
      <c r="I157" s="50"/>
      <c r="J157" s="50">
        <v>23</v>
      </c>
      <c r="K157" s="50">
        <v>34</v>
      </c>
      <c r="L157" s="48">
        <f t="shared" si="17"/>
        <v>57</v>
      </c>
    </row>
    <row r="158" spans="1:12" ht="14.25" customHeight="1" x14ac:dyDescent="0.15">
      <c r="A158" s="14" t="s">
        <v>24</v>
      </c>
      <c r="B158" s="37" t="s">
        <v>23</v>
      </c>
      <c r="C158" s="101">
        <v>131</v>
      </c>
      <c r="D158" s="101">
        <v>158</v>
      </c>
      <c r="E158" s="101">
        <v>157</v>
      </c>
      <c r="F158" s="31">
        <f t="shared" ref="F158:F163" si="18">SUM(D158:E158)</f>
        <v>315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4"/>
      <c r="B159" s="37" t="s">
        <v>21</v>
      </c>
      <c r="C159" s="101">
        <v>203</v>
      </c>
      <c r="D159" s="101">
        <v>249</v>
      </c>
      <c r="E159" s="101">
        <v>258</v>
      </c>
      <c r="F159" s="31">
        <f t="shared" si="18"/>
        <v>507</v>
      </c>
      <c r="G159" s="142" t="s">
        <v>20</v>
      </c>
      <c r="H159" s="143"/>
      <c r="I159" s="49"/>
      <c r="J159" s="49">
        <v>2</v>
      </c>
      <c r="K159" s="49">
        <v>1</v>
      </c>
      <c r="L159" s="48">
        <f t="shared" si="17"/>
        <v>3</v>
      </c>
    </row>
    <row r="160" spans="1:12" ht="14.25" customHeight="1" x14ac:dyDescent="0.15">
      <c r="A160" s="14"/>
      <c r="B160" s="37" t="s">
        <v>19</v>
      </c>
      <c r="C160" s="101">
        <v>58</v>
      </c>
      <c r="D160" s="101">
        <v>70</v>
      </c>
      <c r="E160" s="101">
        <v>67</v>
      </c>
      <c r="F160" s="31">
        <f t="shared" si="18"/>
        <v>137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4"/>
      <c r="B161" s="37" t="s">
        <v>17</v>
      </c>
      <c r="C161" s="101">
        <v>52</v>
      </c>
      <c r="D161" s="101">
        <v>74</v>
      </c>
      <c r="E161" s="101">
        <v>81</v>
      </c>
      <c r="F161" s="31">
        <f t="shared" si="18"/>
        <v>155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4"/>
      <c r="B162" s="37" t="s">
        <v>15</v>
      </c>
      <c r="C162" s="101">
        <v>222</v>
      </c>
      <c r="D162" s="101">
        <v>280</v>
      </c>
      <c r="E162" s="101">
        <v>296</v>
      </c>
      <c r="F162" s="31">
        <f t="shared" si="18"/>
        <v>576</v>
      </c>
      <c r="G162" s="42" t="s">
        <v>14</v>
      </c>
      <c r="H162" s="41" t="s">
        <v>11</v>
      </c>
      <c r="I162" s="40">
        <f>SUM(L162/L149)</f>
        <v>0.42361324946113582</v>
      </c>
      <c r="J162" s="39">
        <v>8626</v>
      </c>
      <c r="K162" s="39">
        <v>10634</v>
      </c>
      <c r="L162" s="38">
        <f t="shared" ref="L162:L167" si="19">SUM(J162:K162)</f>
        <v>19260</v>
      </c>
    </row>
    <row r="163" spans="1:12" ht="14.25" customHeight="1" x14ac:dyDescent="0.15">
      <c r="A163" s="14"/>
      <c r="B163" s="37" t="s">
        <v>13</v>
      </c>
      <c r="C163" s="101">
        <v>34</v>
      </c>
      <c r="D163" s="101">
        <v>45</v>
      </c>
      <c r="E163" s="101">
        <v>43</v>
      </c>
      <c r="F163" s="31">
        <f t="shared" si="18"/>
        <v>88</v>
      </c>
      <c r="G163" s="147" t="s">
        <v>12</v>
      </c>
      <c r="H163" s="36" t="s">
        <v>11</v>
      </c>
      <c r="I163" s="35">
        <f>SUM(L163/L149)</f>
        <v>0.35729996040997669</v>
      </c>
      <c r="J163" s="34">
        <v>7152</v>
      </c>
      <c r="K163" s="34">
        <v>9093</v>
      </c>
      <c r="L163" s="33">
        <f t="shared" si="19"/>
        <v>16245</v>
      </c>
    </row>
    <row r="164" spans="1:12" ht="14.25" customHeight="1" x14ac:dyDescent="0.15">
      <c r="A164" s="14"/>
      <c r="B164" s="26" t="s">
        <v>10</v>
      </c>
      <c r="C164" s="25">
        <f>SUM(C158:C163)</f>
        <v>700</v>
      </c>
      <c r="D164" s="25">
        <f>SUM(D158:D163)</f>
        <v>876</v>
      </c>
      <c r="E164" s="25">
        <f>SUM(E158:E163)</f>
        <v>902</v>
      </c>
      <c r="F164" s="24">
        <f>SUM(F158:F163)</f>
        <v>1778</v>
      </c>
      <c r="G164" s="148"/>
      <c r="H164" s="30" t="s">
        <v>9</v>
      </c>
      <c r="I164" s="29">
        <f>L164/F30</f>
        <v>0.30041797283176591</v>
      </c>
      <c r="J164" s="28">
        <v>766</v>
      </c>
      <c r="K164" s="28">
        <v>959</v>
      </c>
      <c r="L164" s="27">
        <f t="shared" si="19"/>
        <v>1725</v>
      </c>
    </row>
    <row r="165" spans="1:12" ht="14.25" customHeight="1" x14ac:dyDescent="0.15">
      <c r="A165" s="14" t="s">
        <v>8</v>
      </c>
      <c r="B165" s="32" t="s">
        <v>7</v>
      </c>
      <c r="C165" s="101">
        <v>336</v>
      </c>
      <c r="D165" s="101">
        <v>351</v>
      </c>
      <c r="E165" s="101">
        <v>364</v>
      </c>
      <c r="F165" s="31">
        <f>SUM(D165:E165)</f>
        <v>715</v>
      </c>
      <c r="G165" s="148"/>
      <c r="H165" s="30" t="s">
        <v>6</v>
      </c>
      <c r="I165" s="29">
        <f>L165/L39</f>
        <v>0.39553178099433606</v>
      </c>
      <c r="J165" s="28">
        <v>1660</v>
      </c>
      <c r="K165" s="28">
        <v>2111</v>
      </c>
      <c r="L165" s="27">
        <f t="shared" si="19"/>
        <v>3771</v>
      </c>
    </row>
    <row r="166" spans="1:12" ht="14.25" customHeight="1" x14ac:dyDescent="0.15">
      <c r="A166" s="14"/>
      <c r="B166" s="32" t="s">
        <v>5</v>
      </c>
      <c r="C166" s="101">
        <v>297</v>
      </c>
      <c r="D166" s="101">
        <v>347</v>
      </c>
      <c r="E166" s="101">
        <v>373</v>
      </c>
      <c r="F166" s="31">
        <f>SUM(D166:E166)</f>
        <v>720</v>
      </c>
      <c r="G166" s="148"/>
      <c r="H166" s="30" t="s">
        <v>4</v>
      </c>
      <c r="I166" s="29">
        <f>L166/L67</f>
        <v>0.32026012335746851</v>
      </c>
      <c r="J166" s="28">
        <v>2107</v>
      </c>
      <c r="K166" s="28">
        <v>2670</v>
      </c>
      <c r="L166" s="27">
        <f t="shared" si="19"/>
        <v>4777</v>
      </c>
    </row>
    <row r="167" spans="1:12" ht="14.25" customHeight="1" x14ac:dyDescent="0.15">
      <c r="A167" s="14"/>
      <c r="B167" s="26" t="s">
        <v>3</v>
      </c>
      <c r="C167" s="25">
        <f>SUM(C165:C166)</f>
        <v>633</v>
      </c>
      <c r="D167" s="25">
        <f>SUM(D165:D166)</f>
        <v>698</v>
      </c>
      <c r="E167" s="25">
        <f>SUM(E165:E166)</f>
        <v>737</v>
      </c>
      <c r="F167" s="24">
        <f>SUM(F165:F166)</f>
        <v>1435</v>
      </c>
      <c r="G167" s="149"/>
      <c r="H167" s="23" t="s">
        <v>2</v>
      </c>
      <c r="I167" s="22">
        <f>L167/L147</f>
        <v>0.39099122692156607</v>
      </c>
      <c r="J167" s="21">
        <v>2619</v>
      </c>
      <c r="K167" s="21">
        <v>3353</v>
      </c>
      <c r="L167" s="20">
        <f t="shared" si="19"/>
        <v>5972</v>
      </c>
    </row>
    <row r="168" spans="1:12" ht="14.25" customHeight="1" x14ac:dyDescent="0.15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4"/>
      <c r="B169" s="13"/>
      <c r="C169" s="13"/>
      <c r="D169" s="13"/>
      <c r="E169" s="13"/>
      <c r="F169" s="12"/>
      <c r="G169" s="150" t="s">
        <v>1</v>
      </c>
      <c r="H169" s="151"/>
      <c r="I169" s="11">
        <v>499</v>
      </c>
      <c r="J169" s="11">
        <v>207</v>
      </c>
      <c r="K169" s="11">
        <v>319</v>
      </c>
      <c r="L169" s="10">
        <f>SUM(J169:K169)</f>
        <v>526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L16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8"/>
  <sheetViews>
    <sheetView view="pageBreakPreview" topLeftCell="C136" zoomScaleNormal="100" workbookViewId="0">
      <selection activeCell="L169" sqref="L169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26</v>
      </c>
      <c r="K4" s="102">
        <v>35</v>
      </c>
      <c r="L4" s="58">
        <f t="shared" ref="L4:L9" si="0">SUM(J4:K4)</f>
        <v>61</v>
      </c>
    </row>
    <row r="5" spans="1:12" ht="14.25" customHeight="1" x14ac:dyDescent="0.15">
      <c r="A5" s="71" t="s">
        <v>260</v>
      </c>
      <c r="B5" s="70" t="s">
        <v>259</v>
      </c>
      <c r="C5" s="99">
        <v>356</v>
      </c>
      <c r="D5" s="99">
        <v>419</v>
      </c>
      <c r="E5" s="99">
        <v>402</v>
      </c>
      <c r="F5" s="31">
        <f t="shared" ref="F5:F21" si="1">SUM(D5:E5)</f>
        <v>821</v>
      </c>
      <c r="G5" s="57"/>
      <c r="H5" s="37" t="s">
        <v>258</v>
      </c>
      <c r="I5" s="101">
        <v>184</v>
      </c>
      <c r="J5" s="101">
        <v>193</v>
      </c>
      <c r="K5" s="101">
        <v>232</v>
      </c>
      <c r="L5" s="58">
        <f t="shared" si="0"/>
        <v>425</v>
      </c>
    </row>
    <row r="6" spans="1:12" ht="14.25" customHeight="1" x14ac:dyDescent="0.15">
      <c r="A6" s="107"/>
      <c r="B6" s="37" t="s">
        <v>257</v>
      </c>
      <c r="C6" s="100">
        <v>215</v>
      </c>
      <c r="D6" s="100">
        <v>198</v>
      </c>
      <c r="E6" s="100">
        <v>208</v>
      </c>
      <c r="F6" s="31">
        <f t="shared" si="1"/>
        <v>406</v>
      </c>
      <c r="G6" s="57"/>
      <c r="H6" s="37" t="s">
        <v>256</v>
      </c>
      <c r="I6" s="101">
        <v>113</v>
      </c>
      <c r="J6" s="101">
        <v>126</v>
      </c>
      <c r="K6" s="101">
        <v>155</v>
      </c>
      <c r="L6" s="58">
        <f t="shared" si="0"/>
        <v>281</v>
      </c>
    </row>
    <row r="7" spans="1:12" ht="14.25" customHeight="1" x14ac:dyDescent="0.15">
      <c r="A7" s="107"/>
      <c r="B7" s="37" t="s">
        <v>255</v>
      </c>
      <c r="C7" s="100">
        <v>136</v>
      </c>
      <c r="D7" s="100">
        <v>134</v>
      </c>
      <c r="E7" s="100">
        <v>162</v>
      </c>
      <c r="F7" s="31">
        <f t="shared" si="1"/>
        <v>296</v>
      </c>
      <c r="G7" s="57"/>
      <c r="H7" s="37" t="s">
        <v>254</v>
      </c>
      <c r="I7" s="101">
        <v>88</v>
      </c>
      <c r="J7" s="101">
        <v>103</v>
      </c>
      <c r="K7" s="101">
        <v>101</v>
      </c>
      <c r="L7" s="58">
        <f t="shared" si="0"/>
        <v>204</v>
      </c>
    </row>
    <row r="8" spans="1:12" ht="14.25" customHeight="1" x14ac:dyDescent="0.15">
      <c r="A8" s="107"/>
      <c r="B8" s="37" t="s">
        <v>253</v>
      </c>
      <c r="C8" s="100">
        <v>171</v>
      </c>
      <c r="D8" s="100">
        <v>165</v>
      </c>
      <c r="E8" s="100">
        <v>189</v>
      </c>
      <c r="F8" s="31">
        <f t="shared" si="1"/>
        <v>354</v>
      </c>
      <c r="G8" s="57"/>
      <c r="H8" s="37" t="s">
        <v>219</v>
      </c>
      <c r="I8" s="101">
        <v>58</v>
      </c>
      <c r="J8" s="101">
        <v>68</v>
      </c>
      <c r="K8" s="101">
        <v>74</v>
      </c>
      <c r="L8" s="58">
        <f t="shared" si="0"/>
        <v>142</v>
      </c>
    </row>
    <row r="9" spans="1:12" ht="14.25" customHeight="1" x14ac:dyDescent="0.15">
      <c r="A9" s="107"/>
      <c r="B9" s="37" t="s">
        <v>252</v>
      </c>
      <c r="C9" s="100">
        <v>66</v>
      </c>
      <c r="D9" s="100">
        <v>71</v>
      </c>
      <c r="E9" s="100">
        <v>76</v>
      </c>
      <c r="F9" s="31">
        <f t="shared" si="1"/>
        <v>147</v>
      </c>
      <c r="G9" s="57"/>
      <c r="H9" s="37" t="s">
        <v>251</v>
      </c>
      <c r="I9" s="101">
        <v>71</v>
      </c>
      <c r="J9" s="101">
        <v>76</v>
      </c>
      <c r="K9" s="101">
        <v>81</v>
      </c>
      <c r="L9" s="58">
        <f t="shared" si="0"/>
        <v>157</v>
      </c>
    </row>
    <row r="10" spans="1:12" ht="14.25" customHeight="1" x14ac:dyDescent="0.15">
      <c r="A10" s="107"/>
      <c r="B10" s="37" t="s">
        <v>250</v>
      </c>
      <c r="C10" s="100">
        <v>310</v>
      </c>
      <c r="D10" s="100">
        <v>357</v>
      </c>
      <c r="E10" s="100">
        <v>372</v>
      </c>
      <c r="F10" s="31">
        <f t="shared" si="1"/>
        <v>729</v>
      </c>
      <c r="G10" s="82"/>
      <c r="H10" s="26" t="s">
        <v>249</v>
      </c>
      <c r="I10" s="25">
        <f>SUM(I4:I9)</f>
        <v>543</v>
      </c>
      <c r="J10" s="25">
        <f>SUM(J4:J9)</f>
        <v>592</v>
      </c>
      <c r="K10" s="25">
        <f>SUM(K4:K9)</f>
        <v>678</v>
      </c>
      <c r="L10" s="60">
        <f>SUM(L4:L9)</f>
        <v>1270</v>
      </c>
    </row>
    <row r="11" spans="1:12" ht="14.25" customHeight="1" x14ac:dyDescent="0.15">
      <c r="A11" s="107"/>
      <c r="B11" s="37" t="s">
        <v>248</v>
      </c>
      <c r="C11" s="100">
        <v>67</v>
      </c>
      <c r="D11" s="100">
        <v>81</v>
      </c>
      <c r="E11" s="100">
        <v>91</v>
      </c>
      <c r="F11" s="31">
        <f t="shared" si="1"/>
        <v>172</v>
      </c>
      <c r="G11" s="57" t="s">
        <v>247</v>
      </c>
      <c r="H11" s="37" t="s">
        <v>246</v>
      </c>
      <c r="I11" s="101">
        <v>53</v>
      </c>
      <c r="J11" s="101">
        <v>56</v>
      </c>
      <c r="K11" s="101">
        <v>68</v>
      </c>
      <c r="L11" s="58">
        <f t="shared" ref="L11:L22" si="2">SUM(J11:K11)</f>
        <v>124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165</v>
      </c>
      <c r="E12" s="100">
        <v>180</v>
      </c>
      <c r="F12" s="31">
        <f t="shared" si="1"/>
        <v>345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156</v>
      </c>
      <c r="D13" s="100">
        <v>216</v>
      </c>
      <c r="E13" s="100">
        <v>201</v>
      </c>
      <c r="F13" s="31">
        <f t="shared" si="1"/>
        <v>417</v>
      </c>
      <c r="G13" s="57"/>
      <c r="H13" s="37" t="s">
        <v>243</v>
      </c>
      <c r="I13" s="101">
        <v>40</v>
      </c>
      <c r="J13" s="101">
        <v>31</v>
      </c>
      <c r="K13" s="101">
        <v>41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49</v>
      </c>
      <c r="E14" s="100">
        <v>44</v>
      </c>
      <c r="F14" s="31">
        <f t="shared" si="1"/>
        <v>93</v>
      </c>
      <c r="G14" s="57"/>
      <c r="H14" s="37" t="s">
        <v>241</v>
      </c>
      <c r="I14" s="101">
        <v>118</v>
      </c>
      <c r="J14" s="101">
        <v>113</v>
      </c>
      <c r="K14" s="101">
        <v>112</v>
      </c>
      <c r="L14" s="58">
        <f t="shared" si="2"/>
        <v>225</v>
      </c>
    </row>
    <row r="15" spans="1:12" ht="14.25" customHeight="1" x14ac:dyDescent="0.15">
      <c r="A15" s="107"/>
      <c r="B15" s="37" t="s">
        <v>240</v>
      </c>
      <c r="C15" s="100">
        <v>30</v>
      </c>
      <c r="D15" s="100">
        <v>34</v>
      </c>
      <c r="E15" s="100">
        <v>36</v>
      </c>
      <c r="F15" s="31">
        <f t="shared" si="1"/>
        <v>70</v>
      </c>
      <c r="G15" s="57"/>
      <c r="H15" s="37" t="s">
        <v>239</v>
      </c>
      <c r="I15" s="101">
        <v>29</v>
      </c>
      <c r="J15" s="101">
        <v>35</v>
      </c>
      <c r="K15" s="101">
        <v>41</v>
      </c>
      <c r="L15" s="58">
        <f t="shared" si="2"/>
        <v>76</v>
      </c>
    </row>
    <row r="16" spans="1:12" ht="14.25" customHeight="1" x14ac:dyDescent="0.15">
      <c r="A16" s="107"/>
      <c r="B16" s="109" t="s">
        <v>274</v>
      </c>
      <c r="C16" s="100">
        <v>17</v>
      </c>
      <c r="D16" s="100">
        <v>11</v>
      </c>
      <c r="E16" s="100">
        <v>6</v>
      </c>
      <c r="F16" s="31">
        <f t="shared" si="1"/>
        <v>17</v>
      </c>
      <c r="G16" s="57"/>
      <c r="H16" s="37" t="s">
        <v>238</v>
      </c>
      <c r="I16" s="101">
        <v>71</v>
      </c>
      <c r="J16" s="101">
        <v>62</v>
      </c>
      <c r="K16" s="101">
        <v>72</v>
      </c>
      <c r="L16" s="58">
        <f t="shared" si="2"/>
        <v>134</v>
      </c>
    </row>
    <row r="17" spans="1:12" ht="14.25" customHeight="1" x14ac:dyDescent="0.15">
      <c r="A17" s="107"/>
      <c r="B17" s="108" t="s">
        <v>237</v>
      </c>
      <c r="C17" s="100">
        <v>42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91</v>
      </c>
      <c r="J17" s="101">
        <v>85</v>
      </c>
      <c r="K17" s="101">
        <v>93</v>
      </c>
      <c r="L17" s="58">
        <f t="shared" si="2"/>
        <v>178</v>
      </c>
    </row>
    <row r="18" spans="1:12" ht="14.25" customHeight="1" x14ac:dyDescent="0.15">
      <c r="A18" s="107"/>
      <c r="B18" s="37" t="s">
        <v>235</v>
      </c>
      <c r="C18" s="100">
        <v>80</v>
      </c>
      <c r="D18" s="100">
        <v>105</v>
      </c>
      <c r="E18" s="100">
        <v>106</v>
      </c>
      <c r="F18" s="31">
        <f t="shared" si="1"/>
        <v>211</v>
      </c>
      <c r="G18" s="57"/>
      <c r="H18" s="37" t="s">
        <v>234</v>
      </c>
      <c r="I18" s="101">
        <v>53</v>
      </c>
      <c r="J18" s="101">
        <v>54</v>
      </c>
      <c r="K18" s="101">
        <v>70</v>
      </c>
      <c r="L18" s="58">
        <f t="shared" si="2"/>
        <v>124</v>
      </c>
    </row>
    <row r="19" spans="1:12" ht="14.25" customHeight="1" x14ac:dyDescent="0.15">
      <c r="A19" s="107"/>
      <c r="B19" s="37" t="s">
        <v>275</v>
      </c>
      <c r="C19" s="100">
        <v>24</v>
      </c>
      <c r="D19" s="100">
        <v>20</v>
      </c>
      <c r="E19" s="100">
        <v>30</v>
      </c>
      <c r="F19" s="31">
        <f t="shared" si="1"/>
        <v>50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49</v>
      </c>
      <c r="K20" s="101">
        <v>61</v>
      </c>
      <c r="L20" s="58">
        <f t="shared" si="2"/>
        <v>110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17</v>
      </c>
      <c r="E21" s="100">
        <v>17</v>
      </c>
      <c r="F21" s="31">
        <f t="shared" si="1"/>
        <v>34</v>
      </c>
      <c r="G21" s="57"/>
      <c r="H21" s="37" t="s">
        <v>190</v>
      </c>
      <c r="I21" s="101">
        <v>37</v>
      </c>
      <c r="J21" s="101">
        <v>40</v>
      </c>
      <c r="K21" s="101">
        <v>48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1852</v>
      </c>
      <c r="D22" s="25">
        <f>SUM(D5:D21)</f>
        <v>2104</v>
      </c>
      <c r="E22" s="25">
        <f>SUM(E5:E21)</f>
        <v>2192</v>
      </c>
      <c r="F22" s="25">
        <f>SUM(F5:F21)</f>
        <v>4296</v>
      </c>
      <c r="G22" s="57"/>
      <c r="H22" s="37" t="s">
        <v>229</v>
      </c>
      <c r="I22" s="101">
        <v>7</v>
      </c>
      <c r="J22" s="101">
        <v>3</v>
      </c>
      <c r="K22" s="101">
        <v>6</v>
      </c>
      <c r="L22" s="58">
        <f t="shared" si="2"/>
        <v>9</v>
      </c>
    </row>
    <row r="23" spans="1:12" ht="14.25" customHeight="1" x14ac:dyDescent="0.15">
      <c r="A23" s="107" t="s">
        <v>228</v>
      </c>
      <c r="B23" s="37" t="s">
        <v>227</v>
      </c>
      <c r="C23" s="101">
        <v>141</v>
      </c>
      <c r="D23" s="101">
        <v>143</v>
      </c>
      <c r="E23" s="101">
        <v>179</v>
      </c>
      <c r="F23" s="31">
        <f t="shared" ref="F23:F28" si="3">SUM(D23:E23)</f>
        <v>322</v>
      </c>
      <c r="G23" s="82"/>
      <c r="H23" s="26" t="s">
        <v>226</v>
      </c>
      <c r="I23" s="25">
        <f>SUM(I11:I22)</f>
        <v>610</v>
      </c>
      <c r="J23" s="25">
        <f>SUM(J11:J22)</f>
        <v>578</v>
      </c>
      <c r="K23" s="25">
        <f>SUM(K11:K22)</f>
        <v>669</v>
      </c>
      <c r="L23" s="60">
        <f>SUM(L11:L22)</f>
        <v>1247</v>
      </c>
    </row>
    <row r="24" spans="1:12" ht="14.25" customHeight="1" x14ac:dyDescent="0.15">
      <c r="A24" s="107"/>
      <c r="B24" s="37" t="s">
        <v>225</v>
      </c>
      <c r="C24" s="101">
        <v>66</v>
      </c>
      <c r="D24" s="101">
        <v>82</v>
      </c>
      <c r="E24" s="101">
        <v>78</v>
      </c>
      <c r="F24" s="31">
        <f t="shared" si="3"/>
        <v>160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36</v>
      </c>
      <c r="L24" s="58">
        <f t="shared" ref="L24:L29" si="4">SUM(J24:K24)</f>
        <v>64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220</v>
      </c>
      <c r="E25" s="101">
        <v>260</v>
      </c>
      <c r="F25" s="31">
        <f t="shared" si="3"/>
        <v>480</v>
      </c>
      <c r="G25" s="57"/>
      <c r="H25" s="37" t="s">
        <v>221</v>
      </c>
      <c r="I25" s="101">
        <v>17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82</v>
      </c>
      <c r="E26" s="101">
        <v>100</v>
      </c>
      <c r="F26" s="31">
        <f t="shared" si="3"/>
        <v>182</v>
      </c>
      <c r="G26" s="57"/>
      <c r="H26" s="37" t="s">
        <v>219</v>
      </c>
      <c r="I26" s="101">
        <v>39</v>
      </c>
      <c r="J26" s="101">
        <v>40</v>
      </c>
      <c r="K26" s="101">
        <v>39</v>
      </c>
      <c r="L26" s="58">
        <f t="shared" si="4"/>
        <v>79</v>
      </c>
    </row>
    <row r="27" spans="1:12" ht="14.25" customHeight="1" x14ac:dyDescent="0.15">
      <c r="A27" s="107"/>
      <c r="B27" s="37" t="s">
        <v>218</v>
      </c>
      <c r="C27" s="101">
        <v>54</v>
      </c>
      <c r="D27" s="101">
        <v>65</v>
      </c>
      <c r="E27" s="101">
        <v>67</v>
      </c>
      <c r="F27" s="31">
        <f t="shared" si="3"/>
        <v>132</v>
      </c>
      <c r="G27" s="57"/>
      <c r="H27" s="37" t="s">
        <v>217</v>
      </c>
      <c r="I27" s="101">
        <v>44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07"/>
      <c r="B28" s="37" t="s">
        <v>216</v>
      </c>
      <c r="C28" s="101">
        <v>62</v>
      </c>
      <c r="D28" s="101">
        <v>62</v>
      </c>
      <c r="E28" s="101">
        <v>98</v>
      </c>
      <c r="F28" s="31">
        <f t="shared" si="3"/>
        <v>160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596</v>
      </c>
      <c r="D29" s="25">
        <f>SUM(D23:D28)</f>
        <v>654</v>
      </c>
      <c r="E29" s="25">
        <f>SUM(E23:E28)</f>
        <v>782</v>
      </c>
      <c r="F29" s="25">
        <f>SUM(F23:F28)</f>
        <v>1436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2448</v>
      </c>
      <c r="D30" s="55">
        <f>SUM(D22+D29)</f>
        <v>2758</v>
      </c>
      <c r="E30" s="55">
        <f>SUM(E22+E29)</f>
        <v>2974</v>
      </c>
      <c r="F30" s="55">
        <f>SUM(F22+F29)</f>
        <v>5732</v>
      </c>
      <c r="G30" s="57"/>
      <c r="H30" s="26" t="s">
        <v>212</v>
      </c>
      <c r="I30" s="25">
        <f>SUM(I24:I29)</f>
        <v>172</v>
      </c>
      <c r="J30" s="25">
        <f>SUM(J24:J29)</f>
        <v>179</v>
      </c>
      <c r="K30" s="25">
        <f>SUM(K24:K29)</f>
        <v>196</v>
      </c>
      <c r="L30" s="56">
        <f>SUM(L24:L29)</f>
        <v>375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43</v>
      </c>
      <c r="L31" s="58">
        <f t="shared" ref="L31:L37" si="5">SUM(J31:K31)</f>
        <v>88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47</v>
      </c>
      <c r="K32" s="101">
        <v>53</v>
      </c>
      <c r="L32" s="58">
        <f t="shared" si="5"/>
        <v>100</v>
      </c>
    </row>
    <row r="33" spans="1:12" ht="14.25" customHeight="1" x14ac:dyDescent="0.15">
      <c r="A33" s="107" t="s">
        <v>208</v>
      </c>
      <c r="B33" s="37" t="s">
        <v>207</v>
      </c>
      <c r="C33" s="100">
        <v>406</v>
      </c>
      <c r="D33" s="101">
        <v>453</v>
      </c>
      <c r="E33" s="101">
        <v>470</v>
      </c>
      <c r="F33" s="31">
        <f t="shared" ref="F33:F45" si="6">SUM(D33:E33)</f>
        <v>923</v>
      </c>
      <c r="G33" s="57"/>
      <c r="H33" s="37" t="s">
        <v>206</v>
      </c>
      <c r="I33" s="101">
        <v>69</v>
      </c>
      <c r="J33" s="101">
        <v>67</v>
      </c>
      <c r="K33" s="101">
        <v>76</v>
      </c>
      <c r="L33" s="58">
        <f t="shared" si="5"/>
        <v>143</v>
      </c>
    </row>
    <row r="34" spans="1:12" ht="14.25" customHeight="1" x14ac:dyDescent="0.15">
      <c r="A34" s="107"/>
      <c r="B34" s="37" t="s">
        <v>205</v>
      </c>
      <c r="C34" s="101">
        <v>142</v>
      </c>
      <c r="D34" s="101">
        <v>166</v>
      </c>
      <c r="E34" s="101">
        <v>171</v>
      </c>
      <c r="F34" s="31">
        <f t="shared" si="6"/>
        <v>337</v>
      </c>
      <c r="G34" s="57"/>
      <c r="H34" s="37" t="s">
        <v>204</v>
      </c>
      <c r="I34" s="101">
        <v>46</v>
      </c>
      <c r="J34" s="101">
        <v>63</v>
      </c>
      <c r="K34" s="101">
        <v>62</v>
      </c>
      <c r="L34" s="58">
        <f t="shared" si="5"/>
        <v>125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85</v>
      </c>
      <c r="E35" s="101">
        <v>100</v>
      </c>
      <c r="F35" s="31">
        <f t="shared" si="6"/>
        <v>185</v>
      </c>
      <c r="G35" s="57"/>
      <c r="H35" s="37" t="s">
        <v>202</v>
      </c>
      <c r="I35" s="101">
        <v>98</v>
      </c>
      <c r="J35" s="101">
        <v>86</v>
      </c>
      <c r="K35" s="101">
        <v>101</v>
      </c>
      <c r="L35" s="58">
        <f t="shared" si="5"/>
        <v>187</v>
      </c>
    </row>
    <row r="36" spans="1:12" ht="14.25" customHeight="1" x14ac:dyDescent="0.15">
      <c r="A36" s="107"/>
      <c r="B36" s="37" t="s">
        <v>201</v>
      </c>
      <c r="C36" s="101">
        <v>224</v>
      </c>
      <c r="D36" s="101">
        <v>221</v>
      </c>
      <c r="E36" s="101">
        <v>252</v>
      </c>
      <c r="F36" s="31">
        <f t="shared" si="6"/>
        <v>473</v>
      </c>
      <c r="G36" s="83"/>
      <c r="H36" s="84" t="s">
        <v>200</v>
      </c>
      <c r="I36" s="101">
        <v>57</v>
      </c>
      <c r="J36" s="101">
        <v>54</v>
      </c>
      <c r="K36" s="101">
        <v>75</v>
      </c>
      <c r="L36" s="58">
        <f t="shared" si="5"/>
        <v>129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125</v>
      </c>
      <c r="J37" s="101">
        <v>142</v>
      </c>
      <c r="K37" s="101">
        <v>147</v>
      </c>
      <c r="L37" s="58">
        <f t="shared" si="5"/>
        <v>289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97</v>
      </c>
      <c r="E38" s="101">
        <v>109</v>
      </c>
      <c r="F38" s="31">
        <f t="shared" si="6"/>
        <v>206</v>
      </c>
      <c r="G38" s="82"/>
      <c r="H38" s="26" t="s">
        <v>163</v>
      </c>
      <c r="I38" s="25">
        <f>SUM(I31:I37)</f>
        <v>462</v>
      </c>
      <c r="J38" s="25">
        <f>SUM(J31:J37)</f>
        <v>504</v>
      </c>
      <c r="K38" s="25">
        <f>SUM(K31:K37)</f>
        <v>557</v>
      </c>
      <c r="L38" s="60">
        <f>SUM(L31:L37)</f>
        <v>1061</v>
      </c>
    </row>
    <row r="39" spans="1:12" ht="14.25" customHeight="1" x14ac:dyDescent="0.15">
      <c r="A39" s="107"/>
      <c r="B39" s="37" t="s">
        <v>196</v>
      </c>
      <c r="C39" s="101">
        <v>51</v>
      </c>
      <c r="D39" s="101">
        <v>55</v>
      </c>
      <c r="E39" s="101">
        <v>59</v>
      </c>
      <c r="F39" s="31">
        <f t="shared" si="6"/>
        <v>114</v>
      </c>
      <c r="G39" s="111" t="s">
        <v>195</v>
      </c>
      <c r="H39" s="112"/>
      <c r="I39" s="55">
        <f>SUM(C46+C54+I10+I23+I30+I38)</f>
        <v>4190</v>
      </c>
      <c r="J39" s="55">
        <f>SUM(D46+D54+J10+J23+J30+J38)</f>
        <v>4488</v>
      </c>
      <c r="K39" s="55">
        <f>SUM(E46+E54+K10+K23+K30+K38)</f>
        <v>4916</v>
      </c>
      <c r="L39" s="54">
        <f>SUM(F46+F54+L10+L23+L30+L38)</f>
        <v>9404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141</v>
      </c>
      <c r="E40" s="101">
        <v>161</v>
      </c>
      <c r="F40" s="31">
        <f t="shared" si="6"/>
        <v>302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75</v>
      </c>
      <c r="D41" s="101">
        <v>82</v>
      </c>
      <c r="E41" s="101">
        <v>93</v>
      </c>
      <c r="F41" s="31">
        <f t="shared" si="6"/>
        <v>175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122</v>
      </c>
      <c r="E42" s="101">
        <v>138</v>
      </c>
      <c r="F42" s="31">
        <f t="shared" si="6"/>
        <v>260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184</v>
      </c>
      <c r="D44" s="101">
        <v>195</v>
      </c>
      <c r="E44" s="101">
        <v>224</v>
      </c>
      <c r="F44" s="31">
        <f t="shared" si="6"/>
        <v>419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161</v>
      </c>
      <c r="E45" s="101">
        <v>193</v>
      </c>
      <c r="F45" s="31">
        <f t="shared" si="6"/>
        <v>354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1660</v>
      </c>
      <c r="D46" s="25">
        <f>SUM(D33:D45)</f>
        <v>1809</v>
      </c>
      <c r="E46" s="25">
        <f>SUM(E33:E45)</f>
        <v>2006</v>
      </c>
      <c r="F46" s="25">
        <f>SUM(F33:F45)</f>
        <v>3815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103</v>
      </c>
      <c r="D47" s="101">
        <v>118</v>
      </c>
      <c r="E47" s="101">
        <v>107</v>
      </c>
      <c r="F47" s="31">
        <f t="shared" ref="F47:F53" si="7">SUM(D47:E47)</f>
        <v>225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40</v>
      </c>
      <c r="E48" s="101">
        <v>38</v>
      </c>
      <c r="F48" s="31">
        <f t="shared" si="7"/>
        <v>78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98</v>
      </c>
      <c r="D49" s="101">
        <v>99</v>
      </c>
      <c r="E49" s="101">
        <v>106</v>
      </c>
      <c r="F49" s="31">
        <f t="shared" si="7"/>
        <v>205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283</v>
      </c>
      <c r="D50" s="101">
        <v>301</v>
      </c>
      <c r="E50" s="101">
        <v>308</v>
      </c>
      <c r="F50" s="31">
        <f t="shared" si="7"/>
        <v>609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123</v>
      </c>
      <c r="D51" s="101">
        <v>154</v>
      </c>
      <c r="E51" s="101">
        <v>148</v>
      </c>
      <c r="F51" s="31">
        <f t="shared" si="7"/>
        <v>302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79</v>
      </c>
      <c r="D52" s="101">
        <v>92</v>
      </c>
      <c r="E52" s="101">
        <v>83</v>
      </c>
      <c r="F52" s="31">
        <f t="shared" si="7"/>
        <v>175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16</v>
      </c>
      <c r="D53" s="101">
        <v>22</v>
      </c>
      <c r="E53" s="101">
        <v>20</v>
      </c>
      <c r="F53" s="31">
        <f t="shared" si="7"/>
        <v>42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743</v>
      </c>
      <c r="D54" s="25">
        <f>SUM(D47:D53)</f>
        <v>826</v>
      </c>
      <c r="E54" s="25">
        <f>SUM(E47:E53)</f>
        <v>810</v>
      </c>
      <c r="F54" s="25">
        <f>SUM(F47:F53)</f>
        <v>1636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51</v>
      </c>
      <c r="K60" s="104">
        <v>51</v>
      </c>
      <c r="L60" s="62">
        <f t="shared" ref="L60:L65" si="8">SUM(J60:K60)</f>
        <v>102</v>
      </c>
    </row>
    <row r="61" spans="1:12" ht="14.25" customHeight="1" x14ac:dyDescent="0.15">
      <c r="A61" s="107" t="s">
        <v>175</v>
      </c>
      <c r="B61" s="37" t="s">
        <v>174</v>
      </c>
      <c r="C61" s="103">
        <v>332</v>
      </c>
      <c r="D61" s="101">
        <v>413</v>
      </c>
      <c r="E61" s="101">
        <v>432</v>
      </c>
      <c r="F61" s="31">
        <f t="shared" ref="F61:F68" si="9">SUM(D61:E61)</f>
        <v>845</v>
      </c>
      <c r="G61" s="72"/>
      <c r="H61" s="37" t="s">
        <v>173</v>
      </c>
      <c r="I61" s="101">
        <v>49</v>
      </c>
      <c r="J61" s="101">
        <v>42</v>
      </c>
      <c r="K61" s="101">
        <v>60</v>
      </c>
      <c r="L61" s="61">
        <f t="shared" si="8"/>
        <v>102</v>
      </c>
    </row>
    <row r="62" spans="1:12" ht="14.25" customHeight="1" x14ac:dyDescent="0.15">
      <c r="A62" s="107"/>
      <c r="B62" s="37" t="s">
        <v>172</v>
      </c>
      <c r="C62" s="101">
        <v>283</v>
      </c>
      <c r="D62" s="101">
        <v>310</v>
      </c>
      <c r="E62" s="101">
        <v>349</v>
      </c>
      <c r="F62" s="31">
        <f t="shared" si="9"/>
        <v>659</v>
      </c>
      <c r="G62" s="72"/>
      <c r="H62" s="37" t="s">
        <v>171</v>
      </c>
      <c r="I62" s="101">
        <v>38</v>
      </c>
      <c r="J62" s="101">
        <v>50</v>
      </c>
      <c r="K62" s="101">
        <v>50</v>
      </c>
      <c r="L62" s="61">
        <f t="shared" si="8"/>
        <v>100</v>
      </c>
    </row>
    <row r="63" spans="1:12" ht="14.25" customHeight="1" x14ac:dyDescent="0.15">
      <c r="A63" s="107"/>
      <c r="B63" s="37" t="s">
        <v>170</v>
      </c>
      <c r="C63" s="101">
        <v>64</v>
      </c>
      <c r="D63" s="101">
        <v>78</v>
      </c>
      <c r="E63" s="101">
        <v>86</v>
      </c>
      <c r="F63" s="31">
        <f t="shared" si="9"/>
        <v>164</v>
      </c>
      <c r="G63" s="72"/>
      <c r="H63" s="37" t="s">
        <v>169</v>
      </c>
      <c r="I63" s="101">
        <v>28</v>
      </c>
      <c r="J63" s="101">
        <v>27</v>
      </c>
      <c r="K63" s="101">
        <v>30</v>
      </c>
      <c r="L63" s="61">
        <f t="shared" si="8"/>
        <v>57</v>
      </c>
    </row>
    <row r="64" spans="1:12" ht="14.25" customHeight="1" x14ac:dyDescent="0.15">
      <c r="A64" s="107"/>
      <c r="B64" s="37" t="s">
        <v>168</v>
      </c>
      <c r="C64" s="101">
        <v>175</v>
      </c>
      <c r="D64" s="101">
        <v>192</v>
      </c>
      <c r="E64" s="101">
        <v>212</v>
      </c>
      <c r="F64" s="31">
        <f t="shared" si="9"/>
        <v>404</v>
      </c>
      <c r="G64" s="72"/>
      <c r="H64" s="37" t="s">
        <v>167</v>
      </c>
      <c r="I64" s="101">
        <v>53</v>
      </c>
      <c r="J64" s="101">
        <v>62</v>
      </c>
      <c r="K64" s="101">
        <v>72</v>
      </c>
      <c r="L64" s="61">
        <f t="shared" si="8"/>
        <v>134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99</v>
      </c>
      <c r="E65" s="101">
        <v>120</v>
      </c>
      <c r="F65" s="31">
        <f t="shared" si="9"/>
        <v>219</v>
      </c>
      <c r="G65" s="72"/>
      <c r="H65" s="37" t="s">
        <v>165</v>
      </c>
      <c r="I65" s="101">
        <v>76</v>
      </c>
      <c r="J65" s="101">
        <v>98</v>
      </c>
      <c r="K65" s="101">
        <v>80</v>
      </c>
      <c r="L65" s="61">
        <f t="shared" si="8"/>
        <v>178</v>
      </c>
    </row>
    <row r="66" spans="1:12" ht="14.25" customHeight="1" x14ac:dyDescent="0.15">
      <c r="A66" s="107"/>
      <c r="B66" s="37" t="s">
        <v>164</v>
      </c>
      <c r="C66" s="101">
        <v>102</v>
      </c>
      <c r="D66" s="101">
        <v>116</v>
      </c>
      <c r="E66" s="101">
        <v>124</v>
      </c>
      <c r="F66" s="31">
        <f t="shared" si="9"/>
        <v>240</v>
      </c>
      <c r="G66" s="72"/>
      <c r="H66" s="26" t="s">
        <v>163</v>
      </c>
      <c r="I66" s="25">
        <f>SUM(I60:I65)</f>
        <v>284</v>
      </c>
      <c r="J66" s="25">
        <f>SUM(J60:J65)</f>
        <v>330</v>
      </c>
      <c r="K66" s="25">
        <f>SUM(K60:K65)</f>
        <v>343</v>
      </c>
      <c r="L66" s="60">
        <f>SUM(L60:L65)</f>
        <v>673</v>
      </c>
    </row>
    <row r="67" spans="1:12" ht="14.25" customHeight="1" x14ac:dyDescent="0.15">
      <c r="A67" s="107"/>
      <c r="B67" s="37" t="s">
        <v>162</v>
      </c>
      <c r="C67" s="101">
        <v>287</v>
      </c>
      <c r="D67" s="101">
        <v>368</v>
      </c>
      <c r="E67" s="101">
        <v>358</v>
      </c>
      <c r="F67" s="31">
        <f t="shared" si="9"/>
        <v>726</v>
      </c>
      <c r="G67" s="127" t="s">
        <v>161</v>
      </c>
      <c r="H67" s="122"/>
      <c r="I67" s="55">
        <f>SUM(C69+C82+C93+C110+C114+I66)</f>
        <v>6289</v>
      </c>
      <c r="J67" s="55">
        <f>SUM(D69+D82+D93+D110+D114+J66)</f>
        <v>7229</v>
      </c>
      <c r="K67" s="55">
        <f>SUM(E69+E82+E93+E110+E114+K66)</f>
        <v>7693</v>
      </c>
      <c r="L67" s="54">
        <f>SUM(F69+F82+F93+F110+F114+L66)</f>
        <v>14922</v>
      </c>
    </row>
    <row r="68" spans="1:12" ht="14.25" customHeight="1" x14ac:dyDescent="0.15">
      <c r="A68" s="107"/>
      <c r="B68" s="37" t="s">
        <v>160</v>
      </c>
      <c r="C68" s="101">
        <v>112</v>
      </c>
      <c r="D68" s="101">
        <v>152</v>
      </c>
      <c r="E68" s="101">
        <v>140</v>
      </c>
      <c r="F68" s="31">
        <f t="shared" si="9"/>
        <v>292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1439</v>
      </c>
      <c r="D69" s="25">
        <f>SUM(D61:D68)</f>
        <v>1728</v>
      </c>
      <c r="E69" s="25">
        <f>SUM(E61:E68)</f>
        <v>1821</v>
      </c>
      <c r="F69" s="24">
        <f>SUM(F61:F68)</f>
        <v>3549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274</v>
      </c>
      <c r="D71" s="101">
        <v>277</v>
      </c>
      <c r="E71" s="101">
        <v>306</v>
      </c>
      <c r="F71" s="31">
        <f t="shared" si="10"/>
        <v>583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142</v>
      </c>
      <c r="D72" s="101">
        <v>153</v>
      </c>
      <c r="E72" s="101">
        <v>161</v>
      </c>
      <c r="F72" s="31">
        <f t="shared" si="10"/>
        <v>314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66</v>
      </c>
      <c r="E73" s="101">
        <v>61</v>
      </c>
      <c r="F73" s="31">
        <f t="shared" si="10"/>
        <v>127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83</v>
      </c>
      <c r="D74" s="101">
        <v>62</v>
      </c>
      <c r="E74" s="101">
        <v>91</v>
      </c>
      <c r="F74" s="31">
        <f t="shared" si="10"/>
        <v>153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383</v>
      </c>
      <c r="D75" s="101">
        <v>431</v>
      </c>
      <c r="E75" s="101">
        <v>451</v>
      </c>
      <c r="F75" s="31">
        <f t="shared" si="10"/>
        <v>882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186</v>
      </c>
      <c r="D76" s="101">
        <v>227</v>
      </c>
      <c r="E76" s="101">
        <v>239</v>
      </c>
      <c r="F76" s="31">
        <f t="shared" si="10"/>
        <v>466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65</v>
      </c>
      <c r="D77" s="101">
        <v>62</v>
      </c>
      <c r="E77" s="101">
        <v>66</v>
      </c>
      <c r="F77" s="31">
        <f t="shared" si="10"/>
        <v>128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61</v>
      </c>
      <c r="D78" s="101">
        <v>58</v>
      </c>
      <c r="E78" s="101">
        <v>65</v>
      </c>
      <c r="F78" s="31">
        <f t="shared" si="10"/>
        <v>123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151</v>
      </c>
      <c r="D79" s="101">
        <v>176</v>
      </c>
      <c r="E79" s="101">
        <v>187</v>
      </c>
      <c r="F79" s="31">
        <f t="shared" si="10"/>
        <v>363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148</v>
      </c>
      <c r="D80" s="101">
        <v>164</v>
      </c>
      <c r="E80" s="101">
        <v>157</v>
      </c>
      <c r="F80" s="31">
        <f t="shared" si="10"/>
        <v>321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24</v>
      </c>
      <c r="E81" s="101">
        <v>23</v>
      </c>
      <c r="F81" s="31">
        <f t="shared" si="10"/>
        <v>47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1610</v>
      </c>
      <c r="D82" s="25">
        <f>SUM(D70:D81)</f>
        <v>1747</v>
      </c>
      <c r="E82" s="25">
        <f>SUM(E70:E81)</f>
        <v>1853</v>
      </c>
      <c r="F82" s="25">
        <f>SUM(F70:F81)</f>
        <v>3600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351</v>
      </c>
      <c r="D83" s="101">
        <v>384</v>
      </c>
      <c r="E83" s="101">
        <v>423</v>
      </c>
      <c r="F83" s="31">
        <f t="shared" ref="F83:F92" si="11">SUM(D83:E83)</f>
        <v>807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330</v>
      </c>
      <c r="D84" s="101">
        <v>351</v>
      </c>
      <c r="E84" s="101">
        <v>398</v>
      </c>
      <c r="F84" s="31">
        <f t="shared" si="11"/>
        <v>749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134</v>
      </c>
      <c r="D85" s="101">
        <v>128</v>
      </c>
      <c r="E85" s="101">
        <v>143</v>
      </c>
      <c r="F85" s="31">
        <f t="shared" si="11"/>
        <v>271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99</v>
      </c>
      <c r="D86" s="101">
        <v>109</v>
      </c>
      <c r="E86" s="101">
        <v>127</v>
      </c>
      <c r="F86" s="31">
        <f t="shared" si="11"/>
        <v>236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65</v>
      </c>
      <c r="D87" s="101">
        <v>82</v>
      </c>
      <c r="E87" s="101">
        <v>75</v>
      </c>
      <c r="F87" s="31">
        <f t="shared" si="11"/>
        <v>157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138</v>
      </c>
      <c r="D88" s="101">
        <v>175</v>
      </c>
      <c r="E88" s="101">
        <v>195</v>
      </c>
      <c r="F88" s="31">
        <f t="shared" si="11"/>
        <v>370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128</v>
      </c>
      <c r="D89" s="101">
        <v>152</v>
      </c>
      <c r="E89" s="101">
        <v>155</v>
      </c>
      <c r="F89" s="31">
        <f t="shared" si="11"/>
        <v>307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113</v>
      </c>
      <c r="D90" s="101">
        <v>145</v>
      </c>
      <c r="E90" s="101">
        <v>141</v>
      </c>
      <c r="F90" s="31">
        <f t="shared" si="11"/>
        <v>286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52</v>
      </c>
      <c r="D91" s="101">
        <v>63</v>
      </c>
      <c r="E91" s="101">
        <v>75</v>
      </c>
      <c r="F91" s="31">
        <f t="shared" si="11"/>
        <v>138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226</v>
      </c>
      <c r="D92" s="101">
        <v>257</v>
      </c>
      <c r="E92" s="101">
        <v>305</v>
      </c>
      <c r="F92" s="31">
        <f t="shared" si="11"/>
        <v>562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1636</v>
      </c>
      <c r="D93" s="25">
        <f>SUM(D83:D92)</f>
        <v>1846</v>
      </c>
      <c r="E93" s="25">
        <f>SUM(E83:E92)</f>
        <v>2037</v>
      </c>
      <c r="F93" s="24">
        <f>SUM(F83:F92)</f>
        <v>3883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45</v>
      </c>
      <c r="E95" s="101">
        <v>44</v>
      </c>
      <c r="F95" s="31">
        <f t="shared" si="12"/>
        <v>89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33</v>
      </c>
      <c r="F96" s="31">
        <f t="shared" si="12"/>
        <v>60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46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139</v>
      </c>
      <c r="E98" s="101">
        <v>151</v>
      </c>
      <c r="F98" s="31">
        <f t="shared" si="12"/>
        <v>290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22</v>
      </c>
      <c r="E99" s="101">
        <v>23</v>
      </c>
      <c r="F99" s="31">
        <f t="shared" si="12"/>
        <v>45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71</v>
      </c>
      <c r="E100" s="101">
        <v>67</v>
      </c>
      <c r="F100" s="31">
        <f t="shared" si="12"/>
        <v>138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98</v>
      </c>
      <c r="D101" s="101">
        <v>104</v>
      </c>
      <c r="E101" s="101">
        <v>122</v>
      </c>
      <c r="F101" s="31">
        <f t="shared" si="12"/>
        <v>226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154</v>
      </c>
      <c r="D102" s="101">
        <v>186</v>
      </c>
      <c r="E102" s="101">
        <v>185</v>
      </c>
      <c r="F102" s="31">
        <f t="shared" si="12"/>
        <v>371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159</v>
      </c>
      <c r="D103" s="101">
        <v>201</v>
      </c>
      <c r="E103" s="101">
        <v>196</v>
      </c>
      <c r="F103" s="31">
        <f t="shared" si="12"/>
        <v>397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68</v>
      </c>
      <c r="D104" s="101">
        <v>60</v>
      </c>
      <c r="E104" s="101">
        <v>72</v>
      </c>
      <c r="F104" s="31">
        <f t="shared" si="12"/>
        <v>132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51</v>
      </c>
      <c r="D105" s="101">
        <v>59</v>
      </c>
      <c r="E105" s="101">
        <v>67</v>
      </c>
      <c r="F105" s="31">
        <f t="shared" si="12"/>
        <v>126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54</v>
      </c>
      <c r="F106" s="31">
        <f t="shared" si="12"/>
        <v>104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98</v>
      </c>
      <c r="D107" s="101">
        <v>119</v>
      </c>
      <c r="E107" s="101">
        <v>119</v>
      </c>
      <c r="F107" s="31">
        <f t="shared" si="12"/>
        <v>238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89</v>
      </c>
      <c r="E108" s="101">
        <v>95</v>
      </c>
      <c r="F108" s="31">
        <f t="shared" si="12"/>
        <v>184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97</v>
      </c>
      <c r="E109" s="101">
        <v>101</v>
      </c>
      <c r="F109" s="31">
        <f t="shared" si="12"/>
        <v>198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1148</v>
      </c>
      <c r="D110" s="25">
        <f>SUM(D94:D109)</f>
        <v>1356</v>
      </c>
      <c r="E110" s="25">
        <f>SUM(E94:E109)</f>
        <v>1422</v>
      </c>
      <c r="F110" s="24">
        <f>SUM(F94:F109)</f>
        <v>2778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74</v>
      </c>
      <c r="E111" s="101">
        <v>68</v>
      </c>
      <c r="F111" s="31">
        <f>SUM(D111:E111)</f>
        <v>142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94</v>
      </c>
      <c r="E112" s="101">
        <v>92</v>
      </c>
      <c r="F112" s="31">
        <f>SUM(D112:E112)</f>
        <v>186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172</v>
      </c>
      <c r="D114" s="25">
        <f>SUM(D111:D113)</f>
        <v>222</v>
      </c>
      <c r="E114" s="25">
        <f>SUM(E111:E113)</f>
        <v>217</v>
      </c>
      <c r="F114" s="24">
        <f>SUM(F111:F113)</f>
        <v>439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177</v>
      </c>
      <c r="J116" s="104">
        <v>229</v>
      </c>
      <c r="K116" s="104">
        <v>232</v>
      </c>
      <c r="L116" s="62">
        <f t="shared" ref="L116:L124" si="13">SUM(J116:K116)</f>
        <v>461</v>
      </c>
    </row>
    <row r="117" spans="1:12" ht="14.25" customHeight="1" x14ac:dyDescent="0.15">
      <c r="A117" s="107" t="s">
        <v>107</v>
      </c>
      <c r="B117" s="37" t="s">
        <v>106</v>
      </c>
      <c r="C117" s="101">
        <v>175</v>
      </c>
      <c r="D117" s="101">
        <v>180</v>
      </c>
      <c r="E117" s="101">
        <v>202</v>
      </c>
      <c r="F117" s="31">
        <f t="shared" ref="F117:F138" si="14">SUM(D117:E117)</f>
        <v>382</v>
      </c>
      <c r="G117" s="57"/>
      <c r="H117" s="37" t="s">
        <v>105</v>
      </c>
      <c r="I117" s="101">
        <v>147</v>
      </c>
      <c r="J117" s="101">
        <v>179</v>
      </c>
      <c r="K117" s="101">
        <v>171</v>
      </c>
      <c r="L117" s="61">
        <f t="shared" si="13"/>
        <v>350</v>
      </c>
    </row>
    <row r="118" spans="1:12" ht="14.25" customHeight="1" x14ac:dyDescent="0.15">
      <c r="A118" s="107"/>
      <c r="B118" s="37" t="s">
        <v>104</v>
      </c>
      <c r="C118" s="101">
        <v>267</v>
      </c>
      <c r="D118" s="101">
        <v>232</v>
      </c>
      <c r="E118" s="101">
        <v>220</v>
      </c>
      <c r="F118" s="31">
        <f t="shared" si="14"/>
        <v>452</v>
      </c>
      <c r="G118" s="57"/>
      <c r="H118" s="37" t="s">
        <v>103</v>
      </c>
      <c r="I118" s="101">
        <v>128</v>
      </c>
      <c r="J118" s="101">
        <v>170</v>
      </c>
      <c r="K118" s="101">
        <v>182</v>
      </c>
      <c r="L118" s="61">
        <f t="shared" si="13"/>
        <v>352</v>
      </c>
    </row>
    <row r="119" spans="1:12" ht="14.25" customHeight="1" x14ac:dyDescent="0.15">
      <c r="A119" s="107"/>
      <c r="B119" s="37" t="s">
        <v>102</v>
      </c>
      <c r="C119" s="101">
        <v>118</v>
      </c>
      <c r="D119" s="101">
        <v>101</v>
      </c>
      <c r="E119" s="101">
        <v>104</v>
      </c>
      <c r="F119" s="31">
        <f t="shared" si="14"/>
        <v>205</v>
      </c>
      <c r="G119" s="57"/>
      <c r="H119" s="37" t="s">
        <v>101</v>
      </c>
      <c r="I119" s="101">
        <v>44</v>
      </c>
      <c r="J119" s="101">
        <v>44</v>
      </c>
      <c r="K119" s="101">
        <v>55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83</v>
      </c>
      <c r="E120" s="101">
        <v>100</v>
      </c>
      <c r="F120" s="31">
        <f t="shared" si="14"/>
        <v>183</v>
      </c>
      <c r="G120" s="57"/>
      <c r="H120" s="37" t="s">
        <v>99</v>
      </c>
      <c r="I120" s="101">
        <v>139</v>
      </c>
      <c r="J120" s="101">
        <v>142</v>
      </c>
      <c r="K120" s="101">
        <v>170</v>
      </c>
      <c r="L120" s="61">
        <f t="shared" si="13"/>
        <v>312</v>
      </c>
    </row>
    <row r="121" spans="1:12" ht="14.25" customHeight="1" x14ac:dyDescent="0.15">
      <c r="A121" s="107"/>
      <c r="B121" s="37" t="s">
        <v>98</v>
      </c>
      <c r="C121" s="101">
        <v>58</v>
      </c>
      <c r="D121" s="101">
        <v>51</v>
      </c>
      <c r="E121" s="101">
        <v>60</v>
      </c>
      <c r="F121" s="31">
        <f t="shared" si="14"/>
        <v>111</v>
      </c>
      <c r="G121" s="57"/>
      <c r="H121" s="37" t="s">
        <v>97</v>
      </c>
      <c r="I121" s="101">
        <v>141</v>
      </c>
      <c r="J121" s="101">
        <v>150</v>
      </c>
      <c r="K121" s="105">
        <v>154</v>
      </c>
      <c r="L121" s="61">
        <f t="shared" si="13"/>
        <v>304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185</v>
      </c>
      <c r="J122" s="101">
        <v>185</v>
      </c>
      <c r="K122" s="101">
        <v>202</v>
      </c>
      <c r="L122" s="61">
        <f t="shared" si="13"/>
        <v>387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52</v>
      </c>
      <c r="E123" s="101">
        <v>60</v>
      </c>
      <c r="F123" s="31">
        <f t="shared" si="14"/>
        <v>112</v>
      </c>
      <c r="G123" s="57"/>
      <c r="H123" s="37" t="s">
        <v>93</v>
      </c>
      <c r="I123" s="101">
        <v>42</v>
      </c>
      <c r="J123" s="101">
        <v>46</v>
      </c>
      <c r="K123" s="101">
        <v>46</v>
      </c>
      <c r="L123" s="61">
        <f t="shared" si="13"/>
        <v>92</v>
      </c>
    </row>
    <row r="124" spans="1:12" ht="14.25" customHeight="1" x14ac:dyDescent="0.15">
      <c r="A124" s="107"/>
      <c r="B124" s="37" t="s">
        <v>92</v>
      </c>
      <c r="C124" s="101">
        <v>140</v>
      </c>
      <c r="D124" s="101">
        <v>135</v>
      </c>
      <c r="E124" s="101">
        <v>146</v>
      </c>
      <c r="F124" s="31">
        <f t="shared" si="14"/>
        <v>281</v>
      </c>
      <c r="G124" s="57"/>
      <c r="H124" s="37" t="s">
        <v>91</v>
      </c>
      <c r="I124" s="101">
        <v>222</v>
      </c>
      <c r="J124" s="101">
        <v>228</v>
      </c>
      <c r="K124" s="101">
        <v>246</v>
      </c>
      <c r="L124" s="61">
        <f t="shared" si="13"/>
        <v>474</v>
      </c>
    </row>
    <row r="125" spans="1:12" ht="14.25" customHeight="1" x14ac:dyDescent="0.15">
      <c r="A125" s="107"/>
      <c r="B125" s="37" t="s">
        <v>90</v>
      </c>
      <c r="C125" s="101">
        <v>53</v>
      </c>
      <c r="D125" s="101">
        <v>33</v>
      </c>
      <c r="E125" s="101">
        <v>48</v>
      </c>
      <c r="F125" s="31">
        <f t="shared" si="14"/>
        <v>81</v>
      </c>
      <c r="G125" s="57"/>
      <c r="H125" s="26" t="s">
        <v>89</v>
      </c>
      <c r="I125" s="25">
        <f>SUM(I116:I124)</f>
        <v>1225</v>
      </c>
      <c r="J125" s="25">
        <f>SUM(J116:J124)</f>
        <v>1373</v>
      </c>
      <c r="K125" s="25">
        <f>SUM(K116:K124)</f>
        <v>1458</v>
      </c>
      <c r="L125" s="60">
        <f>SUM(L116:L124)</f>
        <v>2831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53</v>
      </c>
      <c r="E126" s="101">
        <v>67</v>
      </c>
      <c r="F126" s="31">
        <f t="shared" si="14"/>
        <v>120</v>
      </c>
      <c r="G126" s="57" t="s">
        <v>87</v>
      </c>
      <c r="H126" s="37" t="s">
        <v>86</v>
      </c>
      <c r="I126" s="101">
        <v>31</v>
      </c>
      <c r="J126" s="101">
        <v>42</v>
      </c>
      <c r="K126" s="101">
        <v>33</v>
      </c>
      <c r="L126" s="58">
        <f t="shared" ref="L126:L139" si="15">SUM(J126:K126)</f>
        <v>75</v>
      </c>
    </row>
    <row r="127" spans="1:12" ht="14.25" customHeight="1" x14ac:dyDescent="0.15">
      <c r="A127" s="107"/>
      <c r="B127" s="37" t="s">
        <v>85</v>
      </c>
      <c r="C127" s="101">
        <v>37</v>
      </c>
      <c r="D127" s="101">
        <v>36</v>
      </c>
      <c r="E127" s="101">
        <v>30</v>
      </c>
      <c r="F127" s="31">
        <f t="shared" si="14"/>
        <v>66</v>
      </c>
      <c r="G127" s="57"/>
      <c r="H127" s="59" t="s">
        <v>84</v>
      </c>
      <c r="I127" s="101">
        <v>10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66</v>
      </c>
      <c r="D128" s="101">
        <v>62</v>
      </c>
      <c r="E128" s="101">
        <v>73</v>
      </c>
      <c r="F128" s="31">
        <f t="shared" si="14"/>
        <v>135</v>
      </c>
      <c r="G128" s="57"/>
      <c r="H128" s="59" t="s">
        <v>82</v>
      </c>
      <c r="I128" s="101">
        <v>44</v>
      </c>
      <c r="J128" s="101">
        <v>53</v>
      </c>
      <c r="K128" s="101">
        <v>57</v>
      </c>
      <c r="L128" s="58">
        <f t="shared" si="15"/>
        <v>110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56</v>
      </c>
      <c r="E129" s="101">
        <v>67</v>
      </c>
      <c r="F129" s="31">
        <f t="shared" si="14"/>
        <v>123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54</v>
      </c>
      <c r="E130" s="101">
        <v>70</v>
      </c>
      <c r="F130" s="31">
        <f t="shared" si="14"/>
        <v>124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113</v>
      </c>
      <c r="D131" s="101">
        <v>98</v>
      </c>
      <c r="E131" s="101">
        <v>102</v>
      </c>
      <c r="F131" s="31">
        <f t="shared" si="14"/>
        <v>200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152</v>
      </c>
      <c r="D132" s="101">
        <v>141</v>
      </c>
      <c r="E132" s="101">
        <v>138</v>
      </c>
      <c r="F132" s="31">
        <f t="shared" si="14"/>
        <v>279</v>
      </c>
      <c r="G132" s="57"/>
      <c r="H132" s="59" t="s">
        <v>74</v>
      </c>
      <c r="I132" s="101">
        <v>18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125</v>
      </c>
      <c r="D133" s="101">
        <v>111</v>
      </c>
      <c r="E133" s="101">
        <v>132</v>
      </c>
      <c r="F133" s="31">
        <f t="shared" si="14"/>
        <v>243</v>
      </c>
      <c r="G133" s="57"/>
      <c r="H133" s="59" t="s">
        <v>72</v>
      </c>
      <c r="I133" s="101">
        <v>16</v>
      </c>
      <c r="J133" s="101">
        <v>14</v>
      </c>
      <c r="K133" s="101">
        <v>11</v>
      </c>
      <c r="L133" s="58">
        <f t="shared" si="15"/>
        <v>25</v>
      </c>
    </row>
    <row r="134" spans="1:12" ht="14.25" customHeight="1" x14ac:dyDescent="0.15">
      <c r="A134" s="107"/>
      <c r="B134" s="37" t="s">
        <v>71</v>
      </c>
      <c r="C134" s="101">
        <v>111</v>
      </c>
      <c r="D134" s="101">
        <v>99</v>
      </c>
      <c r="E134" s="101">
        <v>123</v>
      </c>
      <c r="F134" s="31">
        <f t="shared" si="14"/>
        <v>222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196</v>
      </c>
      <c r="D135" s="101">
        <v>199</v>
      </c>
      <c r="E135" s="101">
        <v>192</v>
      </c>
      <c r="F135" s="31">
        <f t="shared" si="14"/>
        <v>391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40</v>
      </c>
      <c r="F136" s="31">
        <f t="shared" si="14"/>
        <v>77</v>
      </c>
      <c r="G136" s="57"/>
      <c r="H136" s="59" t="s">
        <v>66</v>
      </c>
      <c r="I136" s="101">
        <v>11</v>
      </c>
      <c r="J136" s="101">
        <v>11</v>
      </c>
      <c r="K136" s="101">
        <v>9</v>
      </c>
      <c r="L136" s="58">
        <f t="shared" si="15"/>
        <v>20</v>
      </c>
    </row>
    <row r="137" spans="1:12" ht="14.25" customHeight="1" x14ac:dyDescent="0.15">
      <c r="A137" s="107"/>
      <c r="B137" s="37" t="s">
        <v>65</v>
      </c>
      <c r="C137" s="101">
        <v>215</v>
      </c>
      <c r="D137" s="101">
        <v>151</v>
      </c>
      <c r="E137" s="101">
        <v>183</v>
      </c>
      <c r="F137" s="31">
        <f t="shared" si="14"/>
        <v>334</v>
      </c>
      <c r="G137" s="57"/>
      <c r="H137" s="59" t="s">
        <v>64</v>
      </c>
      <c r="I137" s="101">
        <v>26</v>
      </c>
      <c r="J137" s="101">
        <v>19</v>
      </c>
      <c r="K137" s="101">
        <v>27</v>
      </c>
      <c r="L137" s="58">
        <f t="shared" si="15"/>
        <v>46</v>
      </c>
    </row>
    <row r="138" spans="1:12" ht="14.25" customHeight="1" x14ac:dyDescent="0.15">
      <c r="A138" s="107"/>
      <c r="B138" s="108" t="s">
        <v>63</v>
      </c>
      <c r="C138" s="101">
        <v>138</v>
      </c>
      <c r="D138" s="101">
        <v>200</v>
      </c>
      <c r="E138" s="101">
        <v>197</v>
      </c>
      <c r="F138" s="31">
        <f t="shared" si="14"/>
        <v>397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2393</v>
      </c>
      <c r="D139" s="25">
        <f>SUM(D117:D138)</f>
        <v>2188</v>
      </c>
      <c r="E139" s="25">
        <f>SUM(E117:E138)</f>
        <v>2383</v>
      </c>
      <c r="F139" s="24">
        <f>SUM(F117:F138)</f>
        <v>4571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144</v>
      </c>
      <c r="D140" s="101">
        <v>165</v>
      </c>
      <c r="E140" s="101">
        <v>170</v>
      </c>
      <c r="F140" s="31">
        <f t="shared" ref="F140:F156" si="16">SUM(D140:E140)</f>
        <v>335</v>
      </c>
      <c r="G140" s="57"/>
      <c r="H140" s="26" t="s">
        <v>57</v>
      </c>
      <c r="I140" s="25">
        <f>SUM(I126:I139)</f>
        <v>254</v>
      </c>
      <c r="J140" s="25">
        <f>SUM(J126:J139)</f>
        <v>259</v>
      </c>
      <c r="K140" s="25">
        <f>SUM(K126:K139)</f>
        <v>265</v>
      </c>
      <c r="L140" s="60">
        <f>SUM(L126:L139)</f>
        <v>524</v>
      </c>
    </row>
    <row r="141" spans="1:12" ht="14.25" customHeight="1" x14ac:dyDescent="0.15">
      <c r="A141" s="107"/>
      <c r="B141" s="37" t="s">
        <v>56</v>
      </c>
      <c r="C141" s="101">
        <v>163</v>
      </c>
      <c r="D141" s="101">
        <v>175</v>
      </c>
      <c r="E141" s="101">
        <v>200</v>
      </c>
      <c r="F141" s="31">
        <f t="shared" si="16"/>
        <v>375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52</v>
      </c>
      <c r="L141" s="58">
        <f>SUM(J141:K141)</f>
        <v>105</v>
      </c>
    </row>
    <row r="142" spans="1:12" ht="14.25" customHeight="1" x14ac:dyDescent="0.15">
      <c r="A142" s="107"/>
      <c r="B142" s="37" t="s">
        <v>53</v>
      </c>
      <c r="C142" s="101">
        <v>165</v>
      </c>
      <c r="D142" s="101">
        <v>186</v>
      </c>
      <c r="E142" s="101">
        <v>199</v>
      </c>
      <c r="F142" s="31">
        <f t="shared" si="16"/>
        <v>385</v>
      </c>
      <c r="G142" s="57"/>
      <c r="H142" s="59" t="s">
        <v>52</v>
      </c>
      <c r="I142" s="13">
        <v>42</v>
      </c>
      <c r="J142" s="13">
        <v>42</v>
      </c>
      <c r="K142" s="13">
        <v>39</v>
      </c>
      <c r="L142" s="58">
        <f>SUM(J142:K142)</f>
        <v>81</v>
      </c>
    </row>
    <row r="143" spans="1:12" ht="14.25" customHeight="1" x14ac:dyDescent="0.15">
      <c r="A143" s="107"/>
      <c r="B143" s="37" t="s">
        <v>51</v>
      </c>
      <c r="C143" s="101">
        <v>62</v>
      </c>
      <c r="D143" s="101">
        <v>69</v>
      </c>
      <c r="E143" s="101">
        <v>89</v>
      </c>
      <c r="F143" s="31">
        <f t="shared" si="16"/>
        <v>158</v>
      </c>
      <c r="G143" s="57"/>
      <c r="H143" s="59" t="s">
        <v>50</v>
      </c>
      <c r="I143" s="13">
        <v>50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36</v>
      </c>
      <c r="E144" s="101">
        <v>32</v>
      </c>
      <c r="F144" s="31">
        <f t="shared" si="16"/>
        <v>68</v>
      </c>
      <c r="G144" s="57"/>
      <c r="H144" s="59" t="s">
        <v>48</v>
      </c>
      <c r="I144" s="13">
        <v>30</v>
      </c>
      <c r="J144" s="13">
        <v>29</v>
      </c>
      <c r="K144" s="13">
        <v>25</v>
      </c>
      <c r="L144" s="58">
        <f>SUM(J144:K144)</f>
        <v>54</v>
      </c>
    </row>
    <row r="145" spans="1:12" ht="14.25" customHeight="1" x14ac:dyDescent="0.15">
      <c r="A145" s="107"/>
      <c r="B145" s="37" t="s">
        <v>47</v>
      </c>
      <c r="C145" s="101">
        <v>128</v>
      </c>
      <c r="D145" s="101">
        <v>137</v>
      </c>
      <c r="E145" s="101">
        <v>176</v>
      </c>
      <c r="F145" s="31">
        <f t="shared" si="16"/>
        <v>313</v>
      </c>
      <c r="G145" s="57"/>
      <c r="H145" s="59" t="s">
        <v>46</v>
      </c>
      <c r="I145" s="13">
        <v>31</v>
      </c>
      <c r="J145" s="13">
        <v>31</v>
      </c>
      <c r="K145" s="13">
        <v>29</v>
      </c>
      <c r="L145" s="58">
        <f>SUM(J145:K145)</f>
        <v>60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33</v>
      </c>
      <c r="E146" s="101">
        <v>38</v>
      </c>
      <c r="F146" s="31">
        <f t="shared" si="16"/>
        <v>71</v>
      </c>
      <c r="G146" s="57"/>
      <c r="H146" s="26" t="s">
        <v>44</v>
      </c>
      <c r="I146" s="25">
        <f>SUM(I141:I145)</f>
        <v>199</v>
      </c>
      <c r="J146" s="25">
        <f>SUM(J141:J145)</f>
        <v>202</v>
      </c>
      <c r="K146" s="25">
        <f>SUM(K141:K145)</f>
        <v>185</v>
      </c>
      <c r="L146" s="56">
        <f>SUM(L141:L145)</f>
        <v>387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44</v>
      </c>
      <c r="E147" s="101">
        <v>56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6931</v>
      </c>
      <c r="J147" s="55">
        <f>SUM(D139+D157+D164+D167+J125+J140+J146)</f>
        <v>7277</v>
      </c>
      <c r="K147" s="55">
        <f>SUM(E139+E157+E164+E167+K125+K140+K146)</f>
        <v>7780</v>
      </c>
      <c r="L147" s="54">
        <f>SUM(F139+F157+F164+F167+L125+L140+L146)</f>
        <v>15057</v>
      </c>
    </row>
    <row r="148" spans="1:12" ht="14.25" customHeight="1" x14ac:dyDescent="0.15">
      <c r="A148" s="107"/>
      <c r="B148" s="37" t="s">
        <v>41</v>
      </c>
      <c r="C148" s="101">
        <v>103</v>
      </c>
      <c r="D148" s="101">
        <v>131</v>
      </c>
      <c r="E148" s="101">
        <v>147</v>
      </c>
      <c r="F148" s="31">
        <f t="shared" si="16"/>
        <v>278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85</v>
      </c>
      <c r="E149" s="101">
        <v>88</v>
      </c>
      <c r="F149" s="31">
        <f t="shared" si="16"/>
        <v>173</v>
      </c>
      <c r="G149" s="128" t="s">
        <v>39</v>
      </c>
      <c r="H149" s="129"/>
      <c r="I149" s="132">
        <f>SUM(C30+I39+I67+I147)</f>
        <v>19858</v>
      </c>
      <c r="J149" s="132">
        <f>SUM(D30+J39+J67+J147)</f>
        <v>21752</v>
      </c>
      <c r="K149" s="132">
        <f>SUM(E30+K39+K67+K147)</f>
        <v>23363</v>
      </c>
      <c r="L149" s="134">
        <f>SUM(J149:K149)</f>
        <v>45115</v>
      </c>
    </row>
    <row r="150" spans="1:12" ht="14.25" customHeight="1" x14ac:dyDescent="0.15">
      <c r="A150" s="107"/>
      <c r="B150" s="37" t="s">
        <v>38</v>
      </c>
      <c r="C150" s="101">
        <v>140</v>
      </c>
      <c r="D150" s="101">
        <v>152</v>
      </c>
      <c r="E150" s="101">
        <v>164</v>
      </c>
      <c r="F150" s="31">
        <f t="shared" si="16"/>
        <v>316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31</v>
      </c>
      <c r="E151" s="101">
        <v>38</v>
      </c>
      <c r="F151" s="31">
        <f t="shared" si="16"/>
        <v>69</v>
      </c>
      <c r="G151" s="136" t="s">
        <v>36</v>
      </c>
      <c r="H151" s="137"/>
      <c r="I151" s="138">
        <f>I149-'R4.12月末'!I149</f>
        <v>-23</v>
      </c>
      <c r="J151" s="138">
        <f>J149-'R4.12月末'!J149</f>
        <v>-46</v>
      </c>
      <c r="K151" s="138">
        <f>K149-'R4.12月末'!K149</f>
        <v>-32</v>
      </c>
      <c r="L151" s="140">
        <f>L149-'R4.12月末'!L149</f>
        <v>-78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27</v>
      </c>
      <c r="E152" s="101">
        <v>23</v>
      </c>
      <c r="F152" s="31">
        <f t="shared" si="16"/>
        <v>50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64</v>
      </c>
      <c r="D153" s="101">
        <v>96</v>
      </c>
      <c r="E153" s="101">
        <v>90</v>
      </c>
      <c r="F153" s="31">
        <f t="shared" si="16"/>
        <v>186</v>
      </c>
      <c r="G153" s="152" t="s">
        <v>33</v>
      </c>
      <c r="H153" s="153"/>
      <c r="I153" s="13"/>
      <c r="J153" s="13">
        <v>49</v>
      </c>
      <c r="K153" s="13">
        <v>52.6</v>
      </c>
      <c r="L153" s="51">
        <v>50.8</v>
      </c>
    </row>
    <row r="154" spans="1:12" ht="14.25" customHeight="1" x14ac:dyDescent="0.15">
      <c r="A154" s="107"/>
      <c r="B154" s="37" t="s">
        <v>32</v>
      </c>
      <c r="C154" s="101">
        <v>58</v>
      </c>
      <c r="D154" s="101">
        <v>53</v>
      </c>
      <c r="E154" s="101">
        <v>68</v>
      </c>
      <c r="F154" s="31">
        <f t="shared" si="16"/>
        <v>121</v>
      </c>
      <c r="G154" s="154" t="s">
        <v>31</v>
      </c>
      <c r="H154" s="155"/>
      <c r="I154" s="50"/>
      <c r="J154" s="50">
        <v>54</v>
      </c>
      <c r="K154" s="50">
        <v>46</v>
      </c>
      <c r="L154" s="48">
        <f t="shared" ref="L154:L159" si="17">SUM(J154:K154)</f>
        <v>100</v>
      </c>
    </row>
    <row r="155" spans="1:12" ht="14.25" customHeight="1" x14ac:dyDescent="0.15">
      <c r="A155" s="107"/>
      <c r="B155" s="37" t="s">
        <v>30</v>
      </c>
      <c r="C155" s="101">
        <v>242</v>
      </c>
      <c r="D155" s="101">
        <v>257</v>
      </c>
      <c r="E155" s="101">
        <v>263</v>
      </c>
      <c r="F155" s="31">
        <f t="shared" si="16"/>
        <v>520</v>
      </c>
      <c r="G155" s="154" t="s">
        <v>29</v>
      </c>
      <c r="H155" s="155"/>
      <c r="I155" s="50"/>
      <c r="J155" s="50">
        <v>50</v>
      </c>
      <c r="K155" s="50">
        <v>35</v>
      </c>
      <c r="L155" s="48">
        <f t="shared" si="17"/>
        <v>85</v>
      </c>
    </row>
    <row r="156" spans="1:12" ht="14.25" customHeight="1" x14ac:dyDescent="0.15">
      <c r="A156" s="107"/>
      <c r="B156" s="37" t="s">
        <v>28</v>
      </c>
      <c r="C156" s="101">
        <v>38</v>
      </c>
      <c r="D156" s="101">
        <v>32</v>
      </c>
      <c r="E156" s="101">
        <v>38</v>
      </c>
      <c r="F156" s="31">
        <f t="shared" si="16"/>
        <v>70</v>
      </c>
      <c r="G156" s="154" t="s">
        <v>27</v>
      </c>
      <c r="H156" s="155"/>
      <c r="I156" s="50"/>
      <c r="J156" s="50">
        <v>5</v>
      </c>
      <c r="K156" s="50">
        <v>4</v>
      </c>
      <c r="L156" s="48">
        <f t="shared" si="17"/>
        <v>9</v>
      </c>
    </row>
    <row r="157" spans="1:12" ht="14.25" customHeight="1" x14ac:dyDescent="0.15">
      <c r="A157" s="107"/>
      <c r="B157" s="26" t="s">
        <v>26</v>
      </c>
      <c r="C157" s="25">
        <f>SUM(C140:C156)</f>
        <v>1531</v>
      </c>
      <c r="D157" s="25">
        <f>SUM(D140:D156)</f>
        <v>1709</v>
      </c>
      <c r="E157" s="25">
        <f>SUM(E140:E156)</f>
        <v>1879</v>
      </c>
      <c r="F157" s="24">
        <f>SUM(F140:F156)</f>
        <v>3588</v>
      </c>
      <c r="G157" s="154" t="s">
        <v>25</v>
      </c>
      <c r="H157" s="155"/>
      <c r="I157" s="50"/>
      <c r="J157" s="50">
        <v>55</v>
      </c>
      <c r="K157" s="50">
        <v>46</v>
      </c>
      <c r="L157" s="48">
        <f t="shared" si="17"/>
        <v>101</v>
      </c>
    </row>
    <row r="158" spans="1:12" ht="14.25" customHeight="1" x14ac:dyDescent="0.15">
      <c r="A158" s="107" t="s">
        <v>24</v>
      </c>
      <c r="B158" s="37" t="s">
        <v>23</v>
      </c>
      <c r="C158" s="101">
        <v>136</v>
      </c>
      <c r="D158" s="101">
        <v>157</v>
      </c>
      <c r="E158" s="101">
        <v>161</v>
      </c>
      <c r="F158" s="31">
        <f t="shared" ref="F158:F163" si="18">SUM(D158:E158)</f>
        <v>318</v>
      </c>
      <c r="G158" s="154" t="s">
        <v>22</v>
      </c>
      <c r="H158" s="155"/>
      <c r="I158" s="50"/>
      <c r="J158" s="50">
        <v>1</v>
      </c>
      <c r="K158" s="50">
        <v>1</v>
      </c>
      <c r="L158" s="48">
        <f t="shared" si="17"/>
        <v>2</v>
      </c>
    </row>
    <row r="159" spans="1:12" ht="14.25" customHeight="1" x14ac:dyDescent="0.15">
      <c r="A159" s="107"/>
      <c r="B159" s="37" t="s">
        <v>21</v>
      </c>
      <c r="C159" s="101">
        <v>199</v>
      </c>
      <c r="D159" s="101">
        <v>244</v>
      </c>
      <c r="E159" s="101">
        <v>253</v>
      </c>
      <c r="F159" s="31">
        <f t="shared" si="18"/>
        <v>497</v>
      </c>
      <c r="G159" s="142" t="s">
        <v>20</v>
      </c>
      <c r="H159" s="143"/>
      <c r="I159" s="49"/>
      <c r="J159" s="49">
        <v>1</v>
      </c>
      <c r="K159" s="49">
        <v>2</v>
      </c>
      <c r="L159" s="48">
        <f t="shared" si="17"/>
        <v>3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68</v>
      </c>
      <c r="E160" s="101">
        <v>66</v>
      </c>
      <c r="F160" s="31">
        <f t="shared" si="18"/>
        <v>134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73</v>
      </c>
      <c r="E161" s="101">
        <v>80</v>
      </c>
      <c r="F161" s="31">
        <f t="shared" si="18"/>
        <v>153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223</v>
      </c>
      <c r="D162" s="101">
        <v>278</v>
      </c>
      <c r="E162" s="101">
        <v>284</v>
      </c>
      <c r="F162" s="31">
        <f t="shared" si="18"/>
        <v>562</v>
      </c>
      <c r="G162" s="42" t="s">
        <v>14</v>
      </c>
      <c r="H162" s="41" t="s">
        <v>11</v>
      </c>
      <c r="I162" s="40">
        <f>SUM(L162/L149)</f>
        <v>0.42367283608555911</v>
      </c>
      <c r="J162" s="39">
        <v>8522</v>
      </c>
      <c r="K162" s="39">
        <v>10592</v>
      </c>
      <c r="L162" s="38">
        <f t="shared" ref="L162:L167" si="19">SUM(J162:K162)</f>
        <v>19114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43</v>
      </c>
      <c r="E163" s="101">
        <v>42</v>
      </c>
      <c r="F163" s="31">
        <f t="shared" si="18"/>
        <v>85</v>
      </c>
      <c r="G163" s="147" t="s">
        <v>12</v>
      </c>
      <c r="H163" s="36" t="s">
        <v>11</v>
      </c>
      <c r="I163" s="35">
        <f>SUM(L163/L149)</f>
        <v>0.35664413166352654</v>
      </c>
      <c r="J163" s="34">
        <v>7068</v>
      </c>
      <c r="K163" s="34">
        <v>9022</v>
      </c>
      <c r="L163" s="33">
        <f t="shared" si="19"/>
        <v>16090</v>
      </c>
    </row>
    <row r="164" spans="1:12" ht="14.25" customHeight="1" x14ac:dyDescent="0.15">
      <c r="A164" s="107"/>
      <c r="B164" s="26" t="s">
        <v>10</v>
      </c>
      <c r="C164" s="25">
        <f>SUM(C158:C163)</f>
        <v>701</v>
      </c>
      <c r="D164" s="25">
        <f>SUM(D158:D163)</f>
        <v>863</v>
      </c>
      <c r="E164" s="25">
        <f>SUM(E158:E163)</f>
        <v>886</v>
      </c>
      <c r="F164" s="24">
        <f>SUM(F158:F163)</f>
        <v>1749</v>
      </c>
      <c r="G164" s="148"/>
      <c r="H164" s="30" t="s">
        <v>9</v>
      </c>
      <c r="I164" s="29">
        <f>L164/F30</f>
        <v>0.29902302861130498</v>
      </c>
      <c r="J164" s="28">
        <v>764</v>
      </c>
      <c r="K164" s="28">
        <v>950</v>
      </c>
      <c r="L164" s="27">
        <f t="shared" si="19"/>
        <v>1714</v>
      </c>
    </row>
    <row r="165" spans="1:12" ht="14.25" customHeight="1" x14ac:dyDescent="0.15">
      <c r="A165" s="107" t="s">
        <v>8</v>
      </c>
      <c r="B165" s="108" t="s">
        <v>7</v>
      </c>
      <c r="C165" s="101">
        <v>333</v>
      </c>
      <c r="D165" s="101">
        <v>332</v>
      </c>
      <c r="E165" s="101">
        <v>359</v>
      </c>
      <c r="F165" s="31">
        <f>SUM(D165:E165)</f>
        <v>691</v>
      </c>
      <c r="G165" s="148"/>
      <c r="H165" s="30" t="s">
        <v>6</v>
      </c>
      <c r="I165" s="29">
        <f>L165/L39</f>
        <v>0.39525733730327522</v>
      </c>
      <c r="J165" s="28">
        <v>1617</v>
      </c>
      <c r="K165" s="28">
        <v>2100</v>
      </c>
      <c r="L165" s="27">
        <f t="shared" si="19"/>
        <v>3717</v>
      </c>
    </row>
    <row r="166" spans="1:12" ht="14.25" customHeight="1" x14ac:dyDescent="0.15">
      <c r="A166" s="107"/>
      <c r="B166" s="108" t="s">
        <v>5</v>
      </c>
      <c r="C166" s="101">
        <v>295</v>
      </c>
      <c r="D166" s="101">
        <v>351</v>
      </c>
      <c r="E166" s="101">
        <v>365</v>
      </c>
      <c r="F166" s="31">
        <f>SUM(D166:E166)</f>
        <v>716</v>
      </c>
      <c r="G166" s="148"/>
      <c r="H166" s="30" t="s">
        <v>4</v>
      </c>
      <c r="I166" s="29">
        <f>L166/L67</f>
        <v>0.31972925881249165</v>
      </c>
      <c r="J166" s="28">
        <v>2100</v>
      </c>
      <c r="K166" s="28">
        <v>2671</v>
      </c>
      <c r="L166" s="27">
        <f t="shared" si="19"/>
        <v>4771</v>
      </c>
    </row>
    <row r="167" spans="1:12" ht="14.25" customHeight="1" x14ac:dyDescent="0.15">
      <c r="A167" s="107"/>
      <c r="B167" s="26" t="s">
        <v>3</v>
      </c>
      <c r="C167" s="25">
        <f>SUM(C165:C166)</f>
        <v>628</v>
      </c>
      <c r="D167" s="25">
        <f>SUM(D165:D166)</f>
        <v>683</v>
      </c>
      <c r="E167" s="25">
        <f>SUM(E165:E166)</f>
        <v>724</v>
      </c>
      <c r="F167" s="24">
        <f>SUM(F165:F166)</f>
        <v>1407</v>
      </c>
      <c r="G167" s="149"/>
      <c r="H167" s="23" t="s">
        <v>2</v>
      </c>
      <c r="I167" s="22">
        <f>L167/L147</f>
        <v>0.3910473533904496</v>
      </c>
      <c r="J167" s="21">
        <v>2587</v>
      </c>
      <c r="K167" s="21">
        <v>3301</v>
      </c>
      <c r="L167" s="20">
        <f t="shared" si="19"/>
        <v>5888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595</v>
      </c>
      <c r="J169" s="11">
        <v>248</v>
      </c>
      <c r="K169" s="11">
        <v>382</v>
      </c>
      <c r="L169" s="10">
        <f>SUM(J169:K169)</f>
        <v>630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18"/>
  <sheetViews>
    <sheetView view="pageBreakPreview" topLeftCell="C142" zoomScaleNormal="100" workbookViewId="0">
      <selection activeCell="I151" sqref="I151:L152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279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30</v>
      </c>
      <c r="J4" s="102">
        <v>27</v>
      </c>
      <c r="K4" s="102">
        <v>35</v>
      </c>
      <c r="L4" s="58">
        <f t="shared" ref="L4:L9" si="0">SUM(J4:K4)</f>
        <v>62</v>
      </c>
    </row>
    <row r="5" spans="1:12" ht="14.25" customHeight="1" x14ac:dyDescent="0.15">
      <c r="A5" s="71" t="s">
        <v>260</v>
      </c>
      <c r="B5" s="70" t="s">
        <v>259</v>
      </c>
      <c r="C5" s="99">
        <v>356</v>
      </c>
      <c r="D5" s="99">
        <v>417</v>
      </c>
      <c r="E5" s="99">
        <v>402</v>
      </c>
      <c r="F5" s="31">
        <f t="shared" ref="F5:F21" si="1">SUM(D5:E5)</f>
        <v>819</v>
      </c>
      <c r="G5" s="57"/>
      <c r="H5" s="37" t="s">
        <v>258</v>
      </c>
      <c r="I5" s="101">
        <v>183</v>
      </c>
      <c r="J5" s="101">
        <v>193</v>
      </c>
      <c r="K5" s="101">
        <v>230</v>
      </c>
      <c r="L5" s="58">
        <f t="shared" si="0"/>
        <v>423</v>
      </c>
    </row>
    <row r="6" spans="1:12" ht="14.25" customHeight="1" x14ac:dyDescent="0.15">
      <c r="A6" s="107"/>
      <c r="B6" s="37" t="s">
        <v>257</v>
      </c>
      <c r="C6" s="100">
        <v>213</v>
      </c>
      <c r="D6" s="100">
        <v>197</v>
      </c>
      <c r="E6" s="100">
        <v>207</v>
      </c>
      <c r="F6" s="31">
        <f t="shared" si="1"/>
        <v>404</v>
      </c>
      <c r="G6" s="57"/>
      <c r="H6" s="37" t="s">
        <v>256</v>
      </c>
      <c r="I6" s="101">
        <v>113</v>
      </c>
      <c r="J6" s="101">
        <v>124</v>
      </c>
      <c r="K6" s="101">
        <v>155</v>
      </c>
      <c r="L6" s="58">
        <f t="shared" si="0"/>
        <v>279</v>
      </c>
    </row>
    <row r="7" spans="1:12" ht="14.25" customHeight="1" x14ac:dyDescent="0.15">
      <c r="A7" s="107"/>
      <c r="B7" s="37" t="s">
        <v>255</v>
      </c>
      <c r="C7" s="100">
        <v>136</v>
      </c>
      <c r="D7" s="100">
        <v>134</v>
      </c>
      <c r="E7" s="100">
        <v>162</v>
      </c>
      <c r="F7" s="31">
        <f t="shared" si="1"/>
        <v>296</v>
      </c>
      <c r="G7" s="57"/>
      <c r="H7" s="37" t="s">
        <v>254</v>
      </c>
      <c r="I7" s="101">
        <v>88</v>
      </c>
      <c r="J7" s="101">
        <v>103</v>
      </c>
      <c r="K7" s="101">
        <v>100</v>
      </c>
      <c r="L7" s="58">
        <f t="shared" si="0"/>
        <v>203</v>
      </c>
    </row>
    <row r="8" spans="1:12" ht="14.25" customHeight="1" x14ac:dyDescent="0.15">
      <c r="A8" s="107"/>
      <c r="B8" s="37" t="s">
        <v>253</v>
      </c>
      <c r="C8" s="100">
        <v>171</v>
      </c>
      <c r="D8" s="100">
        <v>163</v>
      </c>
      <c r="E8" s="100">
        <v>188</v>
      </c>
      <c r="F8" s="31">
        <f t="shared" si="1"/>
        <v>351</v>
      </c>
      <c r="G8" s="57"/>
      <c r="H8" s="37" t="s">
        <v>219</v>
      </c>
      <c r="I8" s="101">
        <v>59</v>
      </c>
      <c r="J8" s="101">
        <v>69</v>
      </c>
      <c r="K8" s="101">
        <v>74</v>
      </c>
      <c r="L8" s="58">
        <f t="shared" si="0"/>
        <v>143</v>
      </c>
    </row>
    <row r="9" spans="1:12" ht="14.25" customHeight="1" x14ac:dyDescent="0.15">
      <c r="A9" s="107"/>
      <c r="B9" s="37" t="s">
        <v>252</v>
      </c>
      <c r="C9" s="100">
        <v>65</v>
      </c>
      <c r="D9" s="100">
        <v>69</v>
      </c>
      <c r="E9" s="100">
        <v>76</v>
      </c>
      <c r="F9" s="31">
        <f t="shared" si="1"/>
        <v>145</v>
      </c>
      <c r="G9" s="57"/>
      <c r="H9" s="37" t="s">
        <v>251</v>
      </c>
      <c r="I9" s="101">
        <v>71</v>
      </c>
      <c r="J9" s="101">
        <v>76</v>
      </c>
      <c r="K9" s="101">
        <v>80</v>
      </c>
      <c r="L9" s="58">
        <f t="shared" si="0"/>
        <v>156</v>
      </c>
    </row>
    <row r="10" spans="1:12" ht="14.25" customHeight="1" x14ac:dyDescent="0.15">
      <c r="A10" s="107"/>
      <c r="B10" s="37" t="s">
        <v>250</v>
      </c>
      <c r="C10" s="100">
        <v>300</v>
      </c>
      <c r="D10" s="100">
        <v>347</v>
      </c>
      <c r="E10" s="100">
        <v>370</v>
      </c>
      <c r="F10" s="31">
        <f t="shared" si="1"/>
        <v>717</v>
      </c>
      <c r="G10" s="82"/>
      <c r="H10" s="26" t="s">
        <v>249</v>
      </c>
      <c r="I10" s="25">
        <f>SUM(I4:I9)</f>
        <v>544</v>
      </c>
      <c r="J10" s="25">
        <f>SUM(J4:J9)</f>
        <v>592</v>
      </c>
      <c r="K10" s="25">
        <f>SUM(K4:K9)</f>
        <v>674</v>
      </c>
      <c r="L10" s="60">
        <f>SUM(L4:L9)</f>
        <v>1266</v>
      </c>
    </row>
    <row r="11" spans="1:12" ht="14.25" customHeight="1" x14ac:dyDescent="0.15">
      <c r="A11" s="107"/>
      <c r="B11" s="37" t="s">
        <v>248</v>
      </c>
      <c r="C11" s="100">
        <v>67</v>
      </c>
      <c r="D11" s="100">
        <v>81</v>
      </c>
      <c r="E11" s="100">
        <v>91</v>
      </c>
      <c r="F11" s="31">
        <f t="shared" si="1"/>
        <v>172</v>
      </c>
      <c r="G11" s="57" t="s">
        <v>247</v>
      </c>
      <c r="H11" s="37" t="s">
        <v>246</v>
      </c>
      <c r="I11" s="101">
        <v>53</v>
      </c>
      <c r="J11" s="101">
        <v>56</v>
      </c>
      <c r="K11" s="101">
        <v>68</v>
      </c>
      <c r="L11" s="58">
        <f t="shared" ref="L11:L22" si="2">SUM(J11:K11)</f>
        <v>124</v>
      </c>
    </row>
    <row r="12" spans="1:12" ht="14.25" customHeight="1" x14ac:dyDescent="0.15">
      <c r="A12" s="107"/>
      <c r="B12" s="37" t="s">
        <v>245</v>
      </c>
      <c r="C12" s="100">
        <v>119</v>
      </c>
      <c r="D12" s="100">
        <v>164</v>
      </c>
      <c r="E12" s="100">
        <v>180</v>
      </c>
      <c r="F12" s="31">
        <f t="shared" si="1"/>
        <v>344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159</v>
      </c>
      <c r="D13" s="100">
        <v>217</v>
      </c>
      <c r="E13" s="100">
        <v>203</v>
      </c>
      <c r="F13" s="31">
        <f t="shared" si="1"/>
        <v>420</v>
      </c>
      <c r="G13" s="57"/>
      <c r="H13" s="37" t="s">
        <v>243</v>
      </c>
      <c r="I13" s="101">
        <v>40</v>
      </c>
      <c r="J13" s="101">
        <v>31</v>
      </c>
      <c r="K13" s="101">
        <v>41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49</v>
      </c>
      <c r="E14" s="100">
        <v>44</v>
      </c>
      <c r="F14" s="31">
        <f t="shared" si="1"/>
        <v>93</v>
      </c>
      <c r="G14" s="57"/>
      <c r="H14" s="37" t="s">
        <v>241</v>
      </c>
      <c r="I14" s="101">
        <v>115</v>
      </c>
      <c r="J14" s="101">
        <v>110</v>
      </c>
      <c r="K14" s="101">
        <v>112</v>
      </c>
      <c r="L14" s="58">
        <f t="shared" si="2"/>
        <v>222</v>
      </c>
    </row>
    <row r="15" spans="1:12" ht="14.25" customHeight="1" x14ac:dyDescent="0.15">
      <c r="A15" s="107"/>
      <c r="B15" s="37" t="s">
        <v>240</v>
      </c>
      <c r="C15" s="100">
        <v>30</v>
      </c>
      <c r="D15" s="100">
        <v>34</v>
      </c>
      <c r="E15" s="100">
        <v>36</v>
      </c>
      <c r="F15" s="31">
        <f t="shared" si="1"/>
        <v>70</v>
      </c>
      <c r="G15" s="57"/>
      <c r="H15" s="37" t="s">
        <v>239</v>
      </c>
      <c r="I15" s="101">
        <v>29</v>
      </c>
      <c r="J15" s="101">
        <v>35</v>
      </c>
      <c r="K15" s="101">
        <v>40</v>
      </c>
      <c r="L15" s="58">
        <f t="shared" si="2"/>
        <v>75</v>
      </c>
    </row>
    <row r="16" spans="1:12" ht="14.25" customHeight="1" x14ac:dyDescent="0.15">
      <c r="A16" s="107"/>
      <c r="B16" s="109" t="s">
        <v>274</v>
      </c>
      <c r="C16" s="100">
        <v>15</v>
      </c>
      <c r="D16" s="100">
        <v>10</v>
      </c>
      <c r="E16" s="100">
        <v>5</v>
      </c>
      <c r="F16" s="31">
        <f t="shared" si="1"/>
        <v>15</v>
      </c>
      <c r="G16" s="57"/>
      <c r="H16" s="37" t="s">
        <v>238</v>
      </c>
      <c r="I16" s="101">
        <v>71</v>
      </c>
      <c r="J16" s="101">
        <v>62</v>
      </c>
      <c r="K16" s="101">
        <v>72</v>
      </c>
      <c r="L16" s="58">
        <f t="shared" si="2"/>
        <v>134</v>
      </c>
    </row>
    <row r="17" spans="1:12" ht="14.25" customHeight="1" x14ac:dyDescent="0.15">
      <c r="A17" s="107"/>
      <c r="B17" s="108" t="s">
        <v>237</v>
      </c>
      <c r="C17" s="100">
        <v>42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90</v>
      </c>
      <c r="J17" s="101">
        <v>84</v>
      </c>
      <c r="K17" s="101">
        <v>91</v>
      </c>
      <c r="L17" s="58">
        <f t="shared" si="2"/>
        <v>175</v>
      </c>
    </row>
    <row r="18" spans="1:12" ht="14.25" customHeight="1" x14ac:dyDescent="0.15">
      <c r="A18" s="107"/>
      <c r="B18" s="37" t="s">
        <v>235</v>
      </c>
      <c r="C18" s="100">
        <v>81</v>
      </c>
      <c r="D18" s="100">
        <v>107</v>
      </c>
      <c r="E18" s="100">
        <v>107</v>
      </c>
      <c r="F18" s="31">
        <f t="shared" si="1"/>
        <v>214</v>
      </c>
      <c r="G18" s="57"/>
      <c r="H18" s="37" t="s">
        <v>234</v>
      </c>
      <c r="I18" s="101">
        <v>52</v>
      </c>
      <c r="J18" s="101">
        <v>54</v>
      </c>
      <c r="K18" s="101">
        <v>69</v>
      </c>
      <c r="L18" s="58">
        <f t="shared" si="2"/>
        <v>123</v>
      </c>
    </row>
    <row r="19" spans="1:12" ht="14.25" customHeight="1" x14ac:dyDescent="0.15">
      <c r="A19" s="107"/>
      <c r="B19" s="37" t="s">
        <v>275</v>
      </c>
      <c r="C19" s="100">
        <v>24</v>
      </c>
      <c r="D19" s="100">
        <v>20</v>
      </c>
      <c r="E19" s="100">
        <v>30</v>
      </c>
      <c r="F19" s="31">
        <f t="shared" si="1"/>
        <v>50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48</v>
      </c>
      <c r="K20" s="101">
        <v>61</v>
      </c>
      <c r="L20" s="58">
        <f t="shared" si="2"/>
        <v>109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17</v>
      </c>
      <c r="E21" s="100">
        <v>17</v>
      </c>
      <c r="F21" s="31">
        <f t="shared" si="1"/>
        <v>34</v>
      </c>
      <c r="G21" s="57"/>
      <c r="H21" s="37" t="s">
        <v>190</v>
      </c>
      <c r="I21" s="101">
        <v>37</v>
      </c>
      <c r="J21" s="101">
        <v>40</v>
      </c>
      <c r="K21" s="101">
        <v>48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1840</v>
      </c>
      <c r="D22" s="25">
        <f>SUM(D5:D21)</f>
        <v>2088</v>
      </c>
      <c r="E22" s="25">
        <f>SUM(E5:E21)</f>
        <v>2190</v>
      </c>
      <c r="F22" s="25">
        <f>SUM(F5:F21)</f>
        <v>4278</v>
      </c>
      <c r="G22" s="57"/>
      <c r="H22" s="37" t="s">
        <v>229</v>
      </c>
      <c r="I22" s="101">
        <v>7</v>
      </c>
      <c r="J22" s="101">
        <v>3</v>
      </c>
      <c r="K22" s="101">
        <v>6</v>
      </c>
      <c r="L22" s="58">
        <f t="shared" si="2"/>
        <v>9</v>
      </c>
    </row>
    <row r="23" spans="1:12" ht="14.25" customHeight="1" x14ac:dyDescent="0.15">
      <c r="A23" s="107" t="s">
        <v>228</v>
      </c>
      <c r="B23" s="37" t="s">
        <v>227</v>
      </c>
      <c r="C23" s="101">
        <v>139</v>
      </c>
      <c r="D23" s="101">
        <v>141</v>
      </c>
      <c r="E23" s="101">
        <v>179</v>
      </c>
      <c r="F23" s="31">
        <f t="shared" ref="F23:F28" si="3">SUM(D23:E23)</f>
        <v>320</v>
      </c>
      <c r="G23" s="82"/>
      <c r="H23" s="26" t="s">
        <v>226</v>
      </c>
      <c r="I23" s="25">
        <f>SUM(I11:I22)</f>
        <v>605</v>
      </c>
      <c r="J23" s="25">
        <f>SUM(J11:J22)</f>
        <v>573</v>
      </c>
      <c r="K23" s="25">
        <f>SUM(K11:K22)</f>
        <v>665</v>
      </c>
      <c r="L23" s="60">
        <f>SUM(L11:L22)</f>
        <v>1238</v>
      </c>
    </row>
    <row r="24" spans="1:12" ht="14.25" customHeight="1" x14ac:dyDescent="0.15">
      <c r="A24" s="107"/>
      <c r="B24" s="37" t="s">
        <v>225</v>
      </c>
      <c r="C24" s="101">
        <v>65</v>
      </c>
      <c r="D24" s="101">
        <v>81</v>
      </c>
      <c r="E24" s="101">
        <v>77</v>
      </c>
      <c r="F24" s="31">
        <f t="shared" si="3"/>
        <v>158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36</v>
      </c>
      <c r="L24" s="58">
        <f t="shared" ref="L24:L29" si="4">SUM(J24:K24)</f>
        <v>64</v>
      </c>
    </row>
    <row r="25" spans="1:12" ht="14.25" customHeight="1" x14ac:dyDescent="0.15">
      <c r="A25" s="107"/>
      <c r="B25" s="37" t="s">
        <v>222</v>
      </c>
      <c r="C25" s="101">
        <v>198</v>
      </c>
      <c r="D25" s="101">
        <v>219</v>
      </c>
      <c r="E25" s="101">
        <v>259</v>
      </c>
      <c r="F25" s="31">
        <f t="shared" si="3"/>
        <v>478</v>
      </c>
      <c r="G25" s="57"/>
      <c r="H25" s="37" t="s">
        <v>221</v>
      </c>
      <c r="I25" s="101">
        <v>17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82</v>
      </c>
      <c r="E26" s="101">
        <v>100</v>
      </c>
      <c r="F26" s="31">
        <f t="shared" si="3"/>
        <v>182</v>
      </c>
      <c r="G26" s="57"/>
      <c r="H26" s="37" t="s">
        <v>219</v>
      </c>
      <c r="I26" s="101">
        <v>39</v>
      </c>
      <c r="J26" s="101">
        <v>40</v>
      </c>
      <c r="K26" s="101">
        <v>39</v>
      </c>
      <c r="L26" s="58">
        <f t="shared" si="4"/>
        <v>79</v>
      </c>
    </row>
    <row r="27" spans="1:12" ht="14.25" customHeight="1" x14ac:dyDescent="0.15">
      <c r="A27" s="107"/>
      <c r="B27" s="37" t="s">
        <v>218</v>
      </c>
      <c r="C27" s="101">
        <v>54</v>
      </c>
      <c r="D27" s="101">
        <v>65</v>
      </c>
      <c r="E27" s="101">
        <v>67</v>
      </c>
      <c r="F27" s="31">
        <f t="shared" si="3"/>
        <v>132</v>
      </c>
      <c r="G27" s="57"/>
      <c r="H27" s="37" t="s">
        <v>217</v>
      </c>
      <c r="I27" s="101">
        <v>44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07"/>
      <c r="B28" s="37" t="s">
        <v>216</v>
      </c>
      <c r="C28" s="101">
        <v>63</v>
      </c>
      <c r="D28" s="101">
        <v>62</v>
      </c>
      <c r="E28" s="101">
        <v>100</v>
      </c>
      <c r="F28" s="31">
        <f t="shared" si="3"/>
        <v>162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593</v>
      </c>
      <c r="D29" s="25">
        <f>SUM(D23:D28)</f>
        <v>650</v>
      </c>
      <c r="E29" s="25">
        <f>SUM(E23:E28)</f>
        <v>782</v>
      </c>
      <c r="F29" s="25">
        <f>SUM(F23:F28)</f>
        <v>1432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2433</v>
      </c>
      <c r="D30" s="55">
        <f>SUM(D22+D29)</f>
        <v>2738</v>
      </c>
      <c r="E30" s="55">
        <f>SUM(E22+E29)</f>
        <v>2972</v>
      </c>
      <c r="F30" s="55">
        <f>SUM(F22+F29)</f>
        <v>5710</v>
      </c>
      <c r="G30" s="57"/>
      <c r="H30" s="26" t="s">
        <v>212</v>
      </c>
      <c r="I30" s="25">
        <f>SUM(I24:I29)</f>
        <v>172</v>
      </c>
      <c r="J30" s="25">
        <f>SUM(J24:J29)</f>
        <v>179</v>
      </c>
      <c r="K30" s="25">
        <f>SUM(K24:K29)</f>
        <v>196</v>
      </c>
      <c r="L30" s="56">
        <f>SUM(L24:L29)</f>
        <v>375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43</v>
      </c>
      <c r="L31" s="58">
        <f t="shared" ref="L31:L37" si="5">SUM(J31:K31)</f>
        <v>88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47</v>
      </c>
      <c r="K32" s="101">
        <v>53</v>
      </c>
      <c r="L32" s="58">
        <f t="shared" si="5"/>
        <v>100</v>
      </c>
    </row>
    <row r="33" spans="1:12" ht="14.25" customHeight="1" x14ac:dyDescent="0.15">
      <c r="A33" s="107" t="s">
        <v>208</v>
      </c>
      <c r="B33" s="37" t="s">
        <v>207</v>
      </c>
      <c r="C33" s="100">
        <v>406</v>
      </c>
      <c r="D33" s="101">
        <v>451</v>
      </c>
      <c r="E33" s="101">
        <v>468</v>
      </c>
      <c r="F33" s="31">
        <f t="shared" ref="F33:F45" si="6">SUM(D33:E33)</f>
        <v>919</v>
      </c>
      <c r="G33" s="57"/>
      <c r="H33" s="37" t="s">
        <v>206</v>
      </c>
      <c r="I33" s="101">
        <v>67</v>
      </c>
      <c r="J33" s="101">
        <v>66</v>
      </c>
      <c r="K33" s="101">
        <v>75</v>
      </c>
      <c r="L33" s="58">
        <f t="shared" si="5"/>
        <v>141</v>
      </c>
    </row>
    <row r="34" spans="1:12" ht="14.25" customHeight="1" x14ac:dyDescent="0.15">
      <c r="A34" s="107"/>
      <c r="B34" s="37" t="s">
        <v>205</v>
      </c>
      <c r="C34" s="101">
        <v>142</v>
      </c>
      <c r="D34" s="101">
        <v>166</v>
      </c>
      <c r="E34" s="101">
        <v>171</v>
      </c>
      <c r="F34" s="31">
        <f t="shared" si="6"/>
        <v>337</v>
      </c>
      <c r="G34" s="57"/>
      <c r="H34" s="37" t="s">
        <v>204</v>
      </c>
      <c r="I34" s="101">
        <v>46</v>
      </c>
      <c r="J34" s="101">
        <v>62</v>
      </c>
      <c r="K34" s="101">
        <v>62</v>
      </c>
      <c r="L34" s="58">
        <f t="shared" si="5"/>
        <v>124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85</v>
      </c>
      <c r="E35" s="101">
        <v>99</v>
      </c>
      <c r="F35" s="31">
        <f t="shared" si="6"/>
        <v>184</v>
      </c>
      <c r="G35" s="57"/>
      <c r="H35" s="37" t="s">
        <v>202</v>
      </c>
      <c r="I35" s="101">
        <v>98</v>
      </c>
      <c r="J35" s="101">
        <v>86</v>
      </c>
      <c r="K35" s="101">
        <v>101</v>
      </c>
      <c r="L35" s="58">
        <f t="shared" si="5"/>
        <v>187</v>
      </c>
    </row>
    <row r="36" spans="1:12" ht="14.25" customHeight="1" x14ac:dyDescent="0.15">
      <c r="A36" s="107"/>
      <c r="B36" s="37" t="s">
        <v>201</v>
      </c>
      <c r="C36" s="101">
        <v>223</v>
      </c>
      <c r="D36" s="101">
        <v>220</v>
      </c>
      <c r="E36" s="101">
        <v>250</v>
      </c>
      <c r="F36" s="31">
        <f t="shared" si="6"/>
        <v>470</v>
      </c>
      <c r="G36" s="83"/>
      <c r="H36" s="84" t="s">
        <v>200</v>
      </c>
      <c r="I36" s="101">
        <v>57</v>
      </c>
      <c r="J36" s="101">
        <v>54</v>
      </c>
      <c r="K36" s="101">
        <v>75</v>
      </c>
      <c r="L36" s="58">
        <f t="shared" si="5"/>
        <v>129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116</v>
      </c>
      <c r="J37" s="101">
        <v>136</v>
      </c>
      <c r="K37" s="101">
        <v>143</v>
      </c>
      <c r="L37" s="58">
        <f t="shared" si="5"/>
        <v>279</v>
      </c>
    </row>
    <row r="38" spans="1:12" ht="14.25" customHeight="1" x14ac:dyDescent="0.15">
      <c r="A38" s="107"/>
      <c r="B38" s="37" t="s">
        <v>197</v>
      </c>
      <c r="C38" s="101">
        <v>77</v>
      </c>
      <c r="D38" s="101">
        <v>96</v>
      </c>
      <c r="E38" s="101">
        <v>109</v>
      </c>
      <c r="F38" s="31">
        <f t="shared" si="6"/>
        <v>205</v>
      </c>
      <c r="G38" s="82"/>
      <c r="H38" s="26" t="s">
        <v>163</v>
      </c>
      <c r="I38" s="25">
        <f>SUM(I31:I37)</f>
        <v>451</v>
      </c>
      <c r="J38" s="25">
        <f>SUM(J31:J37)</f>
        <v>496</v>
      </c>
      <c r="K38" s="25">
        <f>SUM(K31:K37)</f>
        <v>552</v>
      </c>
      <c r="L38" s="60">
        <f>SUM(L31:L37)</f>
        <v>1048</v>
      </c>
    </row>
    <row r="39" spans="1:12" ht="14.25" customHeight="1" x14ac:dyDescent="0.15">
      <c r="A39" s="107"/>
      <c r="B39" s="37" t="s">
        <v>196</v>
      </c>
      <c r="C39" s="101">
        <v>51</v>
      </c>
      <c r="D39" s="101">
        <v>55</v>
      </c>
      <c r="E39" s="101">
        <v>58</v>
      </c>
      <c r="F39" s="31">
        <f t="shared" si="6"/>
        <v>113</v>
      </c>
      <c r="G39" s="111" t="s">
        <v>195</v>
      </c>
      <c r="H39" s="112"/>
      <c r="I39" s="55">
        <f>SUM(C46+C54+I10+I23+I30+I38)</f>
        <v>4174</v>
      </c>
      <c r="J39" s="55">
        <f>SUM(D46+D54+J10+J23+J30+J38)</f>
        <v>4467</v>
      </c>
      <c r="K39" s="55">
        <f>SUM(E46+E54+K10+K23+K30+K38)</f>
        <v>4899</v>
      </c>
      <c r="L39" s="54">
        <f>SUM(F46+F54+L10+L23+L30+L38)</f>
        <v>9366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140</v>
      </c>
      <c r="E40" s="101">
        <v>161</v>
      </c>
      <c r="F40" s="31">
        <f t="shared" si="6"/>
        <v>301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75</v>
      </c>
      <c r="D41" s="101">
        <v>81</v>
      </c>
      <c r="E41" s="101">
        <v>93</v>
      </c>
      <c r="F41" s="31">
        <f t="shared" si="6"/>
        <v>174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121</v>
      </c>
      <c r="E42" s="101">
        <v>138</v>
      </c>
      <c r="F42" s="31">
        <f t="shared" si="6"/>
        <v>259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184</v>
      </c>
      <c r="D44" s="101">
        <v>195</v>
      </c>
      <c r="E44" s="101">
        <v>224</v>
      </c>
      <c r="F44" s="31">
        <f t="shared" si="6"/>
        <v>419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160</v>
      </c>
      <c r="E45" s="101">
        <v>192</v>
      </c>
      <c r="F45" s="31">
        <f t="shared" si="6"/>
        <v>352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1657</v>
      </c>
      <c r="D46" s="25">
        <f t="shared" ref="D46:E46" si="7">SUM(D33:D45)</f>
        <v>1801</v>
      </c>
      <c r="E46" s="25">
        <f t="shared" si="7"/>
        <v>1999</v>
      </c>
      <c r="F46" s="25">
        <f>SUM(F33:F45)</f>
        <v>3800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103</v>
      </c>
      <c r="D47" s="101">
        <v>117</v>
      </c>
      <c r="E47" s="101">
        <v>109</v>
      </c>
      <c r="F47" s="31">
        <f t="shared" ref="F47:F53" si="8">SUM(D47:E47)</f>
        <v>226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40</v>
      </c>
      <c r="E48" s="101">
        <v>38</v>
      </c>
      <c r="F48" s="31">
        <f t="shared" si="8"/>
        <v>78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97</v>
      </c>
      <c r="D49" s="101">
        <v>99</v>
      </c>
      <c r="E49" s="101">
        <v>105</v>
      </c>
      <c r="F49" s="31">
        <f t="shared" si="8"/>
        <v>204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286</v>
      </c>
      <c r="D50" s="101">
        <v>302</v>
      </c>
      <c r="E50" s="101">
        <v>309</v>
      </c>
      <c r="F50" s="31">
        <f t="shared" si="8"/>
        <v>611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123</v>
      </c>
      <c r="D51" s="101">
        <v>153</v>
      </c>
      <c r="E51" s="101">
        <v>148</v>
      </c>
      <c r="F51" s="31">
        <f t="shared" si="8"/>
        <v>301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93</v>
      </c>
      <c r="E52" s="101">
        <v>84</v>
      </c>
      <c r="F52" s="31">
        <f t="shared" si="8"/>
        <v>177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22</v>
      </c>
      <c r="E53" s="101">
        <v>20</v>
      </c>
      <c r="F53" s="31">
        <f t="shared" si="8"/>
        <v>42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745</v>
      </c>
      <c r="D54" s="25">
        <f>SUM(D47:D53)</f>
        <v>826</v>
      </c>
      <c r="E54" s="25">
        <f>SUM(E47:E53)</f>
        <v>813</v>
      </c>
      <c r="F54" s="25">
        <f>SUM(F47:F53)</f>
        <v>1639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41</v>
      </c>
      <c r="J60" s="104">
        <v>52</v>
      </c>
      <c r="K60" s="104">
        <v>51</v>
      </c>
      <c r="L60" s="62">
        <f t="shared" ref="L60:L65" si="9">SUM(J60:K60)</f>
        <v>103</v>
      </c>
    </row>
    <row r="61" spans="1:12" ht="14.25" customHeight="1" x14ac:dyDescent="0.15">
      <c r="A61" s="107" t="s">
        <v>175</v>
      </c>
      <c r="B61" s="37" t="s">
        <v>174</v>
      </c>
      <c r="C61" s="103">
        <v>338</v>
      </c>
      <c r="D61" s="101">
        <v>421</v>
      </c>
      <c r="E61" s="101">
        <v>435</v>
      </c>
      <c r="F61" s="31">
        <f t="shared" ref="F61:F68" si="10">SUM(D61:E61)</f>
        <v>856</v>
      </c>
      <c r="G61" s="72"/>
      <c r="H61" s="37" t="s">
        <v>173</v>
      </c>
      <c r="I61" s="101">
        <v>49</v>
      </c>
      <c r="J61" s="101">
        <v>42</v>
      </c>
      <c r="K61" s="101">
        <v>60</v>
      </c>
      <c r="L61" s="61">
        <f t="shared" si="9"/>
        <v>102</v>
      </c>
    </row>
    <row r="62" spans="1:12" ht="14.25" customHeight="1" x14ac:dyDescent="0.15">
      <c r="A62" s="107"/>
      <c r="B62" s="37" t="s">
        <v>172</v>
      </c>
      <c r="C62" s="101">
        <v>282</v>
      </c>
      <c r="D62" s="101">
        <v>308</v>
      </c>
      <c r="E62" s="101">
        <v>348</v>
      </c>
      <c r="F62" s="31">
        <f t="shared" si="10"/>
        <v>656</v>
      </c>
      <c r="G62" s="72"/>
      <c r="H62" s="37" t="s">
        <v>171</v>
      </c>
      <c r="I62" s="101">
        <v>39</v>
      </c>
      <c r="J62" s="101">
        <v>51</v>
      </c>
      <c r="K62" s="101">
        <v>53</v>
      </c>
      <c r="L62" s="61">
        <f t="shared" si="9"/>
        <v>104</v>
      </c>
    </row>
    <row r="63" spans="1:12" ht="14.25" customHeight="1" x14ac:dyDescent="0.15">
      <c r="A63" s="107"/>
      <c r="B63" s="37" t="s">
        <v>170</v>
      </c>
      <c r="C63" s="101">
        <v>64</v>
      </c>
      <c r="D63" s="101">
        <v>77</v>
      </c>
      <c r="E63" s="101">
        <v>86</v>
      </c>
      <c r="F63" s="31">
        <f t="shared" si="10"/>
        <v>163</v>
      </c>
      <c r="G63" s="72"/>
      <c r="H63" s="37" t="s">
        <v>169</v>
      </c>
      <c r="I63" s="101">
        <v>27</v>
      </c>
      <c r="J63" s="101">
        <v>26</v>
      </c>
      <c r="K63" s="101">
        <v>30</v>
      </c>
      <c r="L63" s="61">
        <f t="shared" si="9"/>
        <v>56</v>
      </c>
    </row>
    <row r="64" spans="1:12" ht="14.25" customHeight="1" x14ac:dyDescent="0.15">
      <c r="A64" s="107"/>
      <c r="B64" s="37" t="s">
        <v>168</v>
      </c>
      <c r="C64" s="101">
        <v>175</v>
      </c>
      <c r="D64" s="101">
        <v>191</v>
      </c>
      <c r="E64" s="101">
        <v>210</v>
      </c>
      <c r="F64" s="31">
        <f t="shared" si="10"/>
        <v>401</v>
      </c>
      <c r="G64" s="72"/>
      <c r="H64" s="37" t="s">
        <v>167</v>
      </c>
      <c r="I64" s="101">
        <v>53</v>
      </c>
      <c r="J64" s="101">
        <v>62</v>
      </c>
      <c r="K64" s="101">
        <v>72</v>
      </c>
      <c r="L64" s="61">
        <f t="shared" si="9"/>
        <v>134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99</v>
      </c>
      <c r="E65" s="101">
        <v>119</v>
      </c>
      <c r="F65" s="31">
        <f t="shared" si="10"/>
        <v>218</v>
      </c>
      <c r="G65" s="72"/>
      <c r="H65" s="37" t="s">
        <v>165</v>
      </c>
      <c r="I65" s="101">
        <v>76</v>
      </c>
      <c r="J65" s="101">
        <v>97</v>
      </c>
      <c r="K65" s="101">
        <v>80</v>
      </c>
      <c r="L65" s="61">
        <f t="shared" si="9"/>
        <v>177</v>
      </c>
    </row>
    <row r="66" spans="1:12" ht="14.25" customHeight="1" x14ac:dyDescent="0.15">
      <c r="A66" s="107"/>
      <c r="B66" s="37" t="s">
        <v>164</v>
      </c>
      <c r="C66" s="101">
        <v>102</v>
      </c>
      <c r="D66" s="101">
        <v>116</v>
      </c>
      <c r="E66" s="101">
        <v>124</v>
      </c>
      <c r="F66" s="31">
        <f t="shared" si="10"/>
        <v>240</v>
      </c>
      <c r="G66" s="72"/>
      <c r="H66" s="26" t="s">
        <v>163</v>
      </c>
      <c r="I66" s="25">
        <f>SUM(I60:I65)</f>
        <v>285</v>
      </c>
      <c r="J66" s="25">
        <f>SUM(J60:J65)</f>
        <v>330</v>
      </c>
      <c r="K66" s="25">
        <f>SUM(K60:K65)</f>
        <v>346</v>
      </c>
      <c r="L66" s="60">
        <f>SUM(L60:L65)</f>
        <v>676</v>
      </c>
    </row>
    <row r="67" spans="1:12" ht="14.25" customHeight="1" x14ac:dyDescent="0.15">
      <c r="A67" s="107"/>
      <c r="B67" s="37" t="s">
        <v>162</v>
      </c>
      <c r="C67" s="101">
        <v>288</v>
      </c>
      <c r="D67" s="101">
        <v>368</v>
      </c>
      <c r="E67" s="101">
        <v>359</v>
      </c>
      <c r="F67" s="31">
        <f t="shared" si="10"/>
        <v>727</v>
      </c>
      <c r="G67" s="127" t="s">
        <v>161</v>
      </c>
      <c r="H67" s="122"/>
      <c r="I67" s="55">
        <f>SUM(C69+C82+C93+C110+C114+I66)</f>
        <v>6294</v>
      </c>
      <c r="J67" s="55">
        <f>SUM(D69+D82+D93+D110+D114+J66)</f>
        <v>7226</v>
      </c>
      <c r="K67" s="55">
        <f>SUM(E69+E82+E93+E110+E114+K66)</f>
        <v>7672</v>
      </c>
      <c r="L67" s="54">
        <f>SUM(F69+F82+F93+F110+F114+L66)</f>
        <v>14898</v>
      </c>
    </row>
    <row r="68" spans="1:12" ht="14.25" customHeight="1" x14ac:dyDescent="0.15">
      <c r="A68" s="107"/>
      <c r="B68" s="37" t="s">
        <v>160</v>
      </c>
      <c r="C68" s="101">
        <v>112</v>
      </c>
      <c r="D68" s="101">
        <v>154</v>
      </c>
      <c r="E68" s="101">
        <v>140</v>
      </c>
      <c r="F68" s="31">
        <f t="shared" si="10"/>
        <v>294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1445</v>
      </c>
      <c r="D69" s="25">
        <f>SUM(D61:D68)</f>
        <v>1734</v>
      </c>
      <c r="E69" s="25">
        <f>SUM(E61:E68)</f>
        <v>1821</v>
      </c>
      <c r="F69" s="24">
        <f>SUM(F61:F68)</f>
        <v>3555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44</v>
      </c>
      <c r="F70" s="31">
        <f t="shared" ref="F70:F81" si="11">SUM(D70:E70)</f>
        <v>91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274</v>
      </c>
      <c r="D71" s="101">
        <v>277</v>
      </c>
      <c r="E71" s="101">
        <v>307</v>
      </c>
      <c r="F71" s="31">
        <f t="shared" si="11"/>
        <v>584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143</v>
      </c>
      <c r="D72" s="101">
        <v>152</v>
      </c>
      <c r="E72" s="101">
        <v>161</v>
      </c>
      <c r="F72" s="31">
        <f t="shared" si="11"/>
        <v>313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65</v>
      </c>
      <c r="E73" s="101">
        <v>61</v>
      </c>
      <c r="F73" s="31">
        <f t="shared" si="11"/>
        <v>126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82</v>
      </c>
      <c r="D74" s="101">
        <v>62</v>
      </c>
      <c r="E74" s="101">
        <v>90</v>
      </c>
      <c r="F74" s="31">
        <f t="shared" si="11"/>
        <v>152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381</v>
      </c>
      <c r="D75" s="101">
        <v>429</v>
      </c>
      <c r="E75" s="101">
        <v>445</v>
      </c>
      <c r="F75" s="31">
        <f t="shared" si="11"/>
        <v>874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184</v>
      </c>
      <c r="D76" s="101">
        <v>225</v>
      </c>
      <c r="E76" s="101">
        <v>234</v>
      </c>
      <c r="F76" s="31">
        <f t="shared" si="11"/>
        <v>459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66</v>
      </c>
      <c r="D77" s="101">
        <v>63</v>
      </c>
      <c r="E77" s="101">
        <v>66</v>
      </c>
      <c r="F77" s="31">
        <f t="shared" si="11"/>
        <v>129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59</v>
      </c>
      <c r="D78" s="101">
        <v>55</v>
      </c>
      <c r="E78" s="101">
        <v>63</v>
      </c>
      <c r="F78" s="31">
        <f t="shared" si="11"/>
        <v>118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152</v>
      </c>
      <c r="D79" s="101">
        <v>177</v>
      </c>
      <c r="E79" s="101">
        <v>187</v>
      </c>
      <c r="F79" s="31">
        <f t="shared" si="11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148</v>
      </c>
      <c r="D80" s="101">
        <v>164</v>
      </c>
      <c r="E80" s="101">
        <v>157</v>
      </c>
      <c r="F80" s="31">
        <f t="shared" si="11"/>
        <v>321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24</v>
      </c>
      <c r="E81" s="101">
        <v>23</v>
      </c>
      <c r="F81" s="31">
        <f t="shared" si="11"/>
        <v>47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1606</v>
      </c>
      <c r="D82" s="25">
        <f>SUM(D70:D81)</f>
        <v>1740</v>
      </c>
      <c r="E82" s="25">
        <f>SUM(E70:E81)</f>
        <v>1838</v>
      </c>
      <c r="F82" s="25">
        <f>SUM(F70:F81)</f>
        <v>3578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352</v>
      </c>
      <c r="D83" s="101">
        <v>384</v>
      </c>
      <c r="E83" s="101">
        <v>425</v>
      </c>
      <c r="F83" s="31">
        <f t="shared" ref="F83:F92" si="12">SUM(D83:E83)</f>
        <v>809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333</v>
      </c>
      <c r="D84" s="101">
        <v>353</v>
      </c>
      <c r="E84" s="101">
        <v>396</v>
      </c>
      <c r="F84" s="31">
        <f t="shared" si="12"/>
        <v>749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134</v>
      </c>
      <c r="D85" s="101">
        <v>127</v>
      </c>
      <c r="E85" s="101">
        <v>143</v>
      </c>
      <c r="F85" s="31">
        <f t="shared" si="12"/>
        <v>270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94</v>
      </c>
      <c r="D86" s="101">
        <v>106</v>
      </c>
      <c r="E86" s="101">
        <v>123</v>
      </c>
      <c r="F86" s="31">
        <f t="shared" si="12"/>
        <v>229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65</v>
      </c>
      <c r="D87" s="101">
        <v>81</v>
      </c>
      <c r="E87" s="101">
        <v>73</v>
      </c>
      <c r="F87" s="31">
        <f t="shared" si="12"/>
        <v>154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137</v>
      </c>
      <c r="D88" s="101">
        <v>175</v>
      </c>
      <c r="E88" s="101">
        <v>194</v>
      </c>
      <c r="F88" s="31">
        <f t="shared" si="12"/>
        <v>369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130</v>
      </c>
      <c r="D89" s="101">
        <v>154</v>
      </c>
      <c r="E89" s="101">
        <v>155</v>
      </c>
      <c r="F89" s="31">
        <f t="shared" si="12"/>
        <v>309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113</v>
      </c>
      <c r="D90" s="101">
        <v>145</v>
      </c>
      <c r="E90" s="101">
        <v>140</v>
      </c>
      <c r="F90" s="31">
        <f t="shared" si="12"/>
        <v>285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64</v>
      </c>
      <c r="E91" s="101">
        <v>74</v>
      </c>
      <c r="F91" s="31">
        <f t="shared" si="12"/>
        <v>138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226</v>
      </c>
      <c r="D92" s="101">
        <v>257</v>
      </c>
      <c r="E92" s="101">
        <v>305</v>
      </c>
      <c r="F92" s="31">
        <f t="shared" si="12"/>
        <v>562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1637</v>
      </c>
      <c r="D93" s="25">
        <f>SUM(D83:D92)</f>
        <v>1846</v>
      </c>
      <c r="E93" s="25">
        <f>SUM(E83:E92)</f>
        <v>2028</v>
      </c>
      <c r="F93" s="24">
        <f>SUM(F83:F92)</f>
        <v>3874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3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45</v>
      </c>
      <c r="E95" s="101">
        <v>44</v>
      </c>
      <c r="F95" s="31">
        <f t="shared" si="13"/>
        <v>89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33</v>
      </c>
      <c r="F96" s="31">
        <f t="shared" si="13"/>
        <v>60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46</v>
      </c>
      <c r="F97" s="31">
        <f t="shared" si="13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139</v>
      </c>
      <c r="E98" s="101">
        <v>151</v>
      </c>
      <c r="F98" s="31">
        <f t="shared" si="13"/>
        <v>290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22</v>
      </c>
      <c r="E99" s="101">
        <v>23</v>
      </c>
      <c r="F99" s="31">
        <f t="shared" si="13"/>
        <v>45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70</v>
      </c>
      <c r="E100" s="101">
        <v>67</v>
      </c>
      <c r="F100" s="31">
        <f t="shared" si="13"/>
        <v>137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97</v>
      </c>
      <c r="D101" s="101">
        <v>103</v>
      </c>
      <c r="E101" s="101">
        <v>121</v>
      </c>
      <c r="F101" s="31">
        <f t="shared" si="13"/>
        <v>224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154</v>
      </c>
      <c r="D102" s="101">
        <v>186</v>
      </c>
      <c r="E102" s="101">
        <v>183</v>
      </c>
      <c r="F102" s="31">
        <f t="shared" si="13"/>
        <v>369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159</v>
      </c>
      <c r="D103" s="101">
        <v>201</v>
      </c>
      <c r="E103" s="101">
        <v>196</v>
      </c>
      <c r="F103" s="31">
        <f t="shared" si="13"/>
        <v>397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67</v>
      </c>
      <c r="D104" s="101">
        <v>59</v>
      </c>
      <c r="E104" s="101">
        <v>72</v>
      </c>
      <c r="F104" s="31">
        <f t="shared" si="13"/>
        <v>131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51</v>
      </c>
      <c r="D105" s="101">
        <v>60</v>
      </c>
      <c r="E105" s="101">
        <v>67</v>
      </c>
      <c r="F105" s="31">
        <f t="shared" si="13"/>
        <v>127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54</v>
      </c>
      <c r="F106" s="31">
        <f t="shared" si="13"/>
        <v>104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98</v>
      </c>
      <c r="D107" s="101">
        <v>119</v>
      </c>
      <c r="E107" s="101">
        <v>119</v>
      </c>
      <c r="F107" s="31">
        <f t="shared" si="13"/>
        <v>238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79</v>
      </c>
      <c r="D108" s="101">
        <v>89</v>
      </c>
      <c r="E108" s="101">
        <v>97</v>
      </c>
      <c r="F108" s="31">
        <f t="shared" si="13"/>
        <v>186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97</v>
      </c>
      <c r="E109" s="101">
        <v>101</v>
      </c>
      <c r="F109" s="31">
        <f t="shared" si="13"/>
        <v>198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1147</v>
      </c>
      <c r="D110" s="25">
        <f>SUM(D94:D109)</f>
        <v>1354</v>
      </c>
      <c r="E110" s="25">
        <f>SUM(E94:E109)</f>
        <v>1421</v>
      </c>
      <c r="F110" s="24">
        <f>SUM(F94:F109)</f>
        <v>2775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74</v>
      </c>
      <c r="E111" s="101">
        <v>68</v>
      </c>
      <c r="F111" s="31">
        <f>SUM(D111:E111)</f>
        <v>142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83</v>
      </c>
      <c r="D112" s="101">
        <v>94</v>
      </c>
      <c r="E112" s="101">
        <v>93</v>
      </c>
      <c r="F112" s="31">
        <f>SUM(D112:E112)</f>
        <v>187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174</v>
      </c>
      <c r="D114" s="25">
        <f>SUM(D111:D113)</f>
        <v>222</v>
      </c>
      <c r="E114" s="25">
        <f>SUM(E111:E113)</f>
        <v>218</v>
      </c>
      <c r="F114" s="24">
        <f>SUM(F111:F113)</f>
        <v>440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177</v>
      </c>
      <c r="J116" s="104">
        <v>231</v>
      </c>
      <c r="K116" s="104">
        <v>231</v>
      </c>
      <c r="L116" s="62">
        <f t="shared" ref="L116:L124" si="14">SUM(J116:K116)</f>
        <v>462</v>
      </c>
    </row>
    <row r="117" spans="1:12" ht="14.25" customHeight="1" x14ac:dyDescent="0.15">
      <c r="A117" s="107" t="s">
        <v>107</v>
      </c>
      <c r="B117" s="37" t="s">
        <v>106</v>
      </c>
      <c r="C117" s="101">
        <v>175</v>
      </c>
      <c r="D117" s="101">
        <v>181</v>
      </c>
      <c r="E117" s="101">
        <v>202</v>
      </c>
      <c r="F117" s="31">
        <f t="shared" ref="F117:F138" si="15">SUM(D117:E117)</f>
        <v>383</v>
      </c>
      <c r="G117" s="57"/>
      <c r="H117" s="37" t="s">
        <v>105</v>
      </c>
      <c r="I117" s="101">
        <v>148</v>
      </c>
      <c r="J117" s="101">
        <v>180</v>
      </c>
      <c r="K117" s="101">
        <v>170</v>
      </c>
      <c r="L117" s="61">
        <f t="shared" si="14"/>
        <v>350</v>
      </c>
    </row>
    <row r="118" spans="1:12" ht="14.25" customHeight="1" x14ac:dyDescent="0.15">
      <c r="A118" s="107"/>
      <c r="B118" s="37" t="s">
        <v>104</v>
      </c>
      <c r="C118" s="101">
        <v>263</v>
      </c>
      <c r="D118" s="101">
        <v>226</v>
      </c>
      <c r="E118" s="101">
        <v>218</v>
      </c>
      <c r="F118" s="31">
        <f t="shared" si="15"/>
        <v>444</v>
      </c>
      <c r="G118" s="57"/>
      <c r="H118" s="37" t="s">
        <v>103</v>
      </c>
      <c r="I118" s="101">
        <v>129</v>
      </c>
      <c r="J118" s="101">
        <v>170</v>
      </c>
      <c r="K118" s="101">
        <v>183</v>
      </c>
      <c r="L118" s="61">
        <f t="shared" si="14"/>
        <v>353</v>
      </c>
    </row>
    <row r="119" spans="1:12" ht="14.25" customHeight="1" x14ac:dyDescent="0.15">
      <c r="A119" s="107"/>
      <c r="B119" s="37" t="s">
        <v>102</v>
      </c>
      <c r="C119" s="101">
        <v>117</v>
      </c>
      <c r="D119" s="101">
        <v>100</v>
      </c>
      <c r="E119" s="101">
        <v>104</v>
      </c>
      <c r="F119" s="31">
        <f t="shared" si="15"/>
        <v>204</v>
      </c>
      <c r="G119" s="57"/>
      <c r="H119" s="37" t="s">
        <v>101</v>
      </c>
      <c r="I119" s="101">
        <v>44</v>
      </c>
      <c r="J119" s="101">
        <v>44</v>
      </c>
      <c r="K119" s="101">
        <v>55</v>
      </c>
      <c r="L119" s="61">
        <f t="shared" si="14"/>
        <v>99</v>
      </c>
    </row>
    <row r="120" spans="1:12" ht="14.25" customHeight="1" x14ac:dyDescent="0.15">
      <c r="A120" s="107"/>
      <c r="B120" s="37" t="s">
        <v>100</v>
      </c>
      <c r="C120" s="101">
        <v>104</v>
      </c>
      <c r="D120" s="101">
        <v>83</v>
      </c>
      <c r="E120" s="101">
        <v>103</v>
      </c>
      <c r="F120" s="31">
        <f t="shared" si="15"/>
        <v>186</v>
      </c>
      <c r="G120" s="57"/>
      <c r="H120" s="37" t="s">
        <v>99</v>
      </c>
      <c r="I120" s="101">
        <v>137</v>
      </c>
      <c r="J120" s="101">
        <v>141</v>
      </c>
      <c r="K120" s="101">
        <v>167</v>
      </c>
      <c r="L120" s="61">
        <f t="shared" si="14"/>
        <v>308</v>
      </c>
    </row>
    <row r="121" spans="1:12" ht="14.25" customHeight="1" x14ac:dyDescent="0.15">
      <c r="A121" s="107"/>
      <c r="B121" s="37" t="s">
        <v>98</v>
      </c>
      <c r="C121" s="101">
        <v>57</v>
      </c>
      <c r="D121" s="101">
        <v>50</v>
      </c>
      <c r="E121" s="101">
        <v>58</v>
      </c>
      <c r="F121" s="31">
        <f t="shared" si="15"/>
        <v>108</v>
      </c>
      <c r="G121" s="57"/>
      <c r="H121" s="37" t="s">
        <v>97</v>
      </c>
      <c r="I121" s="101">
        <v>141</v>
      </c>
      <c r="J121" s="101">
        <v>149</v>
      </c>
      <c r="K121" s="105">
        <v>151</v>
      </c>
      <c r="L121" s="61">
        <f t="shared" si="14"/>
        <v>300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5"/>
        <v>53</v>
      </c>
      <c r="G122" s="57"/>
      <c r="H122" s="37" t="s">
        <v>95</v>
      </c>
      <c r="I122" s="101">
        <v>186</v>
      </c>
      <c r="J122" s="101">
        <v>185</v>
      </c>
      <c r="K122" s="101">
        <v>202</v>
      </c>
      <c r="L122" s="61">
        <f t="shared" si="14"/>
        <v>387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50</v>
      </c>
      <c r="E123" s="101">
        <v>58</v>
      </c>
      <c r="F123" s="31">
        <f t="shared" si="15"/>
        <v>108</v>
      </c>
      <c r="G123" s="57"/>
      <c r="H123" s="37" t="s">
        <v>93</v>
      </c>
      <c r="I123" s="101">
        <v>42</v>
      </c>
      <c r="J123" s="101">
        <v>46</v>
      </c>
      <c r="K123" s="101">
        <v>45</v>
      </c>
      <c r="L123" s="61">
        <f t="shared" si="14"/>
        <v>91</v>
      </c>
    </row>
    <row r="124" spans="1:12" ht="14.25" customHeight="1" x14ac:dyDescent="0.15">
      <c r="A124" s="107"/>
      <c r="B124" s="37" t="s">
        <v>92</v>
      </c>
      <c r="C124" s="101">
        <v>139</v>
      </c>
      <c r="D124" s="101">
        <v>134</v>
      </c>
      <c r="E124" s="101">
        <v>145</v>
      </c>
      <c r="F124" s="31">
        <f t="shared" si="15"/>
        <v>279</v>
      </c>
      <c r="G124" s="57"/>
      <c r="H124" s="37" t="s">
        <v>91</v>
      </c>
      <c r="I124" s="101">
        <v>222</v>
      </c>
      <c r="J124" s="101">
        <v>229</v>
      </c>
      <c r="K124" s="101">
        <v>244</v>
      </c>
      <c r="L124" s="61">
        <f t="shared" si="14"/>
        <v>473</v>
      </c>
    </row>
    <row r="125" spans="1:12" ht="14.25" customHeight="1" x14ac:dyDescent="0.15">
      <c r="A125" s="107"/>
      <c r="B125" s="37" t="s">
        <v>90</v>
      </c>
      <c r="C125" s="101">
        <v>53</v>
      </c>
      <c r="D125" s="101">
        <v>33</v>
      </c>
      <c r="E125" s="101">
        <v>48</v>
      </c>
      <c r="F125" s="31">
        <f t="shared" si="15"/>
        <v>81</v>
      </c>
      <c r="G125" s="57"/>
      <c r="H125" s="26" t="s">
        <v>89</v>
      </c>
      <c r="I125" s="25">
        <f>SUM(I116:I124)</f>
        <v>1226</v>
      </c>
      <c r="J125" s="25">
        <f>SUM(J116:J124)</f>
        <v>1375</v>
      </c>
      <c r="K125" s="25">
        <f>SUM(K116:K124)</f>
        <v>1448</v>
      </c>
      <c r="L125" s="60">
        <f>SUM(L116:L124)</f>
        <v>2823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53</v>
      </c>
      <c r="E126" s="101">
        <v>67</v>
      </c>
      <c r="F126" s="31">
        <f t="shared" si="15"/>
        <v>120</v>
      </c>
      <c r="G126" s="57" t="s">
        <v>87</v>
      </c>
      <c r="H126" s="37" t="s">
        <v>86</v>
      </c>
      <c r="I126" s="101">
        <v>31</v>
      </c>
      <c r="J126" s="101">
        <v>42</v>
      </c>
      <c r="K126" s="101">
        <v>33</v>
      </c>
      <c r="L126" s="58">
        <f t="shared" ref="L126:L139" si="16">SUM(J126:K126)</f>
        <v>75</v>
      </c>
    </row>
    <row r="127" spans="1:12" ht="14.25" customHeight="1" x14ac:dyDescent="0.15">
      <c r="A127" s="107"/>
      <c r="B127" s="37" t="s">
        <v>85</v>
      </c>
      <c r="C127" s="101">
        <v>37</v>
      </c>
      <c r="D127" s="101">
        <v>36</v>
      </c>
      <c r="E127" s="101">
        <v>30</v>
      </c>
      <c r="F127" s="31">
        <f t="shared" si="15"/>
        <v>66</v>
      </c>
      <c r="G127" s="57"/>
      <c r="H127" s="59" t="s">
        <v>84</v>
      </c>
      <c r="I127" s="101">
        <v>10</v>
      </c>
      <c r="J127" s="101">
        <v>7</v>
      </c>
      <c r="K127" s="101">
        <v>9</v>
      </c>
      <c r="L127" s="58">
        <f t="shared" si="16"/>
        <v>16</v>
      </c>
    </row>
    <row r="128" spans="1:12" ht="14.25" customHeight="1" x14ac:dyDescent="0.15">
      <c r="A128" s="107"/>
      <c r="B128" s="37" t="s">
        <v>83</v>
      </c>
      <c r="C128" s="101">
        <v>66</v>
      </c>
      <c r="D128" s="101">
        <v>62</v>
      </c>
      <c r="E128" s="101">
        <v>72</v>
      </c>
      <c r="F128" s="31">
        <f t="shared" si="15"/>
        <v>134</v>
      </c>
      <c r="G128" s="57"/>
      <c r="H128" s="59" t="s">
        <v>82</v>
      </c>
      <c r="I128" s="101">
        <v>45</v>
      </c>
      <c r="J128" s="101">
        <v>54</v>
      </c>
      <c r="K128" s="101">
        <v>57</v>
      </c>
      <c r="L128" s="58">
        <f t="shared" si="16"/>
        <v>111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56</v>
      </c>
      <c r="E129" s="101">
        <v>67</v>
      </c>
      <c r="F129" s="31">
        <f t="shared" si="15"/>
        <v>123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6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54</v>
      </c>
      <c r="E130" s="101">
        <v>70</v>
      </c>
      <c r="F130" s="31">
        <f t="shared" si="15"/>
        <v>124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6"/>
        <v>9</v>
      </c>
    </row>
    <row r="131" spans="1:12" ht="14.25" customHeight="1" x14ac:dyDescent="0.15">
      <c r="A131" s="107"/>
      <c r="B131" s="37" t="s">
        <v>77</v>
      </c>
      <c r="C131" s="101">
        <v>111</v>
      </c>
      <c r="D131" s="101">
        <v>96</v>
      </c>
      <c r="E131" s="101">
        <v>103</v>
      </c>
      <c r="F131" s="31">
        <f t="shared" si="15"/>
        <v>199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6"/>
        <v>23</v>
      </c>
    </row>
    <row r="132" spans="1:12" ht="14.25" customHeight="1" x14ac:dyDescent="0.15">
      <c r="A132" s="107"/>
      <c r="B132" s="37" t="s">
        <v>75</v>
      </c>
      <c r="C132" s="101">
        <v>152</v>
      </c>
      <c r="D132" s="101">
        <v>139</v>
      </c>
      <c r="E132" s="101">
        <v>137</v>
      </c>
      <c r="F132" s="31">
        <f t="shared" si="15"/>
        <v>276</v>
      </c>
      <c r="G132" s="57"/>
      <c r="H132" s="59" t="s">
        <v>74</v>
      </c>
      <c r="I132" s="101">
        <v>18</v>
      </c>
      <c r="J132" s="101">
        <v>15</v>
      </c>
      <c r="K132" s="101">
        <v>21</v>
      </c>
      <c r="L132" s="58">
        <f t="shared" si="16"/>
        <v>36</v>
      </c>
    </row>
    <row r="133" spans="1:12" ht="14.25" customHeight="1" x14ac:dyDescent="0.15">
      <c r="A133" s="107"/>
      <c r="B133" s="37" t="s">
        <v>73</v>
      </c>
      <c r="C133" s="101">
        <v>125</v>
      </c>
      <c r="D133" s="101">
        <v>111</v>
      </c>
      <c r="E133" s="101">
        <v>131</v>
      </c>
      <c r="F133" s="31">
        <f t="shared" si="15"/>
        <v>242</v>
      </c>
      <c r="G133" s="57"/>
      <c r="H133" s="59" t="s">
        <v>72</v>
      </c>
      <c r="I133" s="101">
        <v>16</v>
      </c>
      <c r="J133" s="101">
        <v>14</v>
      </c>
      <c r="K133" s="101">
        <v>11</v>
      </c>
      <c r="L133" s="58">
        <f t="shared" si="16"/>
        <v>25</v>
      </c>
    </row>
    <row r="134" spans="1:12" ht="14.25" customHeight="1" x14ac:dyDescent="0.15">
      <c r="A134" s="107"/>
      <c r="B134" s="37" t="s">
        <v>71</v>
      </c>
      <c r="C134" s="101">
        <v>111</v>
      </c>
      <c r="D134" s="101">
        <v>101</v>
      </c>
      <c r="E134" s="101">
        <v>124</v>
      </c>
      <c r="F134" s="31">
        <f t="shared" si="15"/>
        <v>225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6"/>
        <v>35</v>
      </c>
    </row>
    <row r="135" spans="1:12" ht="14.25" customHeight="1" x14ac:dyDescent="0.15">
      <c r="A135" s="107"/>
      <c r="B135" s="37" t="s">
        <v>69</v>
      </c>
      <c r="C135" s="101">
        <v>192</v>
      </c>
      <c r="D135" s="101">
        <v>197</v>
      </c>
      <c r="E135" s="101">
        <v>188</v>
      </c>
      <c r="F135" s="31">
        <f t="shared" si="15"/>
        <v>385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6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40</v>
      </c>
      <c r="F136" s="31">
        <f t="shared" si="15"/>
        <v>77</v>
      </c>
      <c r="G136" s="57"/>
      <c r="H136" s="59" t="s">
        <v>66</v>
      </c>
      <c r="I136" s="101">
        <v>11</v>
      </c>
      <c r="J136" s="101">
        <v>11</v>
      </c>
      <c r="K136" s="101">
        <v>9</v>
      </c>
      <c r="L136" s="58">
        <f t="shared" si="16"/>
        <v>20</v>
      </c>
    </row>
    <row r="137" spans="1:12" ht="14.25" customHeight="1" x14ac:dyDescent="0.15">
      <c r="A137" s="107"/>
      <c r="B137" s="37" t="s">
        <v>65</v>
      </c>
      <c r="C137" s="101">
        <v>218</v>
      </c>
      <c r="D137" s="101">
        <v>153</v>
      </c>
      <c r="E137" s="101">
        <v>184</v>
      </c>
      <c r="F137" s="31">
        <f t="shared" si="15"/>
        <v>337</v>
      </c>
      <c r="G137" s="57"/>
      <c r="H137" s="59" t="s">
        <v>64</v>
      </c>
      <c r="I137" s="101">
        <v>26</v>
      </c>
      <c r="J137" s="101">
        <v>19</v>
      </c>
      <c r="K137" s="101">
        <v>27</v>
      </c>
      <c r="L137" s="58">
        <f t="shared" si="16"/>
        <v>46</v>
      </c>
    </row>
    <row r="138" spans="1:12" ht="14.25" customHeight="1" x14ac:dyDescent="0.15">
      <c r="A138" s="107"/>
      <c r="B138" s="108" t="s">
        <v>63</v>
      </c>
      <c r="C138" s="101">
        <v>138</v>
      </c>
      <c r="D138" s="101">
        <v>200</v>
      </c>
      <c r="E138" s="101">
        <v>197</v>
      </c>
      <c r="F138" s="31">
        <f t="shared" si="15"/>
        <v>397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6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2385</v>
      </c>
      <c r="D139" s="25">
        <f>SUM(D117:D138)</f>
        <v>2176</v>
      </c>
      <c r="E139" s="25">
        <f>SUM(E117:E138)</f>
        <v>2375</v>
      </c>
      <c r="F139" s="24">
        <f>SUM(F117:F138)</f>
        <v>4551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6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165</v>
      </c>
      <c r="E140" s="101">
        <v>170</v>
      </c>
      <c r="F140" s="31">
        <f t="shared" ref="F140:F156" si="17">SUM(D140:E140)</f>
        <v>335</v>
      </c>
      <c r="G140" s="57"/>
      <c r="H140" s="26" t="s">
        <v>57</v>
      </c>
      <c r="I140" s="25">
        <f>SUM(I126:I139)</f>
        <v>255</v>
      </c>
      <c r="J140" s="25">
        <f>SUM(J126:J139)</f>
        <v>260</v>
      </c>
      <c r="K140" s="25">
        <f>SUM(K126:K139)</f>
        <v>265</v>
      </c>
      <c r="L140" s="60">
        <f>SUM(L126:L139)</f>
        <v>525</v>
      </c>
    </row>
    <row r="141" spans="1:12" ht="14.25" customHeight="1" x14ac:dyDescent="0.15">
      <c r="A141" s="107"/>
      <c r="B141" s="37" t="s">
        <v>56</v>
      </c>
      <c r="C141" s="101">
        <v>162</v>
      </c>
      <c r="D141" s="101">
        <v>176</v>
      </c>
      <c r="E141" s="101">
        <v>200</v>
      </c>
      <c r="F141" s="31">
        <f t="shared" si="17"/>
        <v>376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52</v>
      </c>
      <c r="L141" s="58">
        <f>SUM(J141:K141)</f>
        <v>105</v>
      </c>
    </row>
    <row r="142" spans="1:12" ht="14.25" customHeight="1" x14ac:dyDescent="0.15">
      <c r="A142" s="107"/>
      <c r="B142" s="37" t="s">
        <v>53</v>
      </c>
      <c r="C142" s="101">
        <v>162</v>
      </c>
      <c r="D142" s="101">
        <v>184</v>
      </c>
      <c r="E142" s="101">
        <v>198</v>
      </c>
      <c r="F142" s="31">
        <f t="shared" si="17"/>
        <v>382</v>
      </c>
      <c r="G142" s="57"/>
      <c r="H142" s="59" t="s">
        <v>52</v>
      </c>
      <c r="I142" s="13">
        <v>42</v>
      </c>
      <c r="J142" s="13">
        <v>42</v>
      </c>
      <c r="K142" s="13">
        <v>39</v>
      </c>
      <c r="L142" s="58">
        <f>SUM(J142:K142)</f>
        <v>81</v>
      </c>
    </row>
    <row r="143" spans="1:12" ht="14.25" customHeight="1" x14ac:dyDescent="0.15">
      <c r="A143" s="107"/>
      <c r="B143" s="37" t="s">
        <v>51</v>
      </c>
      <c r="C143" s="101">
        <v>62</v>
      </c>
      <c r="D143" s="101">
        <v>68</v>
      </c>
      <c r="E143" s="101">
        <v>89</v>
      </c>
      <c r="F143" s="31">
        <f t="shared" si="17"/>
        <v>157</v>
      </c>
      <c r="G143" s="57"/>
      <c r="H143" s="59" t="s">
        <v>50</v>
      </c>
      <c r="I143" s="13">
        <v>50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35</v>
      </c>
      <c r="E144" s="101">
        <v>32</v>
      </c>
      <c r="F144" s="31">
        <f t="shared" si="17"/>
        <v>67</v>
      </c>
      <c r="G144" s="57"/>
      <c r="H144" s="59" t="s">
        <v>48</v>
      </c>
      <c r="I144" s="13">
        <v>30</v>
      </c>
      <c r="J144" s="13">
        <v>29</v>
      </c>
      <c r="K144" s="13">
        <v>25</v>
      </c>
      <c r="L144" s="58">
        <f>SUM(J144:K144)</f>
        <v>54</v>
      </c>
    </row>
    <row r="145" spans="1:12" ht="14.25" customHeight="1" x14ac:dyDescent="0.15">
      <c r="A145" s="107"/>
      <c r="B145" s="37" t="s">
        <v>47</v>
      </c>
      <c r="C145" s="101">
        <v>128</v>
      </c>
      <c r="D145" s="101">
        <v>135</v>
      </c>
      <c r="E145" s="101">
        <v>176</v>
      </c>
      <c r="F145" s="31">
        <f t="shared" si="17"/>
        <v>311</v>
      </c>
      <c r="G145" s="57"/>
      <c r="H145" s="59" t="s">
        <v>46</v>
      </c>
      <c r="I145" s="13">
        <v>32</v>
      </c>
      <c r="J145" s="13">
        <v>30</v>
      </c>
      <c r="K145" s="13">
        <v>29</v>
      </c>
      <c r="L145" s="58">
        <f>SUM(J145:K145)</f>
        <v>59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33</v>
      </c>
      <c r="E146" s="101">
        <v>36</v>
      </c>
      <c r="F146" s="31">
        <f t="shared" si="17"/>
        <v>69</v>
      </c>
      <c r="G146" s="57"/>
      <c r="H146" s="26" t="s">
        <v>44</v>
      </c>
      <c r="I146" s="25">
        <f>SUM(I141:I145)</f>
        <v>200</v>
      </c>
      <c r="J146" s="25">
        <f>SUM(J141:J145)</f>
        <v>201</v>
      </c>
      <c r="K146" s="25">
        <f>SUM(K141:K145)</f>
        <v>185</v>
      </c>
      <c r="L146" s="56">
        <f>SUM(L141:L145)</f>
        <v>386</v>
      </c>
    </row>
    <row r="147" spans="1:12" ht="14.25" customHeight="1" x14ac:dyDescent="0.15">
      <c r="A147" s="107"/>
      <c r="B147" s="37" t="s">
        <v>43</v>
      </c>
      <c r="C147" s="101">
        <v>40</v>
      </c>
      <c r="D147" s="101">
        <v>43</v>
      </c>
      <c r="E147" s="101">
        <v>56</v>
      </c>
      <c r="F147" s="31">
        <f t="shared" si="17"/>
        <v>99</v>
      </c>
      <c r="G147" s="111" t="s">
        <v>42</v>
      </c>
      <c r="H147" s="112"/>
      <c r="I147" s="55">
        <f>SUM(C139+C157+C164+C167+I125+I140+I146)</f>
        <v>6922</v>
      </c>
      <c r="J147" s="55">
        <f>SUM(D139+D157+D164+D167+J125+J140+J146)</f>
        <v>7263</v>
      </c>
      <c r="K147" s="55">
        <f>SUM(E139+E157+E164+E167+K125+K140+K146)</f>
        <v>7759</v>
      </c>
      <c r="L147" s="54">
        <f>SUM(F139+F157+F164+F167+L125+L140+L146)</f>
        <v>15022</v>
      </c>
    </row>
    <row r="148" spans="1:12" ht="14.25" customHeight="1" x14ac:dyDescent="0.15">
      <c r="A148" s="107"/>
      <c r="B148" s="37" t="s">
        <v>41</v>
      </c>
      <c r="C148" s="101">
        <v>104</v>
      </c>
      <c r="D148" s="101">
        <v>130</v>
      </c>
      <c r="E148" s="101">
        <v>146</v>
      </c>
      <c r="F148" s="31">
        <f t="shared" si="17"/>
        <v>276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85</v>
      </c>
      <c r="E149" s="101">
        <v>88</v>
      </c>
      <c r="F149" s="31">
        <f t="shared" si="17"/>
        <v>173</v>
      </c>
      <c r="G149" s="128" t="s">
        <v>39</v>
      </c>
      <c r="H149" s="129"/>
      <c r="I149" s="132">
        <f>SUM(C30+I39+I67+I147)</f>
        <v>19823</v>
      </c>
      <c r="J149" s="132">
        <f>SUM(D30+J39+J67+J147)</f>
        <v>21694</v>
      </c>
      <c r="K149" s="132">
        <f>SUM(E30+K39+K67+K147)</f>
        <v>23302</v>
      </c>
      <c r="L149" s="134">
        <f>SUM(J149:K149)</f>
        <v>44996</v>
      </c>
    </row>
    <row r="150" spans="1:12" ht="14.25" customHeight="1" x14ac:dyDescent="0.15">
      <c r="A150" s="107"/>
      <c r="B150" s="37" t="s">
        <v>38</v>
      </c>
      <c r="C150" s="101">
        <v>141</v>
      </c>
      <c r="D150" s="101">
        <v>153</v>
      </c>
      <c r="E150" s="101">
        <v>166</v>
      </c>
      <c r="F150" s="31">
        <f t="shared" si="17"/>
        <v>319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31</v>
      </c>
      <c r="E151" s="101">
        <v>38</v>
      </c>
      <c r="F151" s="31">
        <f t="shared" si="17"/>
        <v>69</v>
      </c>
      <c r="G151" s="136" t="s">
        <v>36</v>
      </c>
      <c r="H151" s="137"/>
      <c r="I151" s="138">
        <f>I149-'R5.1月末'!I149</f>
        <v>-35</v>
      </c>
      <c r="J151" s="138">
        <f>J149-'R5.1月末'!J149</f>
        <v>-58</v>
      </c>
      <c r="K151" s="138">
        <f>K149-'R5.1月末'!K149</f>
        <v>-61</v>
      </c>
      <c r="L151" s="140">
        <f>L149-'R5.1月末'!L149</f>
        <v>-119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27</v>
      </c>
      <c r="E152" s="101">
        <v>23</v>
      </c>
      <c r="F152" s="31">
        <f t="shared" si="17"/>
        <v>50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64</v>
      </c>
      <c r="D153" s="101">
        <v>96</v>
      </c>
      <c r="E153" s="101">
        <v>90</v>
      </c>
      <c r="F153" s="31">
        <f t="shared" si="17"/>
        <v>186</v>
      </c>
      <c r="G153" s="152" t="s">
        <v>33</v>
      </c>
      <c r="H153" s="153"/>
      <c r="I153" s="13"/>
      <c r="J153" s="13">
        <v>49.1</v>
      </c>
      <c r="K153" s="13">
        <v>52.6</v>
      </c>
      <c r="L153" s="51">
        <v>50.9</v>
      </c>
    </row>
    <row r="154" spans="1:12" ht="14.25" customHeight="1" x14ac:dyDescent="0.15">
      <c r="A154" s="107"/>
      <c r="B154" s="37" t="s">
        <v>32</v>
      </c>
      <c r="C154" s="101">
        <v>56</v>
      </c>
      <c r="D154" s="101">
        <v>53</v>
      </c>
      <c r="E154" s="101">
        <v>66</v>
      </c>
      <c r="F154" s="31">
        <f t="shared" si="17"/>
        <v>119</v>
      </c>
      <c r="G154" s="154" t="s">
        <v>31</v>
      </c>
      <c r="H154" s="155"/>
      <c r="I154" s="50"/>
      <c r="J154" s="50">
        <v>43</v>
      </c>
      <c r="K154" s="50">
        <v>34</v>
      </c>
      <c r="L154" s="48">
        <f t="shared" ref="L154:L159" si="18">SUM(J154:K154)</f>
        <v>77</v>
      </c>
    </row>
    <row r="155" spans="1:12" ht="14.25" customHeight="1" x14ac:dyDescent="0.15">
      <c r="A155" s="107"/>
      <c r="B155" s="37" t="s">
        <v>30</v>
      </c>
      <c r="C155" s="101">
        <v>240</v>
      </c>
      <c r="D155" s="101">
        <v>256</v>
      </c>
      <c r="E155" s="101">
        <v>262</v>
      </c>
      <c r="F155" s="31">
        <f t="shared" si="17"/>
        <v>518</v>
      </c>
      <c r="G155" s="154" t="s">
        <v>29</v>
      </c>
      <c r="H155" s="155"/>
      <c r="I155" s="50"/>
      <c r="J155" s="50">
        <v>75</v>
      </c>
      <c r="K155" s="50">
        <v>63</v>
      </c>
      <c r="L155" s="48">
        <f t="shared" si="18"/>
        <v>138</v>
      </c>
    </row>
    <row r="156" spans="1:12" ht="14.25" customHeight="1" x14ac:dyDescent="0.15">
      <c r="A156" s="107"/>
      <c r="B156" s="37" t="s">
        <v>28</v>
      </c>
      <c r="C156" s="101">
        <v>38</v>
      </c>
      <c r="D156" s="101">
        <v>32</v>
      </c>
      <c r="E156" s="101">
        <v>38</v>
      </c>
      <c r="F156" s="31">
        <f t="shared" si="17"/>
        <v>70</v>
      </c>
      <c r="G156" s="154" t="s">
        <v>27</v>
      </c>
      <c r="H156" s="155"/>
      <c r="I156" s="50"/>
      <c r="J156" s="50">
        <v>3</v>
      </c>
      <c r="K156" s="50">
        <v>2</v>
      </c>
      <c r="L156" s="48">
        <f t="shared" si="18"/>
        <v>5</v>
      </c>
    </row>
    <row r="157" spans="1:12" ht="14.25" customHeight="1" x14ac:dyDescent="0.15">
      <c r="A157" s="107"/>
      <c r="B157" s="26" t="s">
        <v>26</v>
      </c>
      <c r="C157" s="25">
        <f>SUM(C140:C156)</f>
        <v>1524</v>
      </c>
      <c r="D157" s="25">
        <f>SUM(D140:D156)</f>
        <v>1702</v>
      </c>
      <c r="E157" s="25">
        <f>SUM(E140:E156)</f>
        <v>1874</v>
      </c>
      <c r="F157" s="24">
        <f>SUM(F140:F156)</f>
        <v>3576</v>
      </c>
      <c r="G157" s="154" t="s">
        <v>25</v>
      </c>
      <c r="H157" s="155"/>
      <c r="I157" s="50"/>
      <c r="J157" s="50">
        <v>26</v>
      </c>
      <c r="K157" s="50">
        <v>33</v>
      </c>
      <c r="L157" s="48">
        <f t="shared" si="18"/>
        <v>59</v>
      </c>
    </row>
    <row r="158" spans="1:12" ht="14.25" customHeight="1" x14ac:dyDescent="0.15">
      <c r="A158" s="107" t="s">
        <v>24</v>
      </c>
      <c r="B158" s="37" t="s">
        <v>23</v>
      </c>
      <c r="C158" s="101">
        <v>138</v>
      </c>
      <c r="D158" s="101">
        <v>158</v>
      </c>
      <c r="E158" s="101">
        <v>162</v>
      </c>
      <c r="F158" s="31">
        <f t="shared" ref="F158:F163" si="19">SUM(D158:E158)</f>
        <v>320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8"/>
        <v>0</v>
      </c>
    </row>
    <row r="159" spans="1:12" ht="14.25" customHeight="1" x14ac:dyDescent="0.15">
      <c r="A159" s="107"/>
      <c r="B159" s="37" t="s">
        <v>21</v>
      </c>
      <c r="C159" s="101">
        <v>200</v>
      </c>
      <c r="D159" s="101">
        <v>245</v>
      </c>
      <c r="E159" s="101">
        <v>253</v>
      </c>
      <c r="F159" s="31">
        <f t="shared" si="19"/>
        <v>498</v>
      </c>
      <c r="G159" s="142" t="s">
        <v>20</v>
      </c>
      <c r="H159" s="143"/>
      <c r="I159" s="49"/>
      <c r="J159" s="49">
        <v>3</v>
      </c>
      <c r="K159" s="49">
        <v>1</v>
      </c>
      <c r="L159" s="48">
        <f t="shared" si="18"/>
        <v>4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68</v>
      </c>
      <c r="E160" s="101">
        <v>66</v>
      </c>
      <c r="F160" s="31">
        <f t="shared" si="19"/>
        <v>134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50</v>
      </c>
      <c r="D161" s="101">
        <v>73</v>
      </c>
      <c r="E161" s="101">
        <v>79</v>
      </c>
      <c r="F161" s="31">
        <f t="shared" si="19"/>
        <v>152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224</v>
      </c>
      <c r="D162" s="101">
        <v>279</v>
      </c>
      <c r="E162" s="101">
        <v>286</v>
      </c>
      <c r="F162" s="31">
        <f t="shared" si="19"/>
        <v>565</v>
      </c>
      <c r="G162" s="42" t="s">
        <v>14</v>
      </c>
      <c r="H162" s="41" t="s">
        <v>11</v>
      </c>
      <c r="I162" s="40">
        <f>SUM(L162/L149)</f>
        <v>0.42477109076362346</v>
      </c>
      <c r="J162" s="39">
        <v>8525</v>
      </c>
      <c r="K162" s="39">
        <v>10588</v>
      </c>
      <c r="L162" s="38">
        <f t="shared" ref="L162:L167" si="20">SUM(J162:K162)</f>
        <v>19113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43</v>
      </c>
      <c r="E163" s="101">
        <v>42</v>
      </c>
      <c r="F163" s="31">
        <f t="shared" si="19"/>
        <v>85</v>
      </c>
      <c r="G163" s="147" t="s">
        <v>12</v>
      </c>
      <c r="H163" s="36" t="s">
        <v>11</v>
      </c>
      <c r="I163" s="35">
        <f>SUM(L163/L149)</f>
        <v>0.35734287492221528</v>
      </c>
      <c r="J163" s="34">
        <v>7060</v>
      </c>
      <c r="K163" s="34">
        <v>9019</v>
      </c>
      <c r="L163" s="33">
        <f t="shared" si="20"/>
        <v>16079</v>
      </c>
    </row>
    <row r="164" spans="1:12" ht="14.25" customHeight="1" x14ac:dyDescent="0.15">
      <c r="A164" s="107"/>
      <c r="B164" s="26" t="s">
        <v>10</v>
      </c>
      <c r="C164" s="25">
        <f>SUM(C158:C163)</f>
        <v>704</v>
      </c>
      <c r="D164" s="25">
        <f>SUM(D158:D163)</f>
        <v>866</v>
      </c>
      <c r="E164" s="25">
        <f>SUM(E158:E163)</f>
        <v>888</v>
      </c>
      <c r="F164" s="24">
        <f>SUM(F158:F163)</f>
        <v>1754</v>
      </c>
      <c r="G164" s="148"/>
      <c r="H164" s="30" t="s">
        <v>9</v>
      </c>
      <c r="I164" s="29">
        <f>L164/F30</f>
        <v>0.3</v>
      </c>
      <c r="J164" s="28">
        <v>763</v>
      </c>
      <c r="K164" s="28">
        <v>950</v>
      </c>
      <c r="L164" s="27">
        <f t="shared" si="20"/>
        <v>1713</v>
      </c>
    </row>
    <row r="165" spans="1:12" ht="14.25" customHeight="1" x14ac:dyDescent="0.15">
      <c r="A165" s="107" t="s">
        <v>8</v>
      </c>
      <c r="B165" s="108" t="s">
        <v>7</v>
      </c>
      <c r="C165" s="101">
        <v>333</v>
      </c>
      <c r="D165" s="101">
        <v>332</v>
      </c>
      <c r="E165" s="101">
        <v>359</v>
      </c>
      <c r="F165" s="31">
        <f>SUM(D165:E165)</f>
        <v>691</v>
      </c>
      <c r="G165" s="148"/>
      <c r="H165" s="30" t="s">
        <v>6</v>
      </c>
      <c r="I165" s="29">
        <f>L165/L39</f>
        <v>0.39632714072175956</v>
      </c>
      <c r="J165" s="28">
        <v>1611</v>
      </c>
      <c r="K165" s="28">
        <v>2101</v>
      </c>
      <c r="L165" s="27">
        <f t="shared" si="20"/>
        <v>3712</v>
      </c>
    </row>
    <row r="166" spans="1:12" ht="14.25" customHeight="1" x14ac:dyDescent="0.15">
      <c r="A166" s="107"/>
      <c r="B166" s="108" t="s">
        <v>5</v>
      </c>
      <c r="C166" s="101">
        <v>295</v>
      </c>
      <c r="D166" s="101">
        <v>351</v>
      </c>
      <c r="E166" s="101">
        <v>365</v>
      </c>
      <c r="F166" s="31">
        <f>SUM(D166:E166)</f>
        <v>716</v>
      </c>
      <c r="G166" s="148"/>
      <c r="H166" s="30" t="s">
        <v>4</v>
      </c>
      <c r="I166" s="29">
        <f>L166/L67</f>
        <v>0.32078131292790979</v>
      </c>
      <c r="J166" s="28">
        <v>2104</v>
      </c>
      <c r="K166" s="28">
        <v>2675</v>
      </c>
      <c r="L166" s="27">
        <f t="shared" si="20"/>
        <v>4779</v>
      </c>
    </row>
    <row r="167" spans="1:12" ht="14.25" customHeight="1" x14ac:dyDescent="0.15">
      <c r="A167" s="107"/>
      <c r="B167" s="26" t="s">
        <v>3</v>
      </c>
      <c r="C167" s="25">
        <f>SUM(C165:C166)</f>
        <v>628</v>
      </c>
      <c r="D167" s="25">
        <f>SUM(D165:D166)</f>
        <v>683</v>
      </c>
      <c r="E167" s="25">
        <f>SUM(E165:E166)</f>
        <v>724</v>
      </c>
      <c r="F167" s="24">
        <f>SUM(F165:F166)</f>
        <v>1407</v>
      </c>
      <c r="G167" s="149"/>
      <c r="H167" s="23" t="s">
        <v>2</v>
      </c>
      <c r="I167" s="22">
        <f>L167/L147</f>
        <v>0.39109306350685663</v>
      </c>
      <c r="J167" s="21">
        <v>2582</v>
      </c>
      <c r="K167" s="21">
        <v>3293</v>
      </c>
      <c r="L167" s="20">
        <f t="shared" si="20"/>
        <v>5875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571</v>
      </c>
      <c r="J169" s="11">
        <v>233</v>
      </c>
      <c r="K169" s="11">
        <v>373</v>
      </c>
      <c r="L169" s="10">
        <f>SUM(J169:K169)</f>
        <v>606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18"/>
  <sheetViews>
    <sheetView tabSelected="1" view="pageBreakPreview" topLeftCell="A139" zoomScaleNormal="100" workbookViewId="0">
      <selection activeCell="I169" sqref="I169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278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30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359</v>
      </c>
      <c r="D5" s="99">
        <v>418</v>
      </c>
      <c r="E5" s="99">
        <v>399</v>
      </c>
      <c r="F5" s="31">
        <f t="shared" ref="F5:F21" si="1">SUM(D5:E5)</f>
        <v>817</v>
      </c>
      <c r="G5" s="57"/>
      <c r="H5" s="37" t="s">
        <v>258</v>
      </c>
      <c r="I5" s="101">
        <v>182</v>
      </c>
      <c r="J5" s="101">
        <v>193</v>
      </c>
      <c r="K5" s="101">
        <v>226</v>
      </c>
      <c r="L5" s="58">
        <f t="shared" si="0"/>
        <v>419</v>
      </c>
    </row>
    <row r="6" spans="1:12" ht="14.25" customHeight="1" x14ac:dyDescent="0.15">
      <c r="A6" s="107"/>
      <c r="B6" s="37" t="s">
        <v>257</v>
      </c>
      <c r="C6" s="100">
        <v>199</v>
      </c>
      <c r="D6" s="100">
        <v>191</v>
      </c>
      <c r="E6" s="100">
        <v>200</v>
      </c>
      <c r="F6" s="31">
        <f t="shared" si="1"/>
        <v>391</v>
      </c>
      <c r="G6" s="57"/>
      <c r="H6" s="37" t="s">
        <v>256</v>
      </c>
      <c r="I6" s="101">
        <v>115</v>
      </c>
      <c r="J6" s="101">
        <v>125</v>
      </c>
      <c r="K6" s="101">
        <v>152</v>
      </c>
      <c r="L6" s="58">
        <f t="shared" si="0"/>
        <v>277</v>
      </c>
    </row>
    <row r="7" spans="1:12" ht="14.25" customHeight="1" x14ac:dyDescent="0.15">
      <c r="A7" s="107"/>
      <c r="B7" s="37" t="s">
        <v>255</v>
      </c>
      <c r="C7" s="100">
        <v>136</v>
      </c>
      <c r="D7" s="100">
        <v>132</v>
      </c>
      <c r="E7" s="100">
        <v>162</v>
      </c>
      <c r="F7" s="31">
        <f t="shared" si="1"/>
        <v>294</v>
      </c>
      <c r="G7" s="57"/>
      <c r="H7" s="37" t="s">
        <v>254</v>
      </c>
      <c r="I7" s="101">
        <v>88</v>
      </c>
      <c r="J7" s="101">
        <v>103</v>
      </c>
      <c r="K7" s="101">
        <v>100</v>
      </c>
      <c r="L7" s="58">
        <f t="shared" si="0"/>
        <v>203</v>
      </c>
    </row>
    <row r="8" spans="1:12" ht="14.25" customHeight="1" x14ac:dyDescent="0.15">
      <c r="A8" s="107"/>
      <c r="B8" s="37" t="s">
        <v>253</v>
      </c>
      <c r="C8" s="100">
        <v>169</v>
      </c>
      <c r="D8" s="100">
        <v>161</v>
      </c>
      <c r="E8" s="100">
        <v>186</v>
      </c>
      <c r="F8" s="31">
        <f t="shared" si="1"/>
        <v>347</v>
      </c>
      <c r="G8" s="57"/>
      <c r="H8" s="37" t="s">
        <v>219</v>
      </c>
      <c r="I8" s="101">
        <v>59</v>
      </c>
      <c r="J8" s="101">
        <v>68</v>
      </c>
      <c r="K8" s="101">
        <v>73</v>
      </c>
      <c r="L8" s="58">
        <f t="shared" si="0"/>
        <v>141</v>
      </c>
    </row>
    <row r="9" spans="1:12" ht="14.25" customHeight="1" x14ac:dyDescent="0.15">
      <c r="A9" s="107"/>
      <c r="B9" s="37" t="s">
        <v>252</v>
      </c>
      <c r="C9" s="100">
        <v>65</v>
      </c>
      <c r="D9" s="100">
        <v>69</v>
      </c>
      <c r="E9" s="100">
        <v>76</v>
      </c>
      <c r="F9" s="31">
        <f t="shared" si="1"/>
        <v>145</v>
      </c>
      <c r="G9" s="57"/>
      <c r="H9" s="37" t="s">
        <v>251</v>
      </c>
      <c r="I9" s="101">
        <v>72</v>
      </c>
      <c r="J9" s="101">
        <v>76</v>
      </c>
      <c r="K9" s="101">
        <v>81</v>
      </c>
      <c r="L9" s="58">
        <f t="shared" si="0"/>
        <v>157</v>
      </c>
    </row>
    <row r="10" spans="1:12" ht="14.25" customHeight="1" x14ac:dyDescent="0.15">
      <c r="A10" s="107"/>
      <c r="B10" s="37" t="s">
        <v>250</v>
      </c>
      <c r="C10" s="100">
        <v>298</v>
      </c>
      <c r="D10" s="100">
        <v>342</v>
      </c>
      <c r="E10" s="100">
        <v>368</v>
      </c>
      <c r="F10" s="31">
        <f t="shared" si="1"/>
        <v>710</v>
      </c>
      <c r="G10" s="82"/>
      <c r="H10" s="26" t="s">
        <v>249</v>
      </c>
      <c r="I10" s="25">
        <f>SUM(I4:I9)</f>
        <v>546</v>
      </c>
      <c r="J10" s="25">
        <f>SUM(J4:J9)</f>
        <v>591</v>
      </c>
      <c r="K10" s="25">
        <f>SUM(K4:K9)</f>
        <v>666</v>
      </c>
      <c r="L10" s="60">
        <f>SUM(L4:L9)</f>
        <v>1257</v>
      </c>
    </row>
    <row r="11" spans="1:12" ht="14.25" customHeight="1" x14ac:dyDescent="0.15">
      <c r="A11" s="107"/>
      <c r="B11" s="37" t="s">
        <v>248</v>
      </c>
      <c r="C11" s="100">
        <v>68</v>
      </c>
      <c r="D11" s="100">
        <v>82</v>
      </c>
      <c r="E11" s="100">
        <v>92</v>
      </c>
      <c r="F11" s="31">
        <f t="shared" si="1"/>
        <v>174</v>
      </c>
      <c r="G11" s="57" t="s">
        <v>247</v>
      </c>
      <c r="H11" s="37" t="s">
        <v>246</v>
      </c>
      <c r="I11" s="101">
        <v>53</v>
      </c>
      <c r="J11" s="101">
        <v>56</v>
      </c>
      <c r="K11" s="101">
        <v>68</v>
      </c>
      <c r="L11" s="58">
        <f t="shared" ref="L11:L22" si="2">SUM(J11:K11)</f>
        <v>124</v>
      </c>
    </row>
    <row r="12" spans="1:12" ht="14.25" customHeight="1" x14ac:dyDescent="0.15">
      <c r="A12" s="107"/>
      <c r="B12" s="37" t="s">
        <v>245</v>
      </c>
      <c r="C12" s="100">
        <v>119</v>
      </c>
      <c r="D12" s="100">
        <v>162</v>
      </c>
      <c r="E12" s="100">
        <v>180</v>
      </c>
      <c r="F12" s="31">
        <f t="shared" si="1"/>
        <v>342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160</v>
      </c>
      <c r="D13" s="100">
        <v>215</v>
      </c>
      <c r="E13" s="100">
        <v>202</v>
      </c>
      <c r="F13" s="31">
        <f t="shared" si="1"/>
        <v>417</v>
      </c>
      <c r="G13" s="57"/>
      <c r="H13" s="37" t="s">
        <v>243</v>
      </c>
      <c r="I13" s="101">
        <v>40</v>
      </c>
      <c r="J13" s="101">
        <v>31</v>
      </c>
      <c r="K13" s="101">
        <v>41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49</v>
      </c>
      <c r="E14" s="100">
        <v>44</v>
      </c>
      <c r="F14" s="31">
        <f t="shared" si="1"/>
        <v>93</v>
      </c>
      <c r="G14" s="57"/>
      <c r="H14" s="37" t="s">
        <v>241</v>
      </c>
      <c r="I14" s="101">
        <v>115</v>
      </c>
      <c r="J14" s="101">
        <v>108</v>
      </c>
      <c r="K14" s="101">
        <v>113</v>
      </c>
      <c r="L14" s="58">
        <f t="shared" si="2"/>
        <v>221</v>
      </c>
    </row>
    <row r="15" spans="1:12" ht="14.25" customHeight="1" x14ac:dyDescent="0.15">
      <c r="A15" s="107"/>
      <c r="B15" s="37" t="s">
        <v>240</v>
      </c>
      <c r="C15" s="100">
        <v>30</v>
      </c>
      <c r="D15" s="100">
        <v>34</v>
      </c>
      <c r="E15" s="100">
        <v>36</v>
      </c>
      <c r="F15" s="31">
        <f t="shared" si="1"/>
        <v>70</v>
      </c>
      <c r="G15" s="57"/>
      <c r="H15" s="37" t="s">
        <v>239</v>
      </c>
      <c r="I15" s="101">
        <v>29</v>
      </c>
      <c r="J15" s="101">
        <v>35</v>
      </c>
      <c r="K15" s="101">
        <v>40</v>
      </c>
      <c r="L15" s="58">
        <f t="shared" si="2"/>
        <v>75</v>
      </c>
    </row>
    <row r="16" spans="1:12" ht="14.25" customHeight="1" x14ac:dyDescent="0.15">
      <c r="A16" s="107"/>
      <c r="B16" s="109" t="s">
        <v>274</v>
      </c>
      <c r="C16" s="100">
        <v>17</v>
      </c>
      <c r="D16" s="100">
        <v>12</v>
      </c>
      <c r="E16" s="100">
        <v>5</v>
      </c>
      <c r="F16" s="31">
        <f t="shared" si="1"/>
        <v>17</v>
      </c>
      <c r="G16" s="57"/>
      <c r="H16" s="37" t="s">
        <v>238</v>
      </c>
      <c r="I16" s="101">
        <v>71</v>
      </c>
      <c r="J16" s="101">
        <v>62</v>
      </c>
      <c r="K16" s="101">
        <v>72</v>
      </c>
      <c r="L16" s="58">
        <f t="shared" si="2"/>
        <v>134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55</v>
      </c>
      <c r="E17" s="100">
        <v>62</v>
      </c>
      <c r="F17" s="31">
        <f>SUM(D17:E17)</f>
        <v>117</v>
      </c>
      <c r="G17" s="57"/>
      <c r="H17" s="37" t="s">
        <v>236</v>
      </c>
      <c r="I17" s="101">
        <v>90</v>
      </c>
      <c r="J17" s="101">
        <v>83</v>
      </c>
      <c r="K17" s="101">
        <v>91</v>
      </c>
      <c r="L17" s="58">
        <f t="shared" si="2"/>
        <v>174</v>
      </c>
    </row>
    <row r="18" spans="1:12" ht="14.25" customHeight="1" x14ac:dyDescent="0.15">
      <c r="A18" s="107"/>
      <c r="B18" s="37" t="s">
        <v>235</v>
      </c>
      <c r="C18" s="100">
        <v>82</v>
      </c>
      <c r="D18" s="100">
        <v>108</v>
      </c>
      <c r="E18" s="100">
        <v>104</v>
      </c>
      <c r="F18" s="31">
        <f t="shared" si="1"/>
        <v>212</v>
      </c>
      <c r="G18" s="57"/>
      <c r="H18" s="37" t="s">
        <v>234</v>
      </c>
      <c r="I18" s="101">
        <v>52</v>
      </c>
      <c r="J18" s="101">
        <v>54</v>
      </c>
      <c r="K18" s="101">
        <v>69</v>
      </c>
      <c r="L18" s="58">
        <f t="shared" si="2"/>
        <v>123</v>
      </c>
    </row>
    <row r="19" spans="1:12" ht="14.25" customHeight="1" x14ac:dyDescent="0.15">
      <c r="A19" s="107"/>
      <c r="B19" s="37" t="s">
        <v>275</v>
      </c>
      <c r="C19" s="100">
        <v>24</v>
      </c>
      <c r="D19" s="100">
        <v>20</v>
      </c>
      <c r="E19" s="100">
        <v>30</v>
      </c>
      <c r="F19" s="31">
        <f t="shared" si="1"/>
        <v>50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60</v>
      </c>
      <c r="J20" s="101">
        <v>50</v>
      </c>
      <c r="K20" s="101">
        <v>64</v>
      </c>
      <c r="L20" s="58">
        <f t="shared" si="2"/>
        <v>114</v>
      </c>
    </row>
    <row r="21" spans="1:12" ht="14.25" customHeight="1" x14ac:dyDescent="0.15">
      <c r="A21" s="107"/>
      <c r="B21" s="108" t="s">
        <v>231</v>
      </c>
      <c r="C21" s="100">
        <v>13</v>
      </c>
      <c r="D21" s="100">
        <v>15</v>
      </c>
      <c r="E21" s="100">
        <v>16</v>
      </c>
      <c r="F21" s="31">
        <f t="shared" si="1"/>
        <v>31</v>
      </c>
      <c r="G21" s="57"/>
      <c r="H21" s="37" t="s">
        <v>190</v>
      </c>
      <c r="I21" s="101">
        <v>38</v>
      </c>
      <c r="J21" s="101">
        <v>41</v>
      </c>
      <c r="K21" s="101">
        <v>48</v>
      </c>
      <c r="L21" s="58">
        <f t="shared" si="2"/>
        <v>89</v>
      </c>
    </row>
    <row r="22" spans="1:12" ht="14.25" customHeight="1" x14ac:dyDescent="0.15">
      <c r="A22" s="78"/>
      <c r="B22" s="26" t="s">
        <v>230</v>
      </c>
      <c r="C22" s="25">
        <f>SUM(C5:C21)</f>
        <v>1831</v>
      </c>
      <c r="D22" s="25">
        <f>SUM(D5:D21)</f>
        <v>2073</v>
      </c>
      <c r="E22" s="25">
        <f>SUM(E5:E21)</f>
        <v>2174</v>
      </c>
      <c r="F22" s="25">
        <f>SUM(F5:F21)</f>
        <v>4247</v>
      </c>
      <c r="G22" s="57"/>
      <c r="H22" s="37" t="s">
        <v>229</v>
      </c>
      <c r="I22" s="101">
        <v>7</v>
      </c>
      <c r="J22" s="101">
        <v>3</v>
      </c>
      <c r="K22" s="101">
        <v>6</v>
      </c>
      <c r="L22" s="58">
        <f t="shared" si="2"/>
        <v>9</v>
      </c>
    </row>
    <row r="23" spans="1:12" ht="14.25" customHeight="1" x14ac:dyDescent="0.15">
      <c r="A23" s="107" t="s">
        <v>228</v>
      </c>
      <c r="B23" s="37" t="s">
        <v>227</v>
      </c>
      <c r="C23" s="101">
        <v>139</v>
      </c>
      <c r="D23" s="101">
        <v>139</v>
      </c>
      <c r="E23" s="101">
        <v>179</v>
      </c>
      <c r="F23" s="31">
        <f t="shared" ref="F23:F28" si="3">SUM(D23:E23)</f>
        <v>318</v>
      </c>
      <c r="G23" s="82"/>
      <c r="H23" s="26" t="s">
        <v>226</v>
      </c>
      <c r="I23" s="25">
        <f>SUM(I11:I22)</f>
        <v>607</v>
      </c>
      <c r="J23" s="25">
        <f>SUM(J11:J22)</f>
        <v>573</v>
      </c>
      <c r="K23" s="25">
        <f>SUM(K11:K22)</f>
        <v>669</v>
      </c>
      <c r="L23" s="60">
        <f>SUM(L11:L22)</f>
        <v>1242</v>
      </c>
    </row>
    <row r="24" spans="1:12" ht="14.25" customHeight="1" x14ac:dyDescent="0.15">
      <c r="A24" s="107"/>
      <c r="B24" s="37" t="s">
        <v>225</v>
      </c>
      <c r="C24" s="101">
        <v>65</v>
      </c>
      <c r="D24" s="101">
        <v>81</v>
      </c>
      <c r="E24" s="101">
        <v>77</v>
      </c>
      <c r="F24" s="31">
        <f t="shared" si="3"/>
        <v>158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35</v>
      </c>
      <c r="L24" s="58">
        <f t="shared" ref="L24:L29" si="4">SUM(J24:K24)</f>
        <v>63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219</v>
      </c>
      <c r="E25" s="101">
        <v>259</v>
      </c>
      <c r="F25" s="31">
        <f t="shared" si="3"/>
        <v>478</v>
      </c>
      <c r="G25" s="57"/>
      <c r="H25" s="37" t="s">
        <v>221</v>
      </c>
      <c r="I25" s="101">
        <v>17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82</v>
      </c>
      <c r="E26" s="101">
        <v>100</v>
      </c>
      <c r="F26" s="31">
        <f t="shared" si="3"/>
        <v>182</v>
      </c>
      <c r="G26" s="57"/>
      <c r="H26" s="37" t="s">
        <v>219</v>
      </c>
      <c r="I26" s="101">
        <v>38</v>
      </c>
      <c r="J26" s="101">
        <v>38</v>
      </c>
      <c r="K26" s="101">
        <v>39</v>
      </c>
      <c r="L26" s="58">
        <f t="shared" si="4"/>
        <v>77</v>
      </c>
    </row>
    <row r="27" spans="1:12" ht="14.25" customHeight="1" x14ac:dyDescent="0.15">
      <c r="A27" s="107"/>
      <c r="B27" s="37" t="s">
        <v>218</v>
      </c>
      <c r="C27" s="101">
        <v>54</v>
      </c>
      <c r="D27" s="101">
        <v>65</v>
      </c>
      <c r="E27" s="101">
        <v>67</v>
      </c>
      <c r="F27" s="31">
        <f t="shared" si="3"/>
        <v>132</v>
      </c>
      <c r="G27" s="57"/>
      <c r="H27" s="37" t="s">
        <v>217</v>
      </c>
      <c r="I27" s="101">
        <v>44</v>
      </c>
      <c r="J27" s="101">
        <v>38</v>
      </c>
      <c r="K27" s="101">
        <v>47</v>
      </c>
      <c r="L27" s="58">
        <f t="shared" si="4"/>
        <v>85</v>
      </c>
    </row>
    <row r="28" spans="1:12" ht="14.25" customHeight="1" x14ac:dyDescent="0.15">
      <c r="A28" s="107"/>
      <c r="B28" s="37" t="s">
        <v>216</v>
      </c>
      <c r="C28" s="101">
        <v>63</v>
      </c>
      <c r="D28" s="101">
        <v>59</v>
      </c>
      <c r="E28" s="101">
        <v>97</v>
      </c>
      <c r="F28" s="31">
        <f t="shared" si="3"/>
        <v>156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594</v>
      </c>
      <c r="D29" s="25">
        <f>SUM(D23:D28)</f>
        <v>645</v>
      </c>
      <c r="E29" s="25">
        <f>SUM(E23:E28)</f>
        <v>779</v>
      </c>
      <c r="F29" s="25">
        <f>SUM(F23:F28)</f>
        <v>1424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2425</v>
      </c>
      <c r="D30" s="55">
        <f>SUM(D22+D29)</f>
        <v>2718</v>
      </c>
      <c r="E30" s="55">
        <f>SUM(E22+E29)</f>
        <v>2953</v>
      </c>
      <c r="F30" s="55">
        <f>SUM(F22+F29)</f>
        <v>5671</v>
      </c>
      <c r="G30" s="57"/>
      <c r="H30" s="26" t="s">
        <v>212</v>
      </c>
      <c r="I30" s="25">
        <f>SUM(I24:I29)</f>
        <v>171</v>
      </c>
      <c r="J30" s="25">
        <f>SUM(J24:J29)</f>
        <v>177</v>
      </c>
      <c r="K30" s="25">
        <f>SUM(K24:K29)</f>
        <v>195</v>
      </c>
      <c r="L30" s="56">
        <f>SUM(L24:L29)</f>
        <v>372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43</v>
      </c>
      <c r="L31" s="58">
        <f t="shared" ref="L31:L37" si="5">SUM(J31:K31)</f>
        <v>88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47</v>
      </c>
      <c r="K32" s="101">
        <v>54</v>
      </c>
      <c r="L32" s="58">
        <f t="shared" si="5"/>
        <v>101</v>
      </c>
    </row>
    <row r="33" spans="1:12" ht="14.25" customHeight="1" x14ac:dyDescent="0.15">
      <c r="A33" s="107" t="s">
        <v>208</v>
      </c>
      <c r="B33" s="37" t="s">
        <v>207</v>
      </c>
      <c r="C33" s="100">
        <v>411</v>
      </c>
      <c r="D33" s="101">
        <v>452</v>
      </c>
      <c r="E33" s="101">
        <v>473</v>
      </c>
      <c r="F33" s="31">
        <f t="shared" ref="F33:F45" si="6">SUM(D33:E33)</f>
        <v>925</v>
      </c>
      <c r="G33" s="57"/>
      <c r="H33" s="37" t="s">
        <v>206</v>
      </c>
      <c r="I33" s="101">
        <v>67</v>
      </c>
      <c r="J33" s="101">
        <v>66</v>
      </c>
      <c r="K33" s="101">
        <v>72</v>
      </c>
      <c r="L33" s="58">
        <f t="shared" si="5"/>
        <v>138</v>
      </c>
    </row>
    <row r="34" spans="1:12" ht="14.25" customHeight="1" x14ac:dyDescent="0.15">
      <c r="A34" s="107"/>
      <c r="B34" s="37" t="s">
        <v>205</v>
      </c>
      <c r="C34" s="101">
        <v>141</v>
      </c>
      <c r="D34" s="101">
        <v>165</v>
      </c>
      <c r="E34" s="101">
        <v>168</v>
      </c>
      <c r="F34" s="31">
        <f t="shared" si="6"/>
        <v>333</v>
      </c>
      <c r="G34" s="57"/>
      <c r="H34" s="37" t="s">
        <v>204</v>
      </c>
      <c r="I34" s="101">
        <v>47</v>
      </c>
      <c r="J34" s="101">
        <v>62</v>
      </c>
      <c r="K34" s="101">
        <v>62</v>
      </c>
      <c r="L34" s="58">
        <f t="shared" si="5"/>
        <v>124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86</v>
      </c>
      <c r="E35" s="101">
        <v>100</v>
      </c>
      <c r="F35" s="31">
        <f t="shared" si="6"/>
        <v>186</v>
      </c>
      <c r="G35" s="57"/>
      <c r="H35" s="37" t="s">
        <v>202</v>
      </c>
      <c r="I35" s="101">
        <v>98</v>
      </c>
      <c r="J35" s="101">
        <v>85</v>
      </c>
      <c r="K35" s="101">
        <v>101</v>
      </c>
      <c r="L35" s="58">
        <f t="shared" si="5"/>
        <v>186</v>
      </c>
    </row>
    <row r="36" spans="1:12" ht="14.25" customHeight="1" x14ac:dyDescent="0.15">
      <c r="A36" s="107"/>
      <c r="B36" s="37" t="s">
        <v>201</v>
      </c>
      <c r="C36" s="101">
        <v>218</v>
      </c>
      <c r="D36" s="101">
        <v>220</v>
      </c>
      <c r="E36" s="101">
        <v>244</v>
      </c>
      <c r="F36" s="31">
        <f t="shared" si="6"/>
        <v>464</v>
      </c>
      <c r="G36" s="83"/>
      <c r="H36" s="84" t="s">
        <v>200</v>
      </c>
      <c r="I36" s="101">
        <v>57</v>
      </c>
      <c r="J36" s="101">
        <v>55</v>
      </c>
      <c r="K36" s="101">
        <v>74</v>
      </c>
      <c r="L36" s="58">
        <f t="shared" si="5"/>
        <v>129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20</v>
      </c>
      <c r="F37" s="31">
        <f t="shared" si="6"/>
        <v>37</v>
      </c>
      <c r="G37" s="83"/>
      <c r="H37" s="37" t="s">
        <v>198</v>
      </c>
      <c r="I37" s="101">
        <v>120</v>
      </c>
      <c r="J37" s="101">
        <v>137</v>
      </c>
      <c r="K37" s="101">
        <v>144</v>
      </c>
      <c r="L37" s="58">
        <f t="shared" si="5"/>
        <v>281</v>
      </c>
    </row>
    <row r="38" spans="1:12" ht="14.25" customHeight="1" x14ac:dyDescent="0.15">
      <c r="A38" s="107"/>
      <c r="B38" s="37" t="s">
        <v>197</v>
      </c>
      <c r="C38" s="101">
        <v>77</v>
      </c>
      <c r="D38" s="101">
        <v>96</v>
      </c>
      <c r="E38" s="101">
        <v>107</v>
      </c>
      <c r="F38" s="31">
        <f t="shared" si="6"/>
        <v>203</v>
      </c>
      <c r="G38" s="82"/>
      <c r="H38" s="26" t="s">
        <v>163</v>
      </c>
      <c r="I38" s="25">
        <f>SUM(I31:I37)</f>
        <v>456</v>
      </c>
      <c r="J38" s="25">
        <f>SUM(J31:J37)</f>
        <v>497</v>
      </c>
      <c r="K38" s="25">
        <f>SUM(K31:K37)</f>
        <v>550</v>
      </c>
      <c r="L38" s="60">
        <f>SUM(L31:L37)</f>
        <v>1047</v>
      </c>
    </row>
    <row r="39" spans="1:12" ht="14.25" customHeight="1" x14ac:dyDescent="0.15">
      <c r="A39" s="107"/>
      <c r="B39" s="37" t="s">
        <v>196</v>
      </c>
      <c r="C39" s="101">
        <v>52</v>
      </c>
      <c r="D39" s="101">
        <v>55</v>
      </c>
      <c r="E39" s="101">
        <v>61</v>
      </c>
      <c r="F39" s="31">
        <f t="shared" si="6"/>
        <v>116</v>
      </c>
      <c r="G39" s="111" t="s">
        <v>195</v>
      </c>
      <c r="H39" s="112"/>
      <c r="I39" s="55">
        <f>SUM(C46+C54+I10+I23+I30+I38)</f>
        <v>4189</v>
      </c>
      <c r="J39" s="55">
        <f>SUM(D46+D54+J10+J23+J30+J38)</f>
        <v>4462</v>
      </c>
      <c r="K39" s="55">
        <f>SUM(E46+E54+K10+K23+K30+K38)</f>
        <v>4887</v>
      </c>
      <c r="L39" s="54">
        <f>SUM(F46+F54+L10+L23+L30+L38)</f>
        <v>9349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138</v>
      </c>
      <c r="E40" s="101">
        <v>161</v>
      </c>
      <c r="F40" s="31">
        <f t="shared" si="6"/>
        <v>299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72</v>
      </c>
      <c r="D41" s="101">
        <v>79</v>
      </c>
      <c r="E41" s="101">
        <v>92</v>
      </c>
      <c r="F41" s="31">
        <f t="shared" si="6"/>
        <v>171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106</v>
      </c>
      <c r="D42" s="101">
        <v>122</v>
      </c>
      <c r="E42" s="101">
        <v>138</v>
      </c>
      <c r="F42" s="31">
        <f t="shared" si="6"/>
        <v>260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186</v>
      </c>
      <c r="D44" s="101">
        <v>194</v>
      </c>
      <c r="E44" s="101">
        <v>222</v>
      </c>
      <c r="F44" s="31">
        <f t="shared" si="6"/>
        <v>416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160</v>
      </c>
      <c r="E45" s="101">
        <v>191</v>
      </c>
      <c r="F45" s="31">
        <f t="shared" si="6"/>
        <v>351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1658</v>
      </c>
      <c r="D46" s="25">
        <f>SUM(D33:D45)</f>
        <v>1797</v>
      </c>
      <c r="E46" s="25">
        <f>SUM(E33:E45)</f>
        <v>1993</v>
      </c>
      <c r="F46" s="25">
        <f>SUM(F33:F45)</f>
        <v>3790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104</v>
      </c>
      <c r="D47" s="101">
        <v>117</v>
      </c>
      <c r="E47" s="101">
        <v>109</v>
      </c>
      <c r="F47" s="31">
        <f t="shared" ref="F47:F53" si="7">SUM(D47:E47)</f>
        <v>226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40</v>
      </c>
      <c r="E48" s="101">
        <v>38</v>
      </c>
      <c r="F48" s="31">
        <f t="shared" si="7"/>
        <v>78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100</v>
      </c>
      <c r="D49" s="101">
        <v>99</v>
      </c>
      <c r="E49" s="101">
        <v>107</v>
      </c>
      <c r="F49" s="31">
        <f t="shared" si="7"/>
        <v>206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289</v>
      </c>
      <c r="D50" s="101">
        <v>304</v>
      </c>
      <c r="E50" s="101">
        <v>310</v>
      </c>
      <c r="F50" s="31">
        <f t="shared" si="7"/>
        <v>614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124</v>
      </c>
      <c r="D51" s="101">
        <v>153</v>
      </c>
      <c r="E51" s="101">
        <v>148</v>
      </c>
      <c r="F51" s="31">
        <f t="shared" si="7"/>
        <v>301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92</v>
      </c>
      <c r="E52" s="101">
        <v>82</v>
      </c>
      <c r="F52" s="31">
        <f t="shared" si="7"/>
        <v>174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22</v>
      </c>
      <c r="E53" s="101">
        <v>20</v>
      </c>
      <c r="F53" s="31">
        <f t="shared" si="7"/>
        <v>42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751</v>
      </c>
      <c r="D54" s="25">
        <f>SUM(D47:D53)</f>
        <v>827</v>
      </c>
      <c r="E54" s="25">
        <f>SUM(E47:E53)</f>
        <v>814</v>
      </c>
      <c r="F54" s="25">
        <f>SUM(F47:F53)</f>
        <v>1641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41</v>
      </c>
      <c r="J60" s="104">
        <v>52</v>
      </c>
      <c r="K60" s="104">
        <v>50</v>
      </c>
      <c r="L60" s="62">
        <f t="shared" ref="L60:L65" si="8">SUM(J60:K60)</f>
        <v>102</v>
      </c>
    </row>
    <row r="61" spans="1:12" ht="14.25" customHeight="1" x14ac:dyDescent="0.15">
      <c r="A61" s="107" t="s">
        <v>175</v>
      </c>
      <c r="B61" s="37" t="s">
        <v>174</v>
      </c>
      <c r="C61" s="103">
        <v>337</v>
      </c>
      <c r="D61" s="101">
        <v>415</v>
      </c>
      <c r="E61" s="101">
        <v>437</v>
      </c>
      <c r="F61" s="31">
        <f t="shared" ref="F61:F68" si="9">SUM(D61:E61)</f>
        <v>852</v>
      </c>
      <c r="G61" s="72"/>
      <c r="H61" s="37" t="s">
        <v>173</v>
      </c>
      <c r="I61" s="101">
        <v>48</v>
      </c>
      <c r="J61" s="101">
        <v>42</v>
      </c>
      <c r="K61" s="101">
        <v>59</v>
      </c>
      <c r="L61" s="61">
        <f t="shared" si="8"/>
        <v>101</v>
      </c>
    </row>
    <row r="62" spans="1:12" ht="14.25" customHeight="1" x14ac:dyDescent="0.15">
      <c r="A62" s="107"/>
      <c r="B62" s="37" t="s">
        <v>172</v>
      </c>
      <c r="C62" s="101">
        <v>282</v>
      </c>
      <c r="D62" s="101">
        <v>308</v>
      </c>
      <c r="E62" s="101">
        <v>347</v>
      </c>
      <c r="F62" s="31">
        <f t="shared" si="9"/>
        <v>655</v>
      </c>
      <c r="G62" s="72"/>
      <c r="H62" s="37" t="s">
        <v>171</v>
      </c>
      <c r="I62" s="101">
        <v>39</v>
      </c>
      <c r="J62" s="101">
        <v>51</v>
      </c>
      <c r="K62" s="101">
        <v>53</v>
      </c>
      <c r="L62" s="61">
        <f t="shared" si="8"/>
        <v>104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79</v>
      </c>
      <c r="E63" s="101">
        <v>88</v>
      </c>
      <c r="F63" s="31">
        <f t="shared" si="9"/>
        <v>167</v>
      </c>
      <c r="G63" s="72"/>
      <c r="H63" s="37" t="s">
        <v>169</v>
      </c>
      <c r="I63" s="101">
        <v>28</v>
      </c>
      <c r="J63" s="101">
        <v>27</v>
      </c>
      <c r="K63" s="101">
        <v>30</v>
      </c>
      <c r="L63" s="61">
        <f t="shared" si="8"/>
        <v>57</v>
      </c>
    </row>
    <row r="64" spans="1:12" ht="14.25" customHeight="1" x14ac:dyDescent="0.15">
      <c r="A64" s="107"/>
      <c r="B64" s="37" t="s">
        <v>168</v>
      </c>
      <c r="C64" s="101">
        <v>173</v>
      </c>
      <c r="D64" s="101">
        <v>186</v>
      </c>
      <c r="E64" s="101">
        <v>208</v>
      </c>
      <c r="F64" s="31">
        <f t="shared" si="9"/>
        <v>394</v>
      </c>
      <c r="G64" s="72"/>
      <c r="H64" s="37" t="s">
        <v>167</v>
      </c>
      <c r="I64" s="101">
        <v>53</v>
      </c>
      <c r="J64" s="101">
        <v>62</v>
      </c>
      <c r="K64" s="101">
        <v>72</v>
      </c>
      <c r="L64" s="61">
        <f t="shared" si="8"/>
        <v>134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97</v>
      </c>
      <c r="E65" s="101">
        <v>119</v>
      </c>
      <c r="F65" s="31">
        <f t="shared" si="9"/>
        <v>216</v>
      </c>
      <c r="G65" s="72"/>
      <c r="H65" s="37" t="s">
        <v>165</v>
      </c>
      <c r="I65" s="101">
        <v>76</v>
      </c>
      <c r="J65" s="101">
        <v>97</v>
      </c>
      <c r="K65" s="101">
        <v>80</v>
      </c>
      <c r="L65" s="61">
        <f t="shared" si="8"/>
        <v>177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115</v>
      </c>
      <c r="E66" s="101">
        <v>122</v>
      </c>
      <c r="F66" s="31">
        <f t="shared" si="9"/>
        <v>237</v>
      </c>
      <c r="G66" s="72"/>
      <c r="H66" s="26" t="s">
        <v>163</v>
      </c>
      <c r="I66" s="25">
        <f>SUM(I60:I65)</f>
        <v>285</v>
      </c>
      <c r="J66" s="25">
        <f>SUM(J60:J65)</f>
        <v>331</v>
      </c>
      <c r="K66" s="25">
        <f>SUM(K60:K65)</f>
        <v>344</v>
      </c>
      <c r="L66" s="60">
        <f>SUM(L60:L65)</f>
        <v>675</v>
      </c>
    </row>
    <row r="67" spans="1:12" ht="14.25" customHeight="1" x14ac:dyDescent="0.15">
      <c r="A67" s="107"/>
      <c r="B67" s="37" t="s">
        <v>162</v>
      </c>
      <c r="C67" s="101">
        <v>287</v>
      </c>
      <c r="D67" s="101">
        <v>364</v>
      </c>
      <c r="E67" s="101">
        <v>354</v>
      </c>
      <c r="F67" s="31">
        <f t="shared" si="9"/>
        <v>718</v>
      </c>
      <c r="G67" s="127" t="s">
        <v>161</v>
      </c>
      <c r="H67" s="122"/>
      <c r="I67" s="55">
        <f>SUM(C69+C82+C93+C110+C114+I66)</f>
        <v>6301</v>
      </c>
      <c r="J67" s="55">
        <f>SUM(D69+D82+D93+D110+D114+J66)</f>
        <v>7206</v>
      </c>
      <c r="K67" s="55">
        <f>SUM(E69+E82+E93+E110+E114+K66)</f>
        <v>7641</v>
      </c>
      <c r="L67" s="54">
        <f>SUM(F69+F82+F93+F110+F114+L66)</f>
        <v>14847</v>
      </c>
    </row>
    <row r="68" spans="1:12" ht="14.25" customHeight="1" x14ac:dyDescent="0.15">
      <c r="A68" s="107"/>
      <c r="B68" s="37" t="s">
        <v>160</v>
      </c>
      <c r="C68" s="101">
        <v>110</v>
      </c>
      <c r="D68" s="101">
        <v>148</v>
      </c>
      <c r="E68" s="101">
        <v>136</v>
      </c>
      <c r="F68" s="31">
        <f t="shared" si="9"/>
        <v>284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1441</v>
      </c>
      <c r="D69" s="25">
        <f>SUM(D61:D68)</f>
        <v>1712</v>
      </c>
      <c r="E69" s="25">
        <f>SUM(E61:E68)</f>
        <v>1811</v>
      </c>
      <c r="F69" s="24">
        <f>SUM(F61:F68)</f>
        <v>3523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44</v>
      </c>
      <c r="F70" s="31">
        <f t="shared" ref="F70:F81" si="10">SUM(D70:E70)</f>
        <v>91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275</v>
      </c>
      <c r="D71" s="101">
        <v>277</v>
      </c>
      <c r="E71" s="101">
        <v>307</v>
      </c>
      <c r="F71" s="31">
        <f t="shared" si="10"/>
        <v>584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143</v>
      </c>
      <c r="D72" s="101">
        <v>152</v>
      </c>
      <c r="E72" s="101">
        <v>162</v>
      </c>
      <c r="F72" s="31">
        <f t="shared" si="10"/>
        <v>314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64</v>
      </c>
      <c r="E73" s="101">
        <v>61</v>
      </c>
      <c r="F73" s="31">
        <f t="shared" si="10"/>
        <v>125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82</v>
      </c>
      <c r="D74" s="101">
        <v>63</v>
      </c>
      <c r="E74" s="101">
        <v>89</v>
      </c>
      <c r="F74" s="31">
        <f t="shared" si="10"/>
        <v>152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385</v>
      </c>
      <c r="D75" s="101">
        <v>432</v>
      </c>
      <c r="E75" s="101">
        <v>445</v>
      </c>
      <c r="F75" s="31">
        <f t="shared" si="10"/>
        <v>877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186</v>
      </c>
      <c r="D76" s="101">
        <v>224</v>
      </c>
      <c r="E76" s="101">
        <v>236</v>
      </c>
      <c r="F76" s="31">
        <f t="shared" si="10"/>
        <v>460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65</v>
      </c>
      <c r="D77" s="101">
        <v>62</v>
      </c>
      <c r="E77" s="101">
        <v>66</v>
      </c>
      <c r="F77" s="31">
        <f t="shared" si="10"/>
        <v>128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59</v>
      </c>
      <c r="D78" s="101">
        <v>55</v>
      </c>
      <c r="E78" s="101">
        <v>61</v>
      </c>
      <c r="F78" s="31">
        <f t="shared" si="10"/>
        <v>116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149</v>
      </c>
      <c r="D79" s="101">
        <v>175</v>
      </c>
      <c r="E79" s="101">
        <v>183</v>
      </c>
      <c r="F79" s="31">
        <f t="shared" si="10"/>
        <v>358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147</v>
      </c>
      <c r="D80" s="101">
        <v>163</v>
      </c>
      <c r="E80" s="101">
        <v>154</v>
      </c>
      <c r="F80" s="31">
        <f t="shared" si="10"/>
        <v>317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24</v>
      </c>
      <c r="E81" s="101">
        <v>23</v>
      </c>
      <c r="F81" s="31">
        <f t="shared" si="10"/>
        <v>47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1608</v>
      </c>
      <c r="D82" s="25">
        <f>SUM(D70:D81)</f>
        <v>1738</v>
      </c>
      <c r="E82" s="25">
        <f>SUM(E70:E81)</f>
        <v>1831</v>
      </c>
      <c r="F82" s="25">
        <f>SUM(F70:F81)</f>
        <v>3569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351</v>
      </c>
      <c r="D83" s="101">
        <v>384</v>
      </c>
      <c r="E83" s="101">
        <v>425</v>
      </c>
      <c r="F83" s="31">
        <f t="shared" ref="F83:F92" si="11">SUM(D83:E83)</f>
        <v>809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340</v>
      </c>
      <c r="D84" s="101">
        <v>360</v>
      </c>
      <c r="E84" s="101">
        <v>398</v>
      </c>
      <c r="F84" s="31">
        <f t="shared" si="11"/>
        <v>758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138</v>
      </c>
      <c r="D85" s="101">
        <v>127</v>
      </c>
      <c r="E85" s="101">
        <v>145</v>
      </c>
      <c r="F85" s="31">
        <f t="shared" si="11"/>
        <v>272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95</v>
      </c>
      <c r="D86" s="101">
        <v>104</v>
      </c>
      <c r="E86" s="101">
        <v>123</v>
      </c>
      <c r="F86" s="31">
        <f t="shared" si="11"/>
        <v>227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63</v>
      </c>
      <c r="D87" s="101">
        <v>81</v>
      </c>
      <c r="E87" s="101">
        <v>69</v>
      </c>
      <c r="F87" s="31">
        <f t="shared" si="11"/>
        <v>150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140</v>
      </c>
      <c r="D88" s="101">
        <v>177</v>
      </c>
      <c r="E88" s="101">
        <v>193</v>
      </c>
      <c r="F88" s="31">
        <f t="shared" si="11"/>
        <v>370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127</v>
      </c>
      <c r="D89" s="101">
        <v>153</v>
      </c>
      <c r="E89" s="101">
        <v>153</v>
      </c>
      <c r="F89" s="31">
        <f t="shared" si="11"/>
        <v>306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148</v>
      </c>
      <c r="E90" s="101">
        <v>140</v>
      </c>
      <c r="F90" s="31">
        <f t="shared" si="11"/>
        <v>288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53</v>
      </c>
      <c r="D91" s="101">
        <v>64</v>
      </c>
      <c r="E91" s="101">
        <v>74</v>
      </c>
      <c r="F91" s="31">
        <f t="shared" si="11"/>
        <v>138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225</v>
      </c>
      <c r="D92" s="101">
        <v>252</v>
      </c>
      <c r="E92" s="101">
        <v>302</v>
      </c>
      <c r="F92" s="31">
        <f t="shared" si="11"/>
        <v>554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1647</v>
      </c>
      <c r="D93" s="25">
        <f>SUM(D83:D92)</f>
        <v>1850</v>
      </c>
      <c r="E93" s="25">
        <f>SUM(E83:E92)</f>
        <v>2022</v>
      </c>
      <c r="F93" s="24">
        <f>SUM(F83:F92)</f>
        <v>3872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45</v>
      </c>
      <c r="E95" s="101">
        <v>44</v>
      </c>
      <c r="F95" s="31">
        <f t="shared" si="12"/>
        <v>89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33</v>
      </c>
      <c r="F96" s="31">
        <f t="shared" si="12"/>
        <v>60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46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140</v>
      </c>
      <c r="E98" s="101">
        <v>149</v>
      </c>
      <c r="F98" s="31">
        <f t="shared" si="12"/>
        <v>289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22</v>
      </c>
      <c r="E99" s="101">
        <v>23</v>
      </c>
      <c r="F99" s="31">
        <f t="shared" si="12"/>
        <v>45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70</v>
      </c>
      <c r="E100" s="101">
        <v>67</v>
      </c>
      <c r="F100" s="31">
        <f t="shared" si="12"/>
        <v>137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96</v>
      </c>
      <c r="D101" s="101">
        <v>103</v>
      </c>
      <c r="E101" s="101">
        <v>119</v>
      </c>
      <c r="F101" s="31">
        <f t="shared" si="12"/>
        <v>222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155</v>
      </c>
      <c r="D102" s="101">
        <v>186</v>
      </c>
      <c r="E102" s="101">
        <v>182</v>
      </c>
      <c r="F102" s="31">
        <f t="shared" si="12"/>
        <v>368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156</v>
      </c>
      <c r="D103" s="101">
        <v>196</v>
      </c>
      <c r="E103" s="101">
        <v>193</v>
      </c>
      <c r="F103" s="31">
        <f t="shared" si="12"/>
        <v>389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68</v>
      </c>
      <c r="D104" s="101">
        <v>61</v>
      </c>
      <c r="E104" s="101">
        <v>74</v>
      </c>
      <c r="F104" s="31">
        <f t="shared" si="12"/>
        <v>135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51</v>
      </c>
      <c r="D105" s="101">
        <v>60</v>
      </c>
      <c r="E105" s="101">
        <v>66</v>
      </c>
      <c r="F105" s="31">
        <f t="shared" si="12"/>
        <v>126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54</v>
      </c>
      <c r="F106" s="31">
        <f t="shared" si="12"/>
        <v>104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98</v>
      </c>
      <c r="D107" s="101">
        <v>119</v>
      </c>
      <c r="E107" s="101">
        <v>119</v>
      </c>
      <c r="F107" s="31">
        <f t="shared" si="12"/>
        <v>238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88</v>
      </c>
      <c r="E108" s="101">
        <v>97</v>
      </c>
      <c r="F108" s="31">
        <f t="shared" si="12"/>
        <v>185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97</v>
      </c>
      <c r="E109" s="101">
        <v>102</v>
      </c>
      <c r="F109" s="31">
        <f t="shared" si="12"/>
        <v>199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1144</v>
      </c>
      <c r="D110" s="25">
        <f>SUM(D94:D109)</f>
        <v>1351</v>
      </c>
      <c r="E110" s="25">
        <f>SUM(E94:E109)</f>
        <v>1415</v>
      </c>
      <c r="F110" s="24">
        <f>SUM(F94:F109)</f>
        <v>2766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51</v>
      </c>
      <c r="D111" s="101">
        <v>74</v>
      </c>
      <c r="E111" s="101">
        <v>68</v>
      </c>
      <c r="F111" s="31">
        <f>SUM(D111:E111)</f>
        <v>142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83</v>
      </c>
      <c r="D112" s="101">
        <v>96</v>
      </c>
      <c r="E112" s="101">
        <v>93</v>
      </c>
      <c r="F112" s="31">
        <f>SUM(D112:E112)</f>
        <v>189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42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176</v>
      </c>
      <c r="D114" s="25">
        <f>SUM(D111:D113)</f>
        <v>224</v>
      </c>
      <c r="E114" s="25">
        <f>SUM(E111:E113)</f>
        <v>218</v>
      </c>
      <c r="F114" s="24">
        <f>SUM(F111:F113)</f>
        <v>442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181</v>
      </c>
      <c r="J116" s="104">
        <v>232</v>
      </c>
      <c r="K116" s="104">
        <v>231</v>
      </c>
      <c r="L116" s="62">
        <f t="shared" ref="L116:L124" si="13">SUM(J116:K116)</f>
        <v>463</v>
      </c>
    </row>
    <row r="117" spans="1:12" ht="14.25" customHeight="1" x14ac:dyDescent="0.15">
      <c r="A117" s="107" t="s">
        <v>107</v>
      </c>
      <c r="B117" s="37" t="s">
        <v>106</v>
      </c>
      <c r="C117" s="101">
        <v>176</v>
      </c>
      <c r="D117" s="101">
        <v>180</v>
      </c>
      <c r="E117" s="101">
        <v>199</v>
      </c>
      <c r="F117" s="31">
        <f t="shared" ref="F117:F138" si="14">SUM(D117:E117)</f>
        <v>379</v>
      </c>
      <c r="G117" s="57"/>
      <c r="H117" s="37" t="s">
        <v>105</v>
      </c>
      <c r="I117" s="101">
        <v>148</v>
      </c>
      <c r="J117" s="101">
        <v>179</v>
      </c>
      <c r="K117" s="101">
        <v>170</v>
      </c>
      <c r="L117" s="61">
        <f t="shared" si="13"/>
        <v>349</v>
      </c>
    </row>
    <row r="118" spans="1:12" ht="14.25" customHeight="1" x14ac:dyDescent="0.15">
      <c r="A118" s="107"/>
      <c r="B118" s="37" t="s">
        <v>104</v>
      </c>
      <c r="C118" s="101">
        <v>267</v>
      </c>
      <c r="D118" s="101">
        <v>223</v>
      </c>
      <c r="E118" s="101">
        <v>220</v>
      </c>
      <c r="F118" s="31">
        <f t="shared" si="14"/>
        <v>443</v>
      </c>
      <c r="G118" s="57"/>
      <c r="H118" s="37" t="s">
        <v>103</v>
      </c>
      <c r="I118" s="101">
        <v>126</v>
      </c>
      <c r="J118" s="101">
        <v>164</v>
      </c>
      <c r="K118" s="101">
        <v>177</v>
      </c>
      <c r="L118" s="61">
        <f t="shared" si="13"/>
        <v>341</v>
      </c>
    </row>
    <row r="119" spans="1:12" ht="14.25" customHeight="1" x14ac:dyDescent="0.15">
      <c r="A119" s="107"/>
      <c r="B119" s="37" t="s">
        <v>102</v>
      </c>
      <c r="C119" s="101">
        <v>118</v>
      </c>
      <c r="D119" s="101">
        <v>100</v>
      </c>
      <c r="E119" s="101">
        <v>103</v>
      </c>
      <c r="F119" s="31">
        <f t="shared" si="14"/>
        <v>203</v>
      </c>
      <c r="G119" s="57"/>
      <c r="H119" s="37" t="s">
        <v>101</v>
      </c>
      <c r="I119" s="101">
        <v>45</v>
      </c>
      <c r="J119" s="101">
        <v>44</v>
      </c>
      <c r="K119" s="101">
        <v>55</v>
      </c>
      <c r="L119" s="61">
        <f t="shared" si="13"/>
        <v>99</v>
      </c>
    </row>
    <row r="120" spans="1:12" ht="14.25" customHeight="1" x14ac:dyDescent="0.15">
      <c r="A120" s="107"/>
      <c r="B120" s="37" t="s">
        <v>100</v>
      </c>
      <c r="C120" s="101">
        <v>102</v>
      </c>
      <c r="D120" s="101">
        <v>83</v>
      </c>
      <c r="E120" s="101">
        <v>101</v>
      </c>
      <c r="F120" s="31">
        <f t="shared" si="14"/>
        <v>184</v>
      </c>
      <c r="G120" s="57"/>
      <c r="H120" s="37" t="s">
        <v>99</v>
      </c>
      <c r="I120" s="101">
        <v>137</v>
      </c>
      <c r="J120" s="101">
        <v>138</v>
      </c>
      <c r="K120" s="101">
        <v>166</v>
      </c>
      <c r="L120" s="61">
        <f t="shared" si="13"/>
        <v>304</v>
      </c>
    </row>
    <row r="121" spans="1:12" ht="14.25" customHeight="1" x14ac:dyDescent="0.15">
      <c r="A121" s="107"/>
      <c r="B121" s="37" t="s">
        <v>98</v>
      </c>
      <c r="C121" s="101">
        <v>57</v>
      </c>
      <c r="D121" s="101">
        <v>50</v>
      </c>
      <c r="E121" s="101">
        <v>58</v>
      </c>
      <c r="F121" s="31">
        <f t="shared" si="14"/>
        <v>108</v>
      </c>
      <c r="G121" s="57"/>
      <c r="H121" s="37" t="s">
        <v>97</v>
      </c>
      <c r="I121" s="101">
        <v>143</v>
      </c>
      <c r="J121" s="101">
        <v>148</v>
      </c>
      <c r="K121" s="105">
        <v>151</v>
      </c>
      <c r="L121" s="61">
        <f t="shared" si="13"/>
        <v>299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184</v>
      </c>
      <c r="J122" s="101">
        <v>179</v>
      </c>
      <c r="K122" s="101">
        <v>198</v>
      </c>
      <c r="L122" s="61">
        <f t="shared" si="13"/>
        <v>377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49</v>
      </c>
      <c r="E123" s="101">
        <v>59</v>
      </c>
      <c r="F123" s="31">
        <f t="shared" si="14"/>
        <v>108</v>
      </c>
      <c r="G123" s="57"/>
      <c r="H123" s="37" t="s">
        <v>93</v>
      </c>
      <c r="I123" s="101">
        <v>42</v>
      </c>
      <c r="J123" s="101">
        <v>46</v>
      </c>
      <c r="K123" s="101">
        <v>45</v>
      </c>
      <c r="L123" s="61">
        <f t="shared" si="13"/>
        <v>91</v>
      </c>
    </row>
    <row r="124" spans="1:12" ht="14.25" customHeight="1" x14ac:dyDescent="0.15">
      <c r="A124" s="107"/>
      <c r="B124" s="37" t="s">
        <v>92</v>
      </c>
      <c r="C124" s="101">
        <v>139</v>
      </c>
      <c r="D124" s="101">
        <v>134</v>
      </c>
      <c r="E124" s="101">
        <v>144</v>
      </c>
      <c r="F124" s="31">
        <f t="shared" si="14"/>
        <v>278</v>
      </c>
      <c r="G124" s="57"/>
      <c r="H124" s="37" t="s">
        <v>91</v>
      </c>
      <c r="I124" s="101">
        <v>224</v>
      </c>
      <c r="J124" s="101">
        <v>231</v>
      </c>
      <c r="K124" s="101">
        <v>246</v>
      </c>
      <c r="L124" s="61">
        <f t="shared" si="13"/>
        <v>477</v>
      </c>
    </row>
    <row r="125" spans="1:12" ht="14.25" customHeight="1" x14ac:dyDescent="0.15">
      <c r="A125" s="107"/>
      <c r="B125" s="37" t="s">
        <v>90</v>
      </c>
      <c r="C125" s="101">
        <v>53</v>
      </c>
      <c r="D125" s="101">
        <v>33</v>
      </c>
      <c r="E125" s="101">
        <v>48</v>
      </c>
      <c r="F125" s="31">
        <f t="shared" si="14"/>
        <v>81</v>
      </c>
      <c r="G125" s="57"/>
      <c r="H125" s="26" t="s">
        <v>89</v>
      </c>
      <c r="I125" s="25">
        <f>SUM(I116:I124)</f>
        <v>1230</v>
      </c>
      <c r="J125" s="25">
        <f>SUM(J116:J124)</f>
        <v>1361</v>
      </c>
      <c r="K125" s="25">
        <f>SUM(K116:K124)</f>
        <v>1439</v>
      </c>
      <c r="L125" s="60">
        <f>SUM(L116:L124)</f>
        <v>2800</v>
      </c>
    </row>
    <row r="126" spans="1:12" ht="14.25" customHeight="1" x14ac:dyDescent="0.15">
      <c r="A126" s="107"/>
      <c r="B126" s="37" t="s">
        <v>88</v>
      </c>
      <c r="C126" s="101">
        <v>67</v>
      </c>
      <c r="D126" s="101">
        <v>54</v>
      </c>
      <c r="E126" s="101">
        <v>67</v>
      </c>
      <c r="F126" s="31">
        <f t="shared" si="14"/>
        <v>121</v>
      </c>
      <c r="G126" s="57" t="s">
        <v>87</v>
      </c>
      <c r="H126" s="37" t="s">
        <v>86</v>
      </c>
      <c r="I126" s="101">
        <v>31</v>
      </c>
      <c r="J126" s="101">
        <v>42</v>
      </c>
      <c r="K126" s="101">
        <v>32</v>
      </c>
      <c r="L126" s="58">
        <f t="shared" ref="L126:L139" si="15">SUM(J126:K126)</f>
        <v>74</v>
      </c>
    </row>
    <row r="127" spans="1:12" ht="14.25" customHeight="1" x14ac:dyDescent="0.15">
      <c r="A127" s="107"/>
      <c r="B127" s="37" t="s">
        <v>85</v>
      </c>
      <c r="C127" s="101">
        <v>37</v>
      </c>
      <c r="D127" s="101">
        <v>36</v>
      </c>
      <c r="E127" s="101">
        <v>30</v>
      </c>
      <c r="F127" s="31">
        <f t="shared" si="14"/>
        <v>66</v>
      </c>
      <c r="G127" s="57"/>
      <c r="H127" s="59" t="s">
        <v>84</v>
      </c>
      <c r="I127" s="101">
        <v>10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66</v>
      </c>
      <c r="D128" s="101">
        <v>62</v>
      </c>
      <c r="E128" s="101">
        <v>72</v>
      </c>
      <c r="F128" s="31">
        <f t="shared" si="14"/>
        <v>134</v>
      </c>
      <c r="G128" s="57"/>
      <c r="H128" s="59" t="s">
        <v>82</v>
      </c>
      <c r="I128" s="101">
        <v>44</v>
      </c>
      <c r="J128" s="101">
        <v>54</v>
      </c>
      <c r="K128" s="101">
        <v>57</v>
      </c>
      <c r="L128" s="58">
        <f t="shared" si="15"/>
        <v>111</v>
      </c>
    </row>
    <row r="129" spans="1:12" ht="14.25" customHeight="1" x14ac:dyDescent="0.15">
      <c r="A129" s="107"/>
      <c r="B129" s="37" t="s">
        <v>81</v>
      </c>
      <c r="C129" s="101">
        <v>74</v>
      </c>
      <c r="D129" s="101">
        <v>55</v>
      </c>
      <c r="E129" s="101">
        <v>67</v>
      </c>
      <c r="F129" s="31">
        <f t="shared" si="14"/>
        <v>122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52</v>
      </c>
      <c r="E130" s="101">
        <v>70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110</v>
      </c>
      <c r="D131" s="101">
        <v>95</v>
      </c>
      <c r="E131" s="101">
        <v>103</v>
      </c>
      <c r="F131" s="31">
        <f t="shared" si="14"/>
        <v>198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151</v>
      </c>
      <c r="D132" s="101">
        <v>139</v>
      </c>
      <c r="E132" s="101">
        <v>136</v>
      </c>
      <c r="F132" s="31">
        <f t="shared" si="14"/>
        <v>275</v>
      </c>
      <c r="G132" s="57"/>
      <c r="H132" s="59" t="s">
        <v>74</v>
      </c>
      <c r="I132" s="101">
        <v>19</v>
      </c>
      <c r="J132" s="101">
        <v>17</v>
      </c>
      <c r="K132" s="101">
        <v>22</v>
      </c>
      <c r="L132" s="58">
        <f t="shared" si="15"/>
        <v>39</v>
      </c>
    </row>
    <row r="133" spans="1:12" ht="14.25" customHeight="1" x14ac:dyDescent="0.15">
      <c r="A133" s="107"/>
      <c r="B133" s="37" t="s">
        <v>73</v>
      </c>
      <c r="C133" s="101">
        <v>126</v>
      </c>
      <c r="D133" s="101">
        <v>112</v>
      </c>
      <c r="E133" s="101">
        <v>131</v>
      </c>
      <c r="F133" s="31">
        <f t="shared" si="14"/>
        <v>243</v>
      </c>
      <c r="G133" s="57"/>
      <c r="H133" s="59" t="s">
        <v>72</v>
      </c>
      <c r="I133" s="101">
        <v>16</v>
      </c>
      <c r="J133" s="101">
        <v>14</v>
      </c>
      <c r="K133" s="101">
        <v>11</v>
      </c>
      <c r="L133" s="58">
        <f t="shared" si="15"/>
        <v>25</v>
      </c>
    </row>
    <row r="134" spans="1:12" ht="14.25" customHeight="1" x14ac:dyDescent="0.15">
      <c r="A134" s="107"/>
      <c r="B134" s="37" t="s">
        <v>71</v>
      </c>
      <c r="C134" s="101">
        <v>111</v>
      </c>
      <c r="D134" s="101">
        <v>102</v>
      </c>
      <c r="E134" s="101">
        <v>122</v>
      </c>
      <c r="F134" s="31">
        <f t="shared" si="14"/>
        <v>224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191</v>
      </c>
      <c r="D135" s="101">
        <v>192</v>
      </c>
      <c r="E135" s="101">
        <v>188</v>
      </c>
      <c r="F135" s="31">
        <f t="shared" si="14"/>
        <v>380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40</v>
      </c>
      <c r="F136" s="31">
        <f t="shared" si="14"/>
        <v>77</v>
      </c>
      <c r="G136" s="57"/>
      <c r="H136" s="59" t="s">
        <v>66</v>
      </c>
      <c r="I136" s="101">
        <v>11</v>
      </c>
      <c r="J136" s="101">
        <v>10</v>
      </c>
      <c r="K136" s="101">
        <v>9</v>
      </c>
      <c r="L136" s="58">
        <f t="shared" si="15"/>
        <v>19</v>
      </c>
    </row>
    <row r="137" spans="1:12" ht="14.25" customHeight="1" x14ac:dyDescent="0.15">
      <c r="A137" s="107"/>
      <c r="B137" s="37" t="s">
        <v>65</v>
      </c>
      <c r="C137" s="101">
        <v>218</v>
      </c>
      <c r="D137" s="101">
        <v>151</v>
      </c>
      <c r="E137" s="101">
        <v>184</v>
      </c>
      <c r="F137" s="31">
        <f t="shared" si="14"/>
        <v>335</v>
      </c>
      <c r="G137" s="57"/>
      <c r="H137" s="59" t="s">
        <v>64</v>
      </c>
      <c r="I137" s="101">
        <v>25</v>
      </c>
      <c r="J137" s="101">
        <v>19</v>
      </c>
      <c r="K137" s="101">
        <v>26</v>
      </c>
      <c r="L137" s="58">
        <f t="shared" si="15"/>
        <v>45</v>
      </c>
    </row>
    <row r="138" spans="1:12" ht="14.25" customHeight="1" x14ac:dyDescent="0.15">
      <c r="A138" s="107"/>
      <c r="B138" s="108" t="s">
        <v>63</v>
      </c>
      <c r="C138" s="101">
        <v>137</v>
      </c>
      <c r="D138" s="101">
        <v>198</v>
      </c>
      <c r="E138" s="101">
        <v>195</v>
      </c>
      <c r="F138" s="31">
        <f t="shared" si="14"/>
        <v>393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2387</v>
      </c>
      <c r="D139" s="25">
        <f>SUM(D117:D138)</f>
        <v>2161</v>
      </c>
      <c r="E139" s="25">
        <f>SUM(E117:E138)</f>
        <v>2366</v>
      </c>
      <c r="F139" s="24">
        <f>SUM(F117:F138)</f>
        <v>4527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164</v>
      </c>
      <c r="E140" s="101">
        <v>170</v>
      </c>
      <c r="F140" s="31">
        <f t="shared" ref="F140:F156" si="16">SUM(D140:E140)</f>
        <v>334</v>
      </c>
      <c r="G140" s="57"/>
      <c r="H140" s="26" t="s">
        <v>57</v>
      </c>
      <c r="I140" s="25">
        <f>SUM(I126:I139)</f>
        <v>254</v>
      </c>
      <c r="J140" s="25">
        <f>SUM(J126:J139)</f>
        <v>261</v>
      </c>
      <c r="K140" s="25">
        <f>SUM(K126:K139)</f>
        <v>264</v>
      </c>
      <c r="L140" s="60">
        <f>SUM(L126:L139)</f>
        <v>525</v>
      </c>
    </row>
    <row r="141" spans="1:12" ht="14.25" customHeight="1" x14ac:dyDescent="0.15">
      <c r="A141" s="107"/>
      <c r="B141" s="37" t="s">
        <v>56</v>
      </c>
      <c r="C141" s="101">
        <v>162</v>
      </c>
      <c r="D141" s="101">
        <v>173</v>
      </c>
      <c r="E141" s="101">
        <v>199</v>
      </c>
      <c r="F141" s="31">
        <f t="shared" si="16"/>
        <v>372</v>
      </c>
      <c r="G141" s="57" t="s">
        <v>55</v>
      </c>
      <c r="H141" s="59" t="s">
        <v>54</v>
      </c>
      <c r="I141" s="13">
        <v>45</v>
      </c>
      <c r="J141" s="13">
        <v>54</v>
      </c>
      <c r="K141" s="13">
        <v>51</v>
      </c>
      <c r="L141" s="58">
        <f>SUM(J141:K141)</f>
        <v>105</v>
      </c>
    </row>
    <row r="142" spans="1:12" ht="14.25" customHeight="1" x14ac:dyDescent="0.15">
      <c r="A142" s="107"/>
      <c r="B142" s="37" t="s">
        <v>53</v>
      </c>
      <c r="C142" s="101">
        <v>163</v>
      </c>
      <c r="D142" s="101">
        <v>183</v>
      </c>
      <c r="E142" s="101">
        <v>200</v>
      </c>
      <c r="F142" s="31">
        <f t="shared" si="16"/>
        <v>383</v>
      </c>
      <c r="G142" s="57"/>
      <c r="H142" s="59" t="s">
        <v>52</v>
      </c>
      <c r="I142" s="13">
        <v>42</v>
      </c>
      <c r="J142" s="13">
        <v>42</v>
      </c>
      <c r="K142" s="13">
        <v>39</v>
      </c>
      <c r="L142" s="58">
        <f>SUM(J142:K142)</f>
        <v>81</v>
      </c>
    </row>
    <row r="143" spans="1:12" ht="14.25" customHeight="1" x14ac:dyDescent="0.15">
      <c r="A143" s="107"/>
      <c r="B143" s="37" t="s">
        <v>51</v>
      </c>
      <c r="C143" s="101">
        <v>62</v>
      </c>
      <c r="D143" s="101">
        <v>67</v>
      </c>
      <c r="E143" s="101">
        <v>89</v>
      </c>
      <c r="F143" s="31">
        <f t="shared" si="16"/>
        <v>156</v>
      </c>
      <c r="G143" s="57"/>
      <c r="H143" s="59" t="s">
        <v>50</v>
      </c>
      <c r="I143" s="13">
        <v>50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37</v>
      </c>
      <c r="D144" s="101">
        <v>35</v>
      </c>
      <c r="E144" s="101">
        <v>31</v>
      </c>
      <c r="F144" s="31">
        <f t="shared" si="16"/>
        <v>66</v>
      </c>
      <c r="G144" s="57"/>
      <c r="H144" s="59" t="s">
        <v>48</v>
      </c>
      <c r="I144" s="13">
        <v>30</v>
      </c>
      <c r="J144" s="13">
        <v>28</v>
      </c>
      <c r="K144" s="13">
        <v>24</v>
      </c>
      <c r="L144" s="58">
        <f>SUM(J144:K144)</f>
        <v>52</v>
      </c>
    </row>
    <row r="145" spans="1:12" ht="14.25" customHeight="1" x14ac:dyDescent="0.15">
      <c r="A145" s="107"/>
      <c r="B145" s="37" t="s">
        <v>47</v>
      </c>
      <c r="C145" s="101">
        <v>126</v>
      </c>
      <c r="D145" s="101">
        <v>133</v>
      </c>
      <c r="E145" s="101">
        <v>172</v>
      </c>
      <c r="F145" s="31">
        <f t="shared" si="16"/>
        <v>305</v>
      </c>
      <c r="G145" s="57"/>
      <c r="H145" s="59" t="s">
        <v>46</v>
      </c>
      <c r="I145" s="13">
        <v>32</v>
      </c>
      <c r="J145" s="13">
        <v>30</v>
      </c>
      <c r="K145" s="13">
        <v>29</v>
      </c>
      <c r="L145" s="58">
        <f>SUM(J145:K145)</f>
        <v>59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33</v>
      </c>
      <c r="E146" s="101">
        <v>35</v>
      </c>
      <c r="F146" s="31">
        <f t="shared" si="16"/>
        <v>68</v>
      </c>
      <c r="G146" s="57"/>
      <c r="H146" s="26" t="s">
        <v>44</v>
      </c>
      <c r="I146" s="25">
        <f>SUM(I141:I145)</f>
        <v>199</v>
      </c>
      <c r="J146" s="25">
        <f>SUM(J141:J145)</f>
        <v>201</v>
      </c>
      <c r="K146" s="25">
        <f>SUM(K141:K145)</f>
        <v>183</v>
      </c>
      <c r="L146" s="56">
        <f>SUM(L141:L145)</f>
        <v>384</v>
      </c>
    </row>
    <row r="147" spans="1:12" ht="14.25" customHeight="1" x14ac:dyDescent="0.15">
      <c r="A147" s="107"/>
      <c r="B147" s="37" t="s">
        <v>43</v>
      </c>
      <c r="C147" s="101">
        <v>39</v>
      </c>
      <c r="D147" s="101">
        <v>44</v>
      </c>
      <c r="E147" s="101">
        <v>55</v>
      </c>
      <c r="F147" s="31">
        <f t="shared" si="16"/>
        <v>99</v>
      </c>
      <c r="G147" s="111" t="s">
        <v>42</v>
      </c>
      <c r="H147" s="112"/>
      <c r="I147" s="55">
        <f>SUM(C139+C157+C164+C167+I125+I140+I146)</f>
        <v>6921</v>
      </c>
      <c r="J147" s="55">
        <f>SUM(D139+D157+D164+D167+J125+J140+J146)</f>
        <v>7212</v>
      </c>
      <c r="K147" s="55">
        <f>SUM(E139+E157+E164+E167+K125+K140+K146)</f>
        <v>7716</v>
      </c>
      <c r="L147" s="54">
        <f>SUM(F139+F157+F164+F167+L125+L140+L146)</f>
        <v>14928</v>
      </c>
    </row>
    <row r="148" spans="1:12" ht="14.25" customHeight="1" x14ac:dyDescent="0.15">
      <c r="A148" s="107"/>
      <c r="B148" s="37" t="s">
        <v>41</v>
      </c>
      <c r="C148" s="101">
        <v>104</v>
      </c>
      <c r="D148" s="101">
        <v>129</v>
      </c>
      <c r="E148" s="101">
        <v>146</v>
      </c>
      <c r="F148" s="31">
        <f t="shared" si="16"/>
        <v>275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63</v>
      </c>
      <c r="D149" s="101">
        <v>85</v>
      </c>
      <c r="E149" s="101">
        <v>89</v>
      </c>
      <c r="F149" s="31">
        <f t="shared" si="16"/>
        <v>174</v>
      </c>
      <c r="G149" s="128" t="s">
        <v>39</v>
      </c>
      <c r="H149" s="129"/>
      <c r="I149" s="132">
        <f>SUM(C30+I39+I67+I147)</f>
        <v>19836</v>
      </c>
      <c r="J149" s="132">
        <f>SUM(D30+J39+J67+J147)</f>
        <v>21598</v>
      </c>
      <c r="K149" s="132">
        <f>SUM(E30+K39+K67+K147)</f>
        <v>23197</v>
      </c>
      <c r="L149" s="134">
        <f>SUM(J149:K149)</f>
        <v>44795</v>
      </c>
    </row>
    <row r="150" spans="1:12" ht="14.25" customHeight="1" x14ac:dyDescent="0.15">
      <c r="A150" s="107"/>
      <c r="B150" s="37" t="s">
        <v>38</v>
      </c>
      <c r="C150" s="101">
        <v>138</v>
      </c>
      <c r="D150" s="101">
        <v>151</v>
      </c>
      <c r="E150" s="101">
        <v>164</v>
      </c>
      <c r="F150" s="31">
        <f t="shared" si="16"/>
        <v>315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34</v>
      </c>
      <c r="D151" s="101">
        <v>33</v>
      </c>
      <c r="E151" s="101">
        <v>39</v>
      </c>
      <c r="F151" s="31">
        <f t="shared" si="16"/>
        <v>72</v>
      </c>
      <c r="G151" s="136" t="s">
        <v>36</v>
      </c>
      <c r="H151" s="137"/>
      <c r="I151" s="138">
        <f>I149-'R5.2月末'!I149</f>
        <v>13</v>
      </c>
      <c r="J151" s="138">
        <f>J149-'R5.2月末'!J149</f>
        <v>-96</v>
      </c>
      <c r="K151" s="138">
        <f>K149-'R5.2月末'!K149</f>
        <v>-105</v>
      </c>
      <c r="L151" s="140">
        <f>L149-'R5.2月末'!L149</f>
        <v>-201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27</v>
      </c>
      <c r="E152" s="101">
        <v>23</v>
      </c>
      <c r="F152" s="31">
        <f t="shared" si="16"/>
        <v>50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64</v>
      </c>
      <c r="D153" s="101">
        <v>96</v>
      </c>
      <c r="E153" s="101">
        <v>90</v>
      </c>
      <c r="F153" s="31">
        <f t="shared" si="16"/>
        <v>186</v>
      </c>
      <c r="G153" s="152" t="s">
        <v>33</v>
      </c>
      <c r="H153" s="153"/>
      <c r="I153" s="13"/>
      <c r="J153" s="13">
        <v>49.2</v>
      </c>
      <c r="K153" s="13">
        <v>52.7</v>
      </c>
      <c r="L153" s="51">
        <v>51</v>
      </c>
    </row>
    <row r="154" spans="1:12" ht="14.25" customHeight="1" x14ac:dyDescent="0.15">
      <c r="A154" s="107"/>
      <c r="B154" s="37" t="s">
        <v>32</v>
      </c>
      <c r="C154" s="101">
        <v>56</v>
      </c>
      <c r="D154" s="101">
        <v>53</v>
      </c>
      <c r="E154" s="101">
        <v>65</v>
      </c>
      <c r="F154" s="31">
        <f t="shared" si="16"/>
        <v>118</v>
      </c>
      <c r="G154" s="154" t="s">
        <v>31</v>
      </c>
      <c r="H154" s="155"/>
      <c r="I154" s="50"/>
      <c r="J154" s="50">
        <v>109</v>
      </c>
      <c r="K154" s="50">
        <v>94</v>
      </c>
      <c r="L154" s="48">
        <f t="shared" ref="L154:L159" si="17">SUM(J154:K154)</f>
        <v>203</v>
      </c>
    </row>
    <row r="155" spans="1:12" ht="14.25" customHeight="1" x14ac:dyDescent="0.15">
      <c r="A155" s="107"/>
      <c r="B155" s="37" t="s">
        <v>30</v>
      </c>
      <c r="C155" s="101">
        <v>235</v>
      </c>
      <c r="D155" s="101">
        <v>252</v>
      </c>
      <c r="E155" s="101">
        <v>257</v>
      </c>
      <c r="F155" s="31">
        <f t="shared" si="16"/>
        <v>509</v>
      </c>
      <c r="G155" s="154" t="s">
        <v>29</v>
      </c>
      <c r="H155" s="155"/>
      <c r="I155" s="50"/>
      <c r="J155" s="50">
        <v>190</v>
      </c>
      <c r="K155" s="50">
        <v>169</v>
      </c>
      <c r="L155" s="48">
        <f t="shared" si="17"/>
        <v>359</v>
      </c>
    </row>
    <row r="156" spans="1:12" ht="14.25" customHeight="1" x14ac:dyDescent="0.15">
      <c r="A156" s="107"/>
      <c r="B156" s="37" t="s">
        <v>28</v>
      </c>
      <c r="C156" s="101">
        <v>38</v>
      </c>
      <c r="D156" s="101">
        <v>33</v>
      </c>
      <c r="E156" s="101">
        <v>38</v>
      </c>
      <c r="F156" s="31">
        <f t="shared" si="16"/>
        <v>71</v>
      </c>
      <c r="G156" s="154" t="s">
        <v>27</v>
      </c>
      <c r="H156" s="155"/>
      <c r="I156" s="50"/>
      <c r="J156" s="50">
        <v>13</v>
      </c>
      <c r="K156" s="50">
        <v>4</v>
      </c>
      <c r="L156" s="48">
        <f t="shared" si="17"/>
        <v>17</v>
      </c>
    </row>
    <row r="157" spans="1:12" ht="14.25" customHeight="1" x14ac:dyDescent="0.15">
      <c r="A157" s="107"/>
      <c r="B157" s="26" t="s">
        <v>26</v>
      </c>
      <c r="C157" s="25">
        <f>SUM(C140:C156)</f>
        <v>1516</v>
      </c>
      <c r="D157" s="25">
        <f>SUM(D140:D156)</f>
        <v>1691</v>
      </c>
      <c r="E157" s="25">
        <f>SUM(E140:E156)</f>
        <v>1862</v>
      </c>
      <c r="F157" s="24">
        <f>SUM(F140:F156)</f>
        <v>3553</v>
      </c>
      <c r="G157" s="154" t="s">
        <v>25</v>
      </c>
      <c r="H157" s="155"/>
      <c r="I157" s="50"/>
      <c r="J157" s="50">
        <v>30</v>
      </c>
      <c r="K157" s="50">
        <v>35</v>
      </c>
      <c r="L157" s="48">
        <f t="shared" si="17"/>
        <v>65</v>
      </c>
    </row>
    <row r="158" spans="1:12" ht="14.25" customHeight="1" x14ac:dyDescent="0.15">
      <c r="A158" s="107" t="s">
        <v>24</v>
      </c>
      <c r="B158" s="37" t="s">
        <v>23</v>
      </c>
      <c r="C158" s="101">
        <v>131</v>
      </c>
      <c r="D158" s="101">
        <v>156</v>
      </c>
      <c r="E158" s="101">
        <v>153</v>
      </c>
      <c r="F158" s="31">
        <f t="shared" ref="F158:F163" si="18">SUM(D158:E158)</f>
        <v>309</v>
      </c>
      <c r="G158" s="154" t="s">
        <v>22</v>
      </c>
      <c r="H158" s="155"/>
      <c r="I158" s="50"/>
      <c r="J158" s="50">
        <v>2</v>
      </c>
      <c r="K158" s="50">
        <v>1</v>
      </c>
      <c r="L158" s="48">
        <f t="shared" si="17"/>
        <v>3</v>
      </c>
    </row>
    <row r="159" spans="1:12" ht="14.25" customHeight="1" x14ac:dyDescent="0.15">
      <c r="A159" s="107"/>
      <c r="B159" s="37" t="s">
        <v>21</v>
      </c>
      <c r="C159" s="101">
        <v>204</v>
      </c>
      <c r="D159" s="101">
        <v>248</v>
      </c>
      <c r="E159" s="101">
        <v>252</v>
      </c>
      <c r="F159" s="31">
        <f t="shared" si="18"/>
        <v>500</v>
      </c>
      <c r="G159" s="142" t="s">
        <v>20</v>
      </c>
      <c r="H159" s="143"/>
      <c r="I159" s="49"/>
      <c r="J159" s="49">
        <v>0</v>
      </c>
      <c r="K159" s="49">
        <v>0</v>
      </c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67</v>
      </c>
      <c r="E160" s="101">
        <v>66</v>
      </c>
      <c r="F160" s="31">
        <f t="shared" si="18"/>
        <v>133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50</v>
      </c>
      <c r="D161" s="101">
        <v>72</v>
      </c>
      <c r="E161" s="101">
        <v>79</v>
      </c>
      <c r="F161" s="31">
        <f t="shared" si="18"/>
        <v>151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230</v>
      </c>
      <c r="D162" s="101">
        <v>278</v>
      </c>
      <c r="E162" s="101">
        <v>291</v>
      </c>
      <c r="F162" s="31">
        <f t="shared" si="18"/>
        <v>569</v>
      </c>
      <c r="G162" s="42" t="s">
        <v>14</v>
      </c>
      <c r="H162" s="41" t="s">
        <v>11</v>
      </c>
      <c r="I162" s="40">
        <f>SUM(L162/L149)</f>
        <v>0.42629757785467126</v>
      </c>
      <c r="J162" s="39">
        <v>8515</v>
      </c>
      <c r="K162" s="39">
        <v>10581</v>
      </c>
      <c r="L162" s="38">
        <f t="shared" ref="L162:L167" si="19">SUM(J162:K162)</f>
        <v>19096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42</v>
      </c>
      <c r="E163" s="101">
        <v>42</v>
      </c>
      <c r="F163" s="31">
        <f t="shared" si="18"/>
        <v>84</v>
      </c>
      <c r="G163" s="147" t="s">
        <v>12</v>
      </c>
      <c r="H163" s="36" t="s">
        <v>11</v>
      </c>
      <c r="I163" s="35">
        <f>SUM(L163/L149)</f>
        <v>0.35892398705212636</v>
      </c>
      <c r="J163" s="34">
        <v>7063</v>
      </c>
      <c r="K163" s="34">
        <v>9015</v>
      </c>
      <c r="L163" s="33">
        <f t="shared" si="19"/>
        <v>16078</v>
      </c>
    </row>
    <row r="164" spans="1:12" ht="14.25" customHeight="1" x14ac:dyDescent="0.15">
      <c r="A164" s="107"/>
      <c r="B164" s="26" t="s">
        <v>10</v>
      </c>
      <c r="C164" s="25">
        <f>SUM(C158:C163)</f>
        <v>707</v>
      </c>
      <c r="D164" s="25">
        <f>SUM(D158:D163)</f>
        <v>863</v>
      </c>
      <c r="E164" s="25">
        <f>SUM(E158:E163)</f>
        <v>883</v>
      </c>
      <c r="F164" s="24">
        <f>SUM(F158:F163)</f>
        <v>1746</v>
      </c>
      <c r="G164" s="148"/>
      <c r="H164" s="30" t="s">
        <v>9</v>
      </c>
      <c r="I164" s="29">
        <f>L164/F30</f>
        <v>0.30241579968259569</v>
      </c>
      <c r="J164" s="28">
        <v>767</v>
      </c>
      <c r="K164" s="28">
        <v>948</v>
      </c>
      <c r="L164" s="27">
        <f t="shared" si="19"/>
        <v>1715</v>
      </c>
    </row>
    <row r="165" spans="1:12" ht="14.25" customHeight="1" x14ac:dyDescent="0.15">
      <c r="A165" s="107" t="s">
        <v>8</v>
      </c>
      <c r="B165" s="108" t="s">
        <v>7</v>
      </c>
      <c r="C165" s="101">
        <v>332</v>
      </c>
      <c r="D165" s="101">
        <v>327</v>
      </c>
      <c r="E165" s="101">
        <v>357</v>
      </c>
      <c r="F165" s="31">
        <f>SUM(D165:E165)</f>
        <v>684</v>
      </c>
      <c r="G165" s="148"/>
      <c r="H165" s="30" t="s">
        <v>6</v>
      </c>
      <c r="I165" s="29">
        <f>L165/L39</f>
        <v>0.39779655578136697</v>
      </c>
      <c r="J165" s="28">
        <v>1612</v>
      </c>
      <c r="K165" s="28">
        <v>2107</v>
      </c>
      <c r="L165" s="27">
        <f t="shared" si="19"/>
        <v>3719</v>
      </c>
    </row>
    <row r="166" spans="1:12" ht="14.25" customHeight="1" x14ac:dyDescent="0.15">
      <c r="A166" s="107"/>
      <c r="B166" s="108" t="s">
        <v>5</v>
      </c>
      <c r="C166" s="101">
        <v>296</v>
      </c>
      <c r="D166" s="101">
        <v>347</v>
      </c>
      <c r="E166" s="101">
        <v>362</v>
      </c>
      <c r="F166" s="31">
        <f>SUM(D166:E166)</f>
        <v>709</v>
      </c>
      <c r="G166" s="148"/>
      <c r="H166" s="30" t="s">
        <v>4</v>
      </c>
      <c r="I166" s="29">
        <f>L166/L67</f>
        <v>0.32228733077389371</v>
      </c>
      <c r="J166" s="28">
        <v>2107</v>
      </c>
      <c r="K166" s="28">
        <v>2678</v>
      </c>
      <c r="L166" s="27">
        <f t="shared" si="19"/>
        <v>4785</v>
      </c>
    </row>
    <row r="167" spans="1:12" ht="14.25" customHeight="1" x14ac:dyDescent="0.15">
      <c r="A167" s="107"/>
      <c r="B167" s="26" t="s">
        <v>3</v>
      </c>
      <c r="C167" s="25">
        <f>SUM(C165:C166)</f>
        <v>628</v>
      </c>
      <c r="D167" s="25">
        <f>SUM(D165:D166)</f>
        <v>674</v>
      </c>
      <c r="E167" s="25">
        <f>SUM(E165:E166)</f>
        <v>719</v>
      </c>
      <c r="F167" s="24">
        <f>SUM(F165:F166)</f>
        <v>1393</v>
      </c>
      <c r="G167" s="149"/>
      <c r="H167" s="23" t="s">
        <v>2</v>
      </c>
      <c r="I167" s="22">
        <f>L167/L147</f>
        <v>0.392483922829582</v>
      </c>
      <c r="J167" s="21">
        <v>2577</v>
      </c>
      <c r="K167" s="21">
        <v>3282</v>
      </c>
      <c r="L167" s="20">
        <f t="shared" si="19"/>
        <v>5859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592</v>
      </c>
      <c r="J169" s="11">
        <v>235</v>
      </c>
      <c r="K169" s="11">
        <v>392</v>
      </c>
      <c r="L169" s="10">
        <f>SUM(J169:K169)</f>
        <v>627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workbookViewId="0">
      <selection activeCell="F9" sqref="F9"/>
    </sheetView>
  </sheetViews>
  <sheetFormatPr defaultColWidth="9" defaultRowHeight="13.5" x14ac:dyDescent="0.15"/>
  <cols>
    <col min="1" max="16384" width="9" style="96"/>
  </cols>
  <sheetData>
    <row r="1" spans="1:7" x14ac:dyDescent="0.15">
      <c r="A1" s="96" t="s">
        <v>277</v>
      </c>
    </row>
    <row r="2" spans="1:7" x14ac:dyDescent="0.15">
      <c r="A2" s="156"/>
      <c r="B2" s="156"/>
      <c r="C2" s="98" t="s">
        <v>273</v>
      </c>
      <c r="D2" s="98" t="s">
        <v>272</v>
      </c>
      <c r="E2" s="98" t="s">
        <v>271</v>
      </c>
      <c r="F2" s="96" t="s">
        <v>290</v>
      </c>
    </row>
    <row r="3" spans="1:7" x14ac:dyDescent="0.15">
      <c r="A3" s="156" t="s">
        <v>31</v>
      </c>
      <c r="B3" s="156"/>
      <c r="C3" s="97">
        <f>SUM('R4.4月末:R5.3月末'!J154)</f>
        <v>731</v>
      </c>
      <c r="D3" s="97">
        <f>SUM('R4.4月末:R5.3月末'!K154)</f>
        <v>761</v>
      </c>
      <c r="E3" s="97">
        <f>SUM('R4.4月末:R5.3月末'!L154)</f>
        <v>1492</v>
      </c>
      <c r="G3" s="96" t="s">
        <v>291</v>
      </c>
    </row>
    <row r="4" spans="1:7" x14ac:dyDescent="0.15">
      <c r="A4" s="156" t="s">
        <v>29</v>
      </c>
      <c r="B4" s="156"/>
      <c r="C4" s="97">
        <f>SUM('R4.4月末:R5.3月末'!J155)</f>
        <v>802</v>
      </c>
      <c r="D4" s="97">
        <f>SUM('R4.4月末:R5.3月末'!K155)</f>
        <v>796</v>
      </c>
      <c r="E4" s="97">
        <f>SUM('R4.4月末:R5.3月末'!L155)</f>
        <v>1598</v>
      </c>
      <c r="F4" s="110">
        <f>+E3-E4</f>
        <v>-106</v>
      </c>
    </row>
    <row r="5" spans="1:7" x14ac:dyDescent="0.15">
      <c r="A5" s="156" t="s">
        <v>27</v>
      </c>
      <c r="B5" s="156"/>
      <c r="C5" s="97">
        <f>SUM('R4.4月末:R5.3月末'!J156)</f>
        <v>111</v>
      </c>
      <c r="D5" s="97">
        <f>SUM('R4.4月末:R5.3月末'!K156)</f>
        <v>86</v>
      </c>
      <c r="E5" s="97">
        <f>SUM('R4.4月末:R5.3月末'!L156)</f>
        <v>197</v>
      </c>
      <c r="G5" s="96" t="s">
        <v>292</v>
      </c>
    </row>
    <row r="6" spans="1:7" x14ac:dyDescent="0.15">
      <c r="A6" s="156" t="s">
        <v>25</v>
      </c>
      <c r="B6" s="156"/>
      <c r="C6" s="97">
        <f>SUM('R4.4月末:R5.3月末'!J157)</f>
        <v>405</v>
      </c>
      <c r="D6" s="97">
        <f>SUM('R4.4月末:R5.3月末'!K157)</f>
        <v>372</v>
      </c>
      <c r="E6" s="97">
        <f>SUM('R4.4月末:R5.3月末'!L157)</f>
        <v>777</v>
      </c>
      <c r="F6" s="110">
        <f>+E5-E6</f>
        <v>-580</v>
      </c>
    </row>
    <row r="7" spans="1:7" x14ac:dyDescent="0.15">
      <c r="A7" s="156" t="s">
        <v>22</v>
      </c>
      <c r="B7" s="156"/>
      <c r="C7" s="97">
        <f>SUM('R4.4月末:R5.3月末'!J158)</f>
        <v>3</v>
      </c>
      <c r="D7" s="97">
        <f>SUM('R4.4月末:R5.3月末'!K158)</f>
        <v>5</v>
      </c>
      <c r="E7" s="97">
        <f>SUM('R4.4月末:R5.3月末'!L158)</f>
        <v>8</v>
      </c>
      <c r="G7" s="96" t="s">
        <v>293</v>
      </c>
    </row>
    <row r="8" spans="1:7" x14ac:dyDescent="0.15">
      <c r="A8" s="156" t="s">
        <v>20</v>
      </c>
      <c r="B8" s="156"/>
      <c r="C8" s="97">
        <f>SUM('R4.4月末:R5.3月末'!J159)</f>
        <v>13</v>
      </c>
      <c r="D8" s="97">
        <f>SUM('R4.4月末:R5.3月末'!K159)</f>
        <v>15</v>
      </c>
      <c r="E8" s="97">
        <f>SUM('R4.4月末:R5.3月末'!L159)</f>
        <v>28</v>
      </c>
      <c r="F8" s="110">
        <f>+E7-E8</f>
        <v>-20</v>
      </c>
    </row>
    <row r="9" spans="1:7" x14ac:dyDescent="0.15">
      <c r="F9" s="96">
        <f>SUM(F3:F8)</f>
        <v>-706</v>
      </c>
      <c r="G9" s="96" t="s">
        <v>294</v>
      </c>
    </row>
  </sheetData>
  <mergeCells count="7">
    <mergeCell ref="A8:B8"/>
    <mergeCell ref="A2:B2"/>
    <mergeCell ref="A3:B3"/>
    <mergeCell ref="A4:B4"/>
    <mergeCell ref="A5:B5"/>
    <mergeCell ref="A6:B6"/>
    <mergeCell ref="A7:B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8"/>
  <sheetViews>
    <sheetView view="pageBreakPreview" topLeftCell="A139" zoomScaleNormal="100" workbookViewId="0">
      <selection activeCell="C166" sqref="C166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352</v>
      </c>
      <c r="D5" s="99">
        <v>418</v>
      </c>
      <c r="E5" s="99">
        <v>400</v>
      </c>
      <c r="F5" s="31">
        <f t="shared" ref="F5:F21" si="1">SUM(D5:E5)</f>
        <v>818</v>
      </c>
      <c r="G5" s="57"/>
      <c r="H5" s="37" t="s">
        <v>258</v>
      </c>
      <c r="I5" s="101">
        <v>189</v>
      </c>
      <c r="J5" s="101">
        <v>203</v>
      </c>
      <c r="K5" s="101">
        <v>234</v>
      </c>
      <c r="L5" s="58">
        <f t="shared" si="0"/>
        <v>437</v>
      </c>
    </row>
    <row r="6" spans="1:12" ht="14.25" customHeight="1" x14ac:dyDescent="0.15">
      <c r="A6" s="107"/>
      <c r="B6" s="37" t="s">
        <v>257</v>
      </c>
      <c r="C6" s="100">
        <v>225</v>
      </c>
      <c r="D6" s="100">
        <v>211</v>
      </c>
      <c r="E6" s="100">
        <v>213</v>
      </c>
      <c r="F6" s="31">
        <f t="shared" si="1"/>
        <v>424</v>
      </c>
      <c r="G6" s="57"/>
      <c r="H6" s="37" t="s">
        <v>256</v>
      </c>
      <c r="I6" s="101">
        <v>114</v>
      </c>
      <c r="J6" s="101">
        <v>131</v>
      </c>
      <c r="K6" s="101">
        <v>158</v>
      </c>
      <c r="L6" s="58">
        <f t="shared" si="0"/>
        <v>289</v>
      </c>
    </row>
    <row r="7" spans="1:12" ht="14.25" customHeight="1" x14ac:dyDescent="0.15">
      <c r="A7" s="107"/>
      <c r="B7" s="37" t="s">
        <v>255</v>
      </c>
      <c r="C7" s="100">
        <v>134</v>
      </c>
      <c r="D7" s="100">
        <v>128</v>
      </c>
      <c r="E7" s="100">
        <v>160</v>
      </c>
      <c r="F7" s="31">
        <f t="shared" si="1"/>
        <v>288</v>
      </c>
      <c r="G7" s="57"/>
      <c r="H7" s="37" t="s">
        <v>254</v>
      </c>
      <c r="I7" s="101">
        <v>87</v>
      </c>
      <c r="J7" s="101">
        <v>105</v>
      </c>
      <c r="K7" s="101">
        <v>101</v>
      </c>
      <c r="L7" s="58">
        <f t="shared" si="0"/>
        <v>206</v>
      </c>
    </row>
    <row r="8" spans="1:12" ht="14.25" customHeight="1" x14ac:dyDescent="0.15">
      <c r="A8" s="107"/>
      <c r="B8" s="37" t="s">
        <v>253</v>
      </c>
      <c r="C8" s="100">
        <v>166</v>
      </c>
      <c r="D8" s="100">
        <v>163</v>
      </c>
      <c r="E8" s="100">
        <v>190</v>
      </c>
      <c r="F8" s="31">
        <f t="shared" si="1"/>
        <v>353</v>
      </c>
      <c r="G8" s="57"/>
      <c r="H8" s="37" t="s">
        <v>219</v>
      </c>
      <c r="I8" s="101">
        <v>58</v>
      </c>
      <c r="J8" s="101">
        <v>70</v>
      </c>
      <c r="K8" s="101">
        <v>75</v>
      </c>
      <c r="L8" s="58">
        <f t="shared" si="0"/>
        <v>145</v>
      </c>
    </row>
    <row r="9" spans="1:12" ht="14.25" customHeight="1" x14ac:dyDescent="0.15">
      <c r="A9" s="107"/>
      <c r="B9" s="37" t="s">
        <v>252</v>
      </c>
      <c r="C9" s="100">
        <v>63</v>
      </c>
      <c r="D9" s="100">
        <v>70</v>
      </c>
      <c r="E9" s="100">
        <v>74</v>
      </c>
      <c r="F9" s="31">
        <f t="shared" si="1"/>
        <v>144</v>
      </c>
      <c r="G9" s="57"/>
      <c r="H9" s="37" t="s">
        <v>251</v>
      </c>
      <c r="I9" s="101">
        <v>72</v>
      </c>
      <c r="J9" s="101">
        <v>79</v>
      </c>
      <c r="K9" s="101">
        <v>81</v>
      </c>
      <c r="L9" s="58">
        <f t="shared" si="0"/>
        <v>160</v>
      </c>
    </row>
    <row r="10" spans="1:12" ht="14.25" customHeight="1" x14ac:dyDescent="0.15">
      <c r="A10" s="107"/>
      <c r="B10" s="37" t="s">
        <v>250</v>
      </c>
      <c r="C10" s="100">
        <v>317</v>
      </c>
      <c r="D10" s="100">
        <v>361</v>
      </c>
      <c r="E10" s="100">
        <v>375</v>
      </c>
      <c r="F10" s="31">
        <f t="shared" si="1"/>
        <v>736</v>
      </c>
      <c r="G10" s="82"/>
      <c r="H10" s="26" t="s">
        <v>249</v>
      </c>
      <c r="I10" s="25">
        <f>SUM(I4:I9)</f>
        <v>547</v>
      </c>
      <c r="J10" s="25">
        <f>SUM(J4:J9)</f>
        <v>614</v>
      </c>
      <c r="K10" s="25">
        <f>SUM(K4:K9)</f>
        <v>683</v>
      </c>
      <c r="L10" s="60">
        <f>SUM(L4:L9)</f>
        <v>1297</v>
      </c>
    </row>
    <row r="11" spans="1:12" ht="14.25" customHeight="1" x14ac:dyDescent="0.15">
      <c r="A11" s="107"/>
      <c r="B11" s="37" t="s">
        <v>248</v>
      </c>
      <c r="C11" s="100">
        <v>63</v>
      </c>
      <c r="D11" s="100">
        <v>79</v>
      </c>
      <c r="E11" s="100">
        <v>87</v>
      </c>
      <c r="F11" s="31">
        <f t="shared" si="1"/>
        <v>166</v>
      </c>
      <c r="G11" s="57" t="s">
        <v>247</v>
      </c>
      <c r="H11" s="37" t="s">
        <v>246</v>
      </c>
      <c r="I11" s="101">
        <v>54</v>
      </c>
      <c r="J11" s="101">
        <v>58</v>
      </c>
      <c r="K11" s="101">
        <v>70</v>
      </c>
      <c r="L11" s="58">
        <f t="shared" ref="L11:L22" si="2">SUM(J11:K11)</f>
        <v>128</v>
      </c>
    </row>
    <row r="12" spans="1:12" ht="14.25" customHeight="1" x14ac:dyDescent="0.15">
      <c r="A12" s="107"/>
      <c r="B12" s="37" t="s">
        <v>245</v>
      </c>
      <c r="C12" s="100">
        <v>121</v>
      </c>
      <c r="D12" s="100">
        <v>171</v>
      </c>
      <c r="E12" s="100">
        <v>181</v>
      </c>
      <c r="F12" s="31">
        <f t="shared" si="1"/>
        <v>352</v>
      </c>
      <c r="G12" s="57"/>
      <c r="H12" s="37" t="s">
        <v>204</v>
      </c>
      <c r="I12" s="101">
        <v>27</v>
      </c>
      <c r="J12" s="101">
        <v>21</v>
      </c>
      <c r="K12" s="101">
        <v>34</v>
      </c>
      <c r="L12" s="58">
        <f t="shared" si="2"/>
        <v>55</v>
      </c>
    </row>
    <row r="13" spans="1:12" ht="14.25" customHeight="1" x14ac:dyDescent="0.15">
      <c r="A13" s="107"/>
      <c r="B13" s="37" t="s">
        <v>244</v>
      </c>
      <c r="C13" s="100">
        <v>150</v>
      </c>
      <c r="D13" s="100">
        <v>215</v>
      </c>
      <c r="E13" s="100">
        <v>205</v>
      </c>
      <c r="F13" s="31">
        <f t="shared" si="1"/>
        <v>420</v>
      </c>
      <c r="G13" s="57"/>
      <c r="H13" s="37" t="s">
        <v>243</v>
      </c>
      <c r="I13" s="101">
        <v>39</v>
      </c>
      <c r="J13" s="101">
        <v>31</v>
      </c>
      <c r="K13" s="101">
        <v>40</v>
      </c>
      <c r="L13" s="58">
        <f t="shared" si="2"/>
        <v>71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49</v>
      </c>
      <c r="E14" s="100">
        <v>47</v>
      </c>
      <c r="F14" s="31">
        <f t="shared" si="1"/>
        <v>96</v>
      </c>
      <c r="G14" s="57"/>
      <c r="H14" s="37" t="s">
        <v>241</v>
      </c>
      <c r="I14" s="101">
        <v>122</v>
      </c>
      <c r="J14" s="101">
        <v>116</v>
      </c>
      <c r="K14" s="101">
        <v>117</v>
      </c>
      <c r="L14" s="58">
        <f t="shared" si="2"/>
        <v>233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34</v>
      </c>
      <c r="E15" s="100">
        <v>41</v>
      </c>
      <c r="F15" s="31">
        <f t="shared" si="1"/>
        <v>75</v>
      </c>
      <c r="G15" s="57"/>
      <c r="H15" s="37" t="s">
        <v>239</v>
      </c>
      <c r="I15" s="101">
        <v>29</v>
      </c>
      <c r="J15" s="101">
        <v>36</v>
      </c>
      <c r="K15" s="101">
        <v>43</v>
      </c>
      <c r="L15" s="58">
        <f t="shared" si="2"/>
        <v>79</v>
      </c>
    </row>
    <row r="16" spans="1:12" ht="14.25" customHeight="1" x14ac:dyDescent="0.15">
      <c r="A16" s="107"/>
      <c r="B16" s="109" t="s">
        <v>274</v>
      </c>
      <c r="C16" s="100">
        <v>21</v>
      </c>
      <c r="D16" s="100">
        <v>10</v>
      </c>
      <c r="E16" s="100">
        <v>11</v>
      </c>
      <c r="F16" s="31">
        <f t="shared" si="1"/>
        <v>21</v>
      </c>
      <c r="G16" s="57"/>
      <c r="H16" s="37" t="s">
        <v>238</v>
      </c>
      <c r="I16" s="101">
        <v>67</v>
      </c>
      <c r="J16" s="101">
        <v>61</v>
      </c>
      <c r="K16" s="101">
        <v>71</v>
      </c>
      <c r="L16" s="58">
        <f t="shared" si="2"/>
        <v>132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53</v>
      </c>
      <c r="E17" s="100">
        <v>60</v>
      </c>
      <c r="F17" s="31">
        <f>SUM(D17:E17)</f>
        <v>113</v>
      </c>
      <c r="G17" s="57"/>
      <c r="H17" s="37" t="s">
        <v>236</v>
      </c>
      <c r="I17" s="101">
        <v>85</v>
      </c>
      <c r="J17" s="101">
        <v>86</v>
      </c>
      <c r="K17" s="101">
        <v>92</v>
      </c>
      <c r="L17" s="58">
        <f t="shared" si="2"/>
        <v>178</v>
      </c>
    </row>
    <row r="18" spans="1:12" ht="14.25" customHeight="1" x14ac:dyDescent="0.15">
      <c r="A18" s="107"/>
      <c r="B18" s="37" t="s">
        <v>235</v>
      </c>
      <c r="C18" s="100">
        <v>79</v>
      </c>
      <c r="D18" s="100">
        <v>103</v>
      </c>
      <c r="E18" s="100">
        <v>105</v>
      </c>
      <c r="F18" s="31">
        <f t="shared" si="1"/>
        <v>208</v>
      </c>
      <c r="G18" s="57"/>
      <c r="H18" s="37" t="s">
        <v>234</v>
      </c>
      <c r="I18" s="101">
        <v>52</v>
      </c>
      <c r="J18" s="101">
        <v>55</v>
      </c>
      <c r="K18" s="101">
        <v>69</v>
      </c>
      <c r="L18" s="58">
        <f t="shared" si="2"/>
        <v>124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20</v>
      </c>
      <c r="E19" s="100">
        <v>31</v>
      </c>
      <c r="F19" s="31">
        <f t="shared" si="1"/>
        <v>51</v>
      </c>
      <c r="G19" s="57"/>
      <c r="H19" s="37" t="s">
        <v>233</v>
      </c>
      <c r="I19" s="101">
        <v>24</v>
      </c>
      <c r="J19" s="101">
        <v>29</v>
      </c>
      <c r="K19" s="101">
        <v>23</v>
      </c>
      <c r="L19" s="58">
        <f t="shared" si="2"/>
        <v>52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60</v>
      </c>
      <c r="J20" s="101">
        <v>50</v>
      </c>
      <c r="K20" s="101">
        <v>63</v>
      </c>
      <c r="L20" s="58">
        <f t="shared" si="2"/>
        <v>113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35</v>
      </c>
      <c r="J21" s="101">
        <v>41</v>
      </c>
      <c r="K21" s="101">
        <v>44</v>
      </c>
      <c r="L21" s="58">
        <f t="shared" si="2"/>
        <v>85</v>
      </c>
    </row>
    <row r="22" spans="1:12" ht="14.25" customHeight="1" x14ac:dyDescent="0.15">
      <c r="A22" s="78"/>
      <c r="B22" s="26" t="s">
        <v>230</v>
      </c>
      <c r="C22" s="25">
        <f>SUM(C5:C21)</f>
        <v>1857</v>
      </c>
      <c r="D22" s="25">
        <f>SUM(D5:D21)</f>
        <v>2115</v>
      </c>
      <c r="E22" s="25">
        <f>SUM(E5:E21)</f>
        <v>2210</v>
      </c>
      <c r="F22" s="25">
        <f>SUM(F5:F21)</f>
        <v>4325</v>
      </c>
      <c r="G22" s="57"/>
      <c r="H22" s="37" t="s">
        <v>229</v>
      </c>
      <c r="I22" s="101">
        <v>4</v>
      </c>
      <c r="J22" s="101">
        <v>2</v>
      </c>
      <c r="K22" s="101">
        <v>4</v>
      </c>
      <c r="L22" s="58">
        <f t="shared" si="2"/>
        <v>6</v>
      </c>
    </row>
    <row r="23" spans="1:12" ht="14.25" customHeight="1" x14ac:dyDescent="0.15">
      <c r="A23" s="107" t="s">
        <v>228</v>
      </c>
      <c r="B23" s="37" t="s">
        <v>227</v>
      </c>
      <c r="C23" s="101">
        <v>136</v>
      </c>
      <c r="D23" s="101">
        <v>139</v>
      </c>
      <c r="E23" s="101">
        <v>178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598</v>
      </c>
      <c r="J23" s="25">
        <f>SUM(J11:J22)</f>
        <v>586</v>
      </c>
      <c r="K23" s="25">
        <f>SUM(K11:K22)</f>
        <v>670</v>
      </c>
      <c r="L23" s="60">
        <f>SUM(L11:L22)</f>
        <v>1256</v>
      </c>
    </row>
    <row r="24" spans="1:12" ht="14.25" customHeight="1" x14ac:dyDescent="0.15">
      <c r="A24" s="107"/>
      <c r="B24" s="37" t="s">
        <v>225</v>
      </c>
      <c r="C24" s="101">
        <v>66</v>
      </c>
      <c r="D24" s="101">
        <v>82</v>
      </c>
      <c r="E24" s="101">
        <v>79</v>
      </c>
      <c r="F24" s="31">
        <f t="shared" si="3"/>
        <v>161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38</v>
      </c>
      <c r="L24" s="58">
        <f t="shared" ref="L24:L29" si="4">SUM(J24:K24)</f>
        <v>66</v>
      </c>
    </row>
    <row r="25" spans="1:12" ht="14.25" customHeight="1" x14ac:dyDescent="0.15">
      <c r="A25" s="107"/>
      <c r="B25" s="37" t="s">
        <v>222</v>
      </c>
      <c r="C25" s="101">
        <v>197</v>
      </c>
      <c r="D25" s="101">
        <v>221</v>
      </c>
      <c r="E25" s="101">
        <v>261</v>
      </c>
      <c r="F25" s="31">
        <f t="shared" si="3"/>
        <v>482</v>
      </c>
      <c r="G25" s="57"/>
      <c r="H25" s="37" t="s">
        <v>221</v>
      </c>
      <c r="I25" s="101">
        <v>18</v>
      </c>
      <c r="J25" s="101">
        <v>21</v>
      </c>
      <c r="K25" s="101">
        <v>20</v>
      </c>
      <c r="L25" s="58">
        <f t="shared" si="4"/>
        <v>41</v>
      </c>
    </row>
    <row r="26" spans="1:12" ht="14.25" customHeight="1" x14ac:dyDescent="0.15">
      <c r="A26" s="107"/>
      <c r="B26" s="37" t="s">
        <v>220</v>
      </c>
      <c r="C26" s="101">
        <v>77</v>
      </c>
      <c r="D26" s="101">
        <v>82</v>
      </c>
      <c r="E26" s="101">
        <v>102</v>
      </c>
      <c r="F26" s="31">
        <f t="shared" si="3"/>
        <v>184</v>
      </c>
      <c r="G26" s="57"/>
      <c r="H26" s="37" t="s">
        <v>219</v>
      </c>
      <c r="I26" s="101">
        <v>40</v>
      </c>
      <c r="J26" s="101">
        <v>41</v>
      </c>
      <c r="K26" s="101">
        <v>39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56</v>
      </c>
      <c r="D27" s="101">
        <v>68</v>
      </c>
      <c r="E27" s="101">
        <v>68</v>
      </c>
      <c r="F27" s="31">
        <f t="shared" si="3"/>
        <v>136</v>
      </c>
      <c r="G27" s="57"/>
      <c r="H27" s="37" t="s">
        <v>217</v>
      </c>
      <c r="I27" s="101">
        <v>44</v>
      </c>
      <c r="J27" s="101">
        <v>40</v>
      </c>
      <c r="K27" s="101">
        <v>47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63</v>
      </c>
      <c r="D28" s="101">
        <v>66</v>
      </c>
      <c r="E28" s="101">
        <v>102</v>
      </c>
      <c r="F28" s="31">
        <f t="shared" si="3"/>
        <v>168</v>
      </c>
      <c r="G28" s="57"/>
      <c r="H28" s="37" t="s">
        <v>215</v>
      </c>
      <c r="I28" s="101">
        <v>8</v>
      </c>
      <c r="J28" s="101">
        <v>16</v>
      </c>
      <c r="K28" s="101">
        <v>15</v>
      </c>
      <c r="L28" s="58">
        <f t="shared" si="4"/>
        <v>31</v>
      </c>
    </row>
    <row r="29" spans="1:12" ht="14.25" customHeight="1" x14ac:dyDescent="0.15">
      <c r="A29" s="78"/>
      <c r="B29" s="26" t="s">
        <v>111</v>
      </c>
      <c r="C29" s="25">
        <f>SUM(C23:C28)</f>
        <v>595</v>
      </c>
      <c r="D29" s="25">
        <f>SUM(D23:D28)</f>
        <v>658</v>
      </c>
      <c r="E29" s="25">
        <f>SUM(E23:E28)</f>
        <v>790</v>
      </c>
      <c r="F29" s="25">
        <f>SUM(F23:F28)</f>
        <v>1448</v>
      </c>
      <c r="G29" s="57"/>
      <c r="H29" s="37" t="s">
        <v>214</v>
      </c>
      <c r="I29" s="101">
        <v>34</v>
      </c>
      <c r="J29" s="101">
        <v>33</v>
      </c>
      <c r="K29" s="101">
        <v>38</v>
      </c>
      <c r="L29" s="58">
        <f t="shared" si="4"/>
        <v>71</v>
      </c>
    </row>
    <row r="30" spans="1:12" ht="14.25" customHeight="1" x14ac:dyDescent="0.15">
      <c r="A30" s="121" t="s">
        <v>213</v>
      </c>
      <c r="B30" s="122"/>
      <c r="C30" s="55">
        <f>SUM(C22+C29)</f>
        <v>2452</v>
      </c>
      <c r="D30" s="55">
        <f>SUM(D22+D29)</f>
        <v>2773</v>
      </c>
      <c r="E30" s="55">
        <f>SUM(E22+E29)</f>
        <v>3000</v>
      </c>
      <c r="F30" s="55">
        <f>SUM(F22+F29)</f>
        <v>5773</v>
      </c>
      <c r="G30" s="57"/>
      <c r="H30" s="26" t="s">
        <v>212</v>
      </c>
      <c r="I30" s="25">
        <f>SUM(I24:I29)</f>
        <v>172</v>
      </c>
      <c r="J30" s="25">
        <f>SUM(J24:J29)</f>
        <v>179</v>
      </c>
      <c r="K30" s="25">
        <f>SUM(K24:K29)</f>
        <v>197</v>
      </c>
      <c r="L30" s="56">
        <f>SUM(L24:L29)</f>
        <v>376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42</v>
      </c>
      <c r="J31" s="101">
        <v>47</v>
      </c>
      <c r="K31" s="101">
        <v>45</v>
      </c>
      <c r="L31" s="58">
        <f t="shared" ref="L31:L37" si="5">SUM(J31:K31)</f>
        <v>92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29</v>
      </c>
      <c r="J32" s="101">
        <v>48</v>
      </c>
      <c r="K32" s="101">
        <v>55</v>
      </c>
      <c r="L32" s="58">
        <f t="shared" si="5"/>
        <v>103</v>
      </c>
    </row>
    <row r="33" spans="1:12" ht="14.25" customHeight="1" x14ac:dyDescent="0.15">
      <c r="A33" s="107" t="s">
        <v>208</v>
      </c>
      <c r="B33" s="37" t="s">
        <v>207</v>
      </c>
      <c r="C33" s="100">
        <v>405</v>
      </c>
      <c r="D33" s="101">
        <v>458</v>
      </c>
      <c r="E33" s="101">
        <v>469</v>
      </c>
      <c r="F33" s="31">
        <f t="shared" ref="F33:F45" si="6">SUM(D33:E33)</f>
        <v>927</v>
      </c>
      <c r="G33" s="57"/>
      <c r="H33" s="37" t="s">
        <v>206</v>
      </c>
      <c r="I33" s="101">
        <v>70</v>
      </c>
      <c r="J33" s="101">
        <v>69</v>
      </c>
      <c r="K33" s="101">
        <v>76</v>
      </c>
      <c r="L33" s="58">
        <f t="shared" si="5"/>
        <v>145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168</v>
      </c>
      <c r="E34" s="101">
        <v>174</v>
      </c>
      <c r="F34" s="31">
        <f t="shared" si="6"/>
        <v>342</v>
      </c>
      <c r="G34" s="57"/>
      <c r="H34" s="37" t="s">
        <v>204</v>
      </c>
      <c r="I34" s="101">
        <v>53</v>
      </c>
      <c r="J34" s="101">
        <v>67</v>
      </c>
      <c r="K34" s="101">
        <v>71</v>
      </c>
      <c r="L34" s="58">
        <f t="shared" si="5"/>
        <v>138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85</v>
      </c>
      <c r="E35" s="101">
        <v>100</v>
      </c>
      <c r="F35" s="31">
        <f t="shared" si="6"/>
        <v>185</v>
      </c>
      <c r="G35" s="57"/>
      <c r="H35" s="37" t="s">
        <v>202</v>
      </c>
      <c r="I35" s="101">
        <v>96</v>
      </c>
      <c r="J35" s="101">
        <v>90</v>
      </c>
      <c r="K35" s="101">
        <v>99</v>
      </c>
      <c r="L35" s="58">
        <f t="shared" si="5"/>
        <v>189</v>
      </c>
    </row>
    <row r="36" spans="1:12" ht="14.25" customHeight="1" x14ac:dyDescent="0.15">
      <c r="A36" s="107"/>
      <c r="B36" s="37" t="s">
        <v>201</v>
      </c>
      <c r="C36" s="101">
        <v>225</v>
      </c>
      <c r="D36" s="101">
        <v>220</v>
      </c>
      <c r="E36" s="101">
        <v>258</v>
      </c>
      <c r="F36" s="31">
        <f t="shared" si="6"/>
        <v>478</v>
      </c>
      <c r="G36" s="83"/>
      <c r="H36" s="84" t="s">
        <v>200</v>
      </c>
      <c r="I36" s="101">
        <v>55</v>
      </c>
      <c r="J36" s="101">
        <v>56</v>
      </c>
      <c r="K36" s="101">
        <v>72</v>
      </c>
      <c r="L36" s="58">
        <f t="shared" si="5"/>
        <v>128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126</v>
      </c>
      <c r="J37" s="101">
        <v>145</v>
      </c>
      <c r="K37" s="101">
        <v>148</v>
      </c>
      <c r="L37" s="58">
        <f t="shared" si="5"/>
        <v>293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97</v>
      </c>
      <c r="E38" s="101">
        <v>110</v>
      </c>
      <c r="F38" s="31">
        <f t="shared" si="6"/>
        <v>207</v>
      </c>
      <c r="G38" s="82"/>
      <c r="H38" s="26" t="s">
        <v>163</v>
      </c>
      <c r="I38" s="25">
        <f>SUM(I31:I37)</f>
        <v>471</v>
      </c>
      <c r="J38" s="25">
        <f>SUM(J31:J37)</f>
        <v>522</v>
      </c>
      <c r="K38" s="25">
        <f>SUM(K31:K37)</f>
        <v>566</v>
      </c>
      <c r="L38" s="60">
        <f>SUM(L31:L37)</f>
        <v>1088</v>
      </c>
    </row>
    <row r="39" spans="1:12" ht="14.25" customHeight="1" x14ac:dyDescent="0.15">
      <c r="A39" s="107"/>
      <c r="B39" s="37" t="s">
        <v>196</v>
      </c>
      <c r="C39" s="101">
        <v>54</v>
      </c>
      <c r="D39" s="101">
        <v>56</v>
      </c>
      <c r="E39" s="101">
        <v>60</v>
      </c>
      <c r="F39" s="31">
        <f t="shared" si="6"/>
        <v>116</v>
      </c>
      <c r="G39" s="111" t="s">
        <v>195</v>
      </c>
      <c r="H39" s="112"/>
      <c r="I39" s="55">
        <f>SUM(C46+C54+I10+I23+I30+I38)</f>
        <v>4203</v>
      </c>
      <c r="J39" s="55">
        <f>SUM(D46+D54+J10+J23+J30+J38)</f>
        <v>4578</v>
      </c>
      <c r="K39" s="55">
        <f>SUM(E46+E54+K10+K23+K30+K38)</f>
        <v>4953</v>
      </c>
      <c r="L39" s="54">
        <f>SUM(F46+F54+L10+L23+L30+L38)</f>
        <v>9531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144</v>
      </c>
      <c r="E40" s="101">
        <v>159</v>
      </c>
      <c r="F40" s="31">
        <f t="shared" si="6"/>
        <v>303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72</v>
      </c>
      <c r="D41" s="101">
        <v>80</v>
      </c>
      <c r="E41" s="101">
        <v>85</v>
      </c>
      <c r="F41" s="31">
        <f t="shared" si="6"/>
        <v>165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108</v>
      </c>
      <c r="D42" s="101">
        <v>129</v>
      </c>
      <c r="E42" s="101">
        <v>141</v>
      </c>
      <c r="F42" s="31">
        <f t="shared" si="6"/>
        <v>270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183</v>
      </c>
      <c r="D44" s="101">
        <v>198</v>
      </c>
      <c r="E44" s="101">
        <v>225</v>
      </c>
      <c r="F44" s="31">
        <f t="shared" si="6"/>
        <v>423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163</v>
      </c>
      <c r="D45" s="101">
        <v>165</v>
      </c>
      <c r="E45" s="101">
        <v>194</v>
      </c>
      <c r="F45" s="31">
        <f t="shared" si="6"/>
        <v>359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1665</v>
      </c>
      <c r="D46" s="25">
        <f>SUM(D33:D45)</f>
        <v>1831</v>
      </c>
      <c r="E46" s="25">
        <f>SUM(E33:E45)</f>
        <v>2013</v>
      </c>
      <c r="F46" s="25">
        <f>SUM(F33:F45)</f>
        <v>3844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99</v>
      </c>
      <c r="D47" s="101">
        <v>119</v>
      </c>
      <c r="E47" s="101">
        <v>107</v>
      </c>
      <c r="F47" s="31">
        <f t="shared" ref="F47:F53" si="7">SUM(D47:E47)</f>
        <v>226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42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102</v>
      </c>
      <c r="D49" s="101">
        <v>100</v>
      </c>
      <c r="E49" s="101">
        <v>111</v>
      </c>
      <c r="F49" s="31">
        <f t="shared" si="7"/>
        <v>211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287</v>
      </c>
      <c r="D50" s="101">
        <v>312</v>
      </c>
      <c r="E50" s="101">
        <v>309</v>
      </c>
      <c r="F50" s="31">
        <f t="shared" si="7"/>
        <v>621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125</v>
      </c>
      <c r="D51" s="101">
        <v>155</v>
      </c>
      <c r="E51" s="101">
        <v>151</v>
      </c>
      <c r="F51" s="31">
        <f t="shared" si="7"/>
        <v>306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93</v>
      </c>
      <c r="E52" s="101">
        <v>85</v>
      </c>
      <c r="F52" s="31">
        <f t="shared" si="7"/>
        <v>178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26</v>
      </c>
      <c r="E53" s="101">
        <v>22</v>
      </c>
      <c r="F53" s="31">
        <f t="shared" si="7"/>
        <v>48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750</v>
      </c>
      <c r="D54" s="25">
        <f>SUM(D47:D53)</f>
        <v>846</v>
      </c>
      <c r="E54" s="25">
        <f>SUM(E47:E53)</f>
        <v>824</v>
      </c>
      <c r="F54" s="25">
        <f>SUM(F47:F53)</f>
        <v>1670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55</v>
      </c>
      <c r="K60" s="104">
        <v>54</v>
      </c>
      <c r="L60" s="62">
        <f t="shared" ref="L60:L65" si="8">SUM(J60:K60)</f>
        <v>109</v>
      </c>
    </row>
    <row r="61" spans="1:12" ht="14.25" customHeight="1" x14ac:dyDescent="0.15">
      <c r="A61" s="107" t="s">
        <v>175</v>
      </c>
      <c r="B61" s="37" t="s">
        <v>174</v>
      </c>
      <c r="C61" s="103">
        <v>333</v>
      </c>
      <c r="D61" s="101">
        <v>417</v>
      </c>
      <c r="E61" s="101">
        <v>430</v>
      </c>
      <c r="F61" s="31">
        <f t="shared" ref="F61:F68" si="9">SUM(D61:E61)</f>
        <v>847</v>
      </c>
      <c r="G61" s="72"/>
      <c r="H61" s="37" t="s">
        <v>173</v>
      </c>
      <c r="I61" s="101">
        <v>49</v>
      </c>
      <c r="J61" s="101">
        <v>43</v>
      </c>
      <c r="K61" s="101">
        <v>58</v>
      </c>
      <c r="L61" s="61">
        <f t="shared" si="8"/>
        <v>101</v>
      </c>
    </row>
    <row r="62" spans="1:12" ht="14.25" customHeight="1" x14ac:dyDescent="0.15">
      <c r="A62" s="107"/>
      <c r="B62" s="37" t="s">
        <v>172</v>
      </c>
      <c r="C62" s="101">
        <v>284</v>
      </c>
      <c r="D62" s="101">
        <v>317</v>
      </c>
      <c r="E62" s="101">
        <v>358</v>
      </c>
      <c r="F62" s="31">
        <f t="shared" si="9"/>
        <v>675</v>
      </c>
      <c r="G62" s="72"/>
      <c r="H62" s="37" t="s">
        <v>171</v>
      </c>
      <c r="I62" s="101">
        <v>38</v>
      </c>
      <c r="J62" s="101">
        <v>51</v>
      </c>
      <c r="K62" s="101">
        <v>51</v>
      </c>
      <c r="L62" s="61">
        <f t="shared" si="8"/>
        <v>102</v>
      </c>
    </row>
    <row r="63" spans="1:12" ht="14.25" customHeight="1" x14ac:dyDescent="0.15">
      <c r="A63" s="107"/>
      <c r="B63" s="37" t="s">
        <v>170</v>
      </c>
      <c r="C63" s="101">
        <v>62</v>
      </c>
      <c r="D63" s="101">
        <v>80</v>
      </c>
      <c r="E63" s="101">
        <v>86</v>
      </c>
      <c r="F63" s="31">
        <f t="shared" si="9"/>
        <v>166</v>
      </c>
      <c r="G63" s="72"/>
      <c r="H63" s="37" t="s">
        <v>169</v>
      </c>
      <c r="I63" s="101">
        <v>24</v>
      </c>
      <c r="J63" s="101">
        <v>27</v>
      </c>
      <c r="K63" s="101">
        <v>26</v>
      </c>
      <c r="L63" s="61">
        <f t="shared" si="8"/>
        <v>53</v>
      </c>
    </row>
    <row r="64" spans="1:12" ht="14.25" customHeight="1" x14ac:dyDescent="0.15">
      <c r="A64" s="107"/>
      <c r="B64" s="37" t="s">
        <v>168</v>
      </c>
      <c r="C64" s="101">
        <v>172</v>
      </c>
      <c r="D64" s="101">
        <v>189</v>
      </c>
      <c r="E64" s="101">
        <v>204</v>
      </c>
      <c r="F64" s="31">
        <f t="shared" si="9"/>
        <v>393</v>
      </c>
      <c r="G64" s="72"/>
      <c r="H64" s="37" t="s">
        <v>167</v>
      </c>
      <c r="I64" s="101">
        <v>52</v>
      </c>
      <c r="J64" s="101">
        <v>60</v>
      </c>
      <c r="K64" s="101">
        <v>69</v>
      </c>
      <c r="L64" s="61">
        <f t="shared" si="8"/>
        <v>129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99</v>
      </c>
      <c r="E65" s="101">
        <v>120</v>
      </c>
      <c r="F65" s="31">
        <f t="shared" si="9"/>
        <v>219</v>
      </c>
      <c r="G65" s="72"/>
      <c r="H65" s="37" t="s">
        <v>165</v>
      </c>
      <c r="I65" s="101">
        <v>71</v>
      </c>
      <c r="J65" s="101">
        <v>95</v>
      </c>
      <c r="K65" s="101">
        <v>79</v>
      </c>
      <c r="L65" s="61">
        <f t="shared" si="8"/>
        <v>174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116</v>
      </c>
      <c r="E66" s="101">
        <v>125</v>
      </c>
      <c r="F66" s="31">
        <f t="shared" si="9"/>
        <v>241</v>
      </c>
      <c r="G66" s="72"/>
      <c r="H66" s="26" t="s">
        <v>163</v>
      </c>
      <c r="I66" s="25">
        <f>SUM(I60:I65)</f>
        <v>274</v>
      </c>
      <c r="J66" s="25">
        <f>SUM(J60:J65)</f>
        <v>331</v>
      </c>
      <c r="K66" s="25">
        <f>SUM(K60:K65)</f>
        <v>337</v>
      </c>
      <c r="L66" s="60">
        <f>SUM(L60:L65)</f>
        <v>668</v>
      </c>
    </row>
    <row r="67" spans="1:12" ht="14.25" customHeight="1" x14ac:dyDescent="0.15">
      <c r="A67" s="107"/>
      <c r="B67" s="37" t="s">
        <v>162</v>
      </c>
      <c r="C67" s="101">
        <v>288</v>
      </c>
      <c r="D67" s="101">
        <v>370</v>
      </c>
      <c r="E67" s="101">
        <v>364</v>
      </c>
      <c r="F67" s="31">
        <f t="shared" si="9"/>
        <v>734</v>
      </c>
      <c r="G67" s="127" t="s">
        <v>161</v>
      </c>
      <c r="H67" s="122"/>
      <c r="I67" s="55">
        <f>SUM(C69+C82+C93+C110+C114+I66)</f>
        <v>6234</v>
      </c>
      <c r="J67" s="55">
        <f>SUM(D69+D82+D93+D110+D114+J66)</f>
        <v>7265</v>
      </c>
      <c r="K67" s="55">
        <f>SUM(E69+E82+E93+E110+E114+K66)</f>
        <v>7673</v>
      </c>
      <c r="L67" s="54">
        <f>SUM(F69+F82+F93+F110+F114+L66)</f>
        <v>14938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144</v>
      </c>
      <c r="E68" s="101">
        <v>137</v>
      </c>
      <c r="F68" s="31">
        <f t="shared" si="9"/>
        <v>281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1433</v>
      </c>
      <c r="D69" s="25">
        <f>SUM(D61:D68)</f>
        <v>1732</v>
      </c>
      <c r="E69" s="25">
        <f>SUM(E61:E68)</f>
        <v>1824</v>
      </c>
      <c r="F69" s="24">
        <f>SUM(F61:F68)</f>
        <v>3556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40</v>
      </c>
      <c r="D70" s="101">
        <v>47</v>
      </c>
      <c r="E70" s="101">
        <v>45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254</v>
      </c>
      <c r="D71" s="101">
        <v>261</v>
      </c>
      <c r="E71" s="101">
        <v>292</v>
      </c>
      <c r="F71" s="31">
        <f t="shared" si="10"/>
        <v>553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142</v>
      </c>
      <c r="D72" s="101">
        <v>158</v>
      </c>
      <c r="E72" s="101">
        <v>164</v>
      </c>
      <c r="F72" s="31">
        <f t="shared" si="10"/>
        <v>322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65</v>
      </c>
      <c r="F73" s="31">
        <f t="shared" si="10"/>
        <v>132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85</v>
      </c>
      <c r="D74" s="101">
        <v>65</v>
      </c>
      <c r="E74" s="101">
        <v>94</v>
      </c>
      <c r="F74" s="31">
        <f t="shared" si="10"/>
        <v>159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371</v>
      </c>
      <c r="D75" s="101">
        <v>423</v>
      </c>
      <c r="E75" s="101">
        <v>445</v>
      </c>
      <c r="F75" s="31">
        <f t="shared" si="10"/>
        <v>868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187</v>
      </c>
      <c r="D76" s="101">
        <v>229</v>
      </c>
      <c r="E76" s="101">
        <v>238</v>
      </c>
      <c r="F76" s="31">
        <f t="shared" si="10"/>
        <v>467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60</v>
      </c>
      <c r="D77" s="101">
        <v>61</v>
      </c>
      <c r="E77" s="101">
        <v>69</v>
      </c>
      <c r="F77" s="31">
        <f t="shared" si="10"/>
        <v>130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64</v>
      </c>
      <c r="D78" s="101">
        <v>61</v>
      </c>
      <c r="E78" s="101">
        <v>65</v>
      </c>
      <c r="F78" s="31">
        <f t="shared" si="10"/>
        <v>126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153</v>
      </c>
      <c r="D79" s="101">
        <v>177</v>
      </c>
      <c r="E79" s="101">
        <v>187</v>
      </c>
      <c r="F79" s="31">
        <f t="shared" si="10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148</v>
      </c>
      <c r="D80" s="101">
        <v>162</v>
      </c>
      <c r="E80" s="101">
        <v>152</v>
      </c>
      <c r="F80" s="31">
        <f t="shared" si="10"/>
        <v>314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24</v>
      </c>
      <c r="E81" s="101">
        <v>23</v>
      </c>
      <c r="F81" s="31">
        <f t="shared" si="10"/>
        <v>47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1580</v>
      </c>
      <c r="D82" s="25">
        <f>SUM(D70:D81)</f>
        <v>1735</v>
      </c>
      <c r="E82" s="25">
        <f>SUM(E70:E81)</f>
        <v>1839</v>
      </c>
      <c r="F82" s="25">
        <f>SUM(F70:F81)</f>
        <v>3574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356</v>
      </c>
      <c r="D83" s="101">
        <v>399</v>
      </c>
      <c r="E83" s="101">
        <v>429</v>
      </c>
      <c r="F83" s="31">
        <f t="shared" ref="F83:F92" si="11">SUM(D83:E83)</f>
        <v>828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326</v>
      </c>
      <c r="D84" s="101">
        <v>355</v>
      </c>
      <c r="E84" s="101">
        <v>407</v>
      </c>
      <c r="F84" s="31">
        <f t="shared" si="11"/>
        <v>762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131</v>
      </c>
      <c r="D85" s="101">
        <v>130</v>
      </c>
      <c r="E85" s="101">
        <v>136</v>
      </c>
      <c r="F85" s="31">
        <f t="shared" si="11"/>
        <v>266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93</v>
      </c>
      <c r="D86" s="101">
        <v>103</v>
      </c>
      <c r="E86" s="101">
        <v>120</v>
      </c>
      <c r="F86" s="31">
        <f t="shared" si="11"/>
        <v>223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61</v>
      </c>
      <c r="D87" s="101">
        <v>76</v>
      </c>
      <c r="E87" s="101">
        <v>70</v>
      </c>
      <c r="F87" s="31">
        <f t="shared" si="11"/>
        <v>146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138</v>
      </c>
      <c r="D88" s="101">
        <v>179</v>
      </c>
      <c r="E88" s="101">
        <v>196</v>
      </c>
      <c r="F88" s="31">
        <f t="shared" si="11"/>
        <v>375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135</v>
      </c>
      <c r="D89" s="101">
        <v>157</v>
      </c>
      <c r="E89" s="101">
        <v>158</v>
      </c>
      <c r="F89" s="31">
        <f t="shared" si="11"/>
        <v>315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119</v>
      </c>
      <c r="D90" s="101">
        <v>151</v>
      </c>
      <c r="E90" s="101">
        <v>146</v>
      </c>
      <c r="F90" s="31">
        <f t="shared" si="11"/>
        <v>297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62</v>
      </c>
      <c r="E91" s="101">
        <v>70</v>
      </c>
      <c r="F91" s="31">
        <f t="shared" si="11"/>
        <v>132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265</v>
      </c>
      <c r="E92" s="101">
        <v>306</v>
      </c>
      <c r="F92" s="31">
        <f t="shared" si="11"/>
        <v>571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1635</v>
      </c>
      <c r="D93" s="25">
        <f>SUM(D83:D92)</f>
        <v>1877</v>
      </c>
      <c r="E93" s="25">
        <f>SUM(E83:E92)</f>
        <v>2038</v>
      </c>
      <c r="F93" s="24">
        <f>SUM(F83:F92)</f>
        <v>3915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46</v>
      </c>
      <c r="E94" s="101">
        <v>47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41</v>
      </c>
      <c r="D95" s="101">
        <v>47</v>
      </c>
      <c r="E95" s="101">
        <v>45</v>
      </c>
      <c r="F95" s="31">
        <f t="shared" si="12"/>
        <v>92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34</v>
      </c>
      <c r="F96" s="31">
        <f t="shared" si="12"/>
        <v>62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47</v>
      </c>
      <c r="F97" s="31">
        <f t="shared" si="12"/>
        <v>89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139</v>
      </c>
      <c r="E98" s="101">
        <v>150</v>
      </c>
      <c r="F98" s="31">
        <f t="shared" si="12"/>
        <v>289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21</v>
      </c>
      <c r="E99" s="101">
        <v>22</v>
      </c>
      <c r="F99" s="31">
        <f t="shared" si="12"/>
        <v>43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74</v>
      </c>
      <c r="E100" s="101">
        <v>69</v>
      </c>
      <c r="F100" s="31">
        <f t="shared" si="12"/>
        <v>143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100</v>
      </c>
      <c r="D101" s="101">
        <v>104</v>
      </c>
      <c r="E101" s="101">
        <v>120</v>
      </c>
      <c r="F101" s="31">
        <f t="shared" si="12"/>
        <v>224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148</v>
      </c>
      <c r="D102" s="101">
        <v>178</v>
      </c>
      <c r="E102" s="101">
        <v>176</v>
      </c>
      <c r="F102" s="31">
        <f t="shared" si="12"/>
        <v>354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158</v>
      </c>
      <c r="D103" s="101">
        <v>204</v>
      </c>
      <c r="E103" s="101">
        <v>194</v>
      </c>
      <c r="F103" s="31">
        <f t="shared" si="12"/>
        <v>398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68</v>
      </c>
      <c r="D104" s="101">
        <v>59</v>
      </c>
      <c r="E104" s="101">
        <v>70</v>
      </c>
      <c r="F104" s="31">
        <f t="shared" si="12"/>
        <v>129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61</v>
      </c>
      <c r="E105" s="101">
        <v>68</v>
      </c>
      <c r="F105" s="31">
        <f t="shared" si="12"/>
        <v>129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32</v>
      </c>
      <c r="D106" s="101">
        <v>50</v>
      </c>
      <c r="E106" s="101">
        <v>55</v>
      </c>
      <c r="F106" s="31">
        <f t="shared" si="12"/>
        <v>105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96</v>
      </c>
      <c r="D107" s="101">
        <v>117</v>
      </c>
      <c r="E107" s="101">
        <v>119</v>
      </c>
      <c r="F107" s="31">
        <f t="shared" si="12"/>
        <v>236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77</v>
      </c>
      <c r="D108" s="101">
        <v>89</v>
      </c>
      <c r="E108" s="101">
        <v>97</v>
      </c>
      <c r="F108" s="31">
        <f t="shared" si="12"/>
        <v>186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97</v>
      </c>
      <c r="E109" s="101">
        <v>99</v>
      </c>
      <c r="F109" s="31">
        <f t="shared" si="12"/>
        <v>196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1140</v>
      </c>
      <c r="D110" s="25">
        <f>SUM(D94:D109)</f>
        <v>1356</v>
      </c>
      <c r="E110" s="25">
        <f>SUM(E94:E109)</f>
        <v>1412</v>
      </c>
      <c r="F110" s="24">
        <f>SUM(F94:F109)</f>
        <v>2768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76</v>
      </c>
      <c r="E111" s="101">
        <v>71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82</v>
      </c>
      <c r="D112" s="101">
        <v>102</v>
      </c>
      <c r="E112" s="101">
        <v>95</v>
      </c>
      <c r="F112" s="31">
        <f>SUM(D112:E112)</f>
        <v>197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40</v>
      </c>
      <c r="D113" s="101">
        <v>56</v>
      </c>
      <c r="E113" s="101">
        <v>57</v>
      </c>
      <c r="F113" s="31">
        <f>SUM(D113:E113)</f>
        <v>113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172</v>
      </c>
      <c r="D114" s="25">
        <f>SUM(D111:D113)</f>
        <v>234</v>
      </c>
      <c r="E114" s="25">
        <f>SUM(E111:E113)</f>
        <v>223</v>
      </c>
      <c r="F114" s="24">
        <f>SUM(F111:F113)</f>
        <v>457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179</v>
      </c>
      <c r="J116" s="104">
        <v>230</v>
      </c>
      <c r="K116" s="104">
        <v>237</v>
      </c>
      <c r="L116" s="62">
        <f t="shared" ref="L116:L124" si="13">SUM(J116:K116)</f>
        <v>467</v>
      </c>
    </row>
    <row r="117" spans="1:12" ht="14.25" customHeight="1" x14ac:dyDescent="0.15">
      <c r="A117" s="107" t="s">
        <v>107</v>
      </c>
      <c r="B117" s="37" t="s">
        <v>106</v>
      </c>
      <c r="C117" s="101">
        <v>175</v>
      </c>
      <c r="D117" s="101">
        <v>178</v>
      </c>
      <c r="E117" s="101">
        <v>200</v>
      </c>
      <c r="F117" s="31">
        <f t="shared" ref="F117:F138" si="14">SUM(D117:E117)</f>
        <v>378</v>
      </c>
      <c r="G117" s="57"/>
      <c r="H117" s="37" t="s">
        <v>105</v>
      </c>
      <c r="I117" s="101">
        <v>148</v>
      </c>
      <c r="J117" s="101">
        <v>175</v>
      </c>
      <c r="K117" s="101">
        <v>168</v>
      </c>
      <c r="L117" s="61">
        <f t="shared" si="13"/>
        <v>343</v>
      </c>
    </row>
    <row r="118" spans="1:12" ht="14.25" customHeight="1" x14ac:dyDescent="0.15">
      <c r="A118" s="107"/>
      <c r="B118" s="37" t="s">
        <v>104</v>
      </c>
      <c r="C118" s="101">
        <v>280</v>
      </c>
      <c r="D118" s="101">
        <v>242</v>
      </c>
      <c r="E118" s="101">
        <v>227</v>
      </c>
      <c r="F118" s="31">
        <f t="shared" si="14"/>
        <v>469</v>
      </c>
      <c r="G118" s="57"/>
      <c r="H118" s="37" t="s">
        <v>103</v>
      </c>
      <c r="I118" s="101">
        <v>138</v>
      </c>
      <c r="J118" s="101">
        <v>183</v>
      </c>
      <c r="K118" s="101">
        <v>194</v>
      </c>
      <c r="L118" s="61">
        <f t="shared" si="13"/>
        <v>377</v>
      </c>
    </row>
    <row r="119" spans="1:12" ht="14.25" customHeight="1" x14ac:dyDescent="0.15">
      <c r="A119" s="107"/>
      <c r="B119" s="37" t="s">
        <v>102</v>
      </c>
      <c r="C119" s="101">
        <v>113</v>
      </c>
      <c r="D119" s="101">
        <v>96</v>
      </c>
      <c r="E119" s="101">
        <v>106</v>
      </c>
      <c r="F119" s="31">
        <f t="shared" si="14"/>
        <v>202</v>
      </c>
      <c r="G119" s="57"/>
      <c r="H119" s="37" t="s">
        <v>101</v>
      </c>
      <c r="I119" s="101">
        <v>46</v>
      </c>
      <c r="J119" s="101">
        <v>43</v>
      </c>
      <c r="K119" s="101">
        <v>58</v>
      </c>
      <c r="L119" s="61">
        <f t="shared" si="13"/>
        <v>101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85</v>
      </c>
      <c r="E120" s="101">
        <v>102</v>
      </c>
      <c r="F120" s="31">
        <f t="shared" si="14"/>
        <v>187</v>
      </c>
      <c r="G120" s="57"/>
      <c r="H120" s="37" t="s">
        <v>99</v>
      </c>
      <c r="I120" s="101">
        <v>139</v>
      </c>
      <c r="J120" s="101">
        <v>146</v>
      </c>
      <c r="K120" s="101">
        <v>168</v>
      </c>
      <c r="L120" s="61">
        <f t="shared" si="13"/>
        <v>314</v>
      </c>
    </row>
    <row r="121" spans="1:12" ht="14.25" customHeight="1" x14ac:dyDescent="0.15">
      <c r="A121" s="107"/>
      <c r="B121" s="37" t="s">
        <v>98</v>
      </c>
      <c r="C121" s="101">
        <v>61</v>
      </c>
      <c r="D121" s="101">
        <v>52</v>
      </c>
      <c r="E121" s="101">
        <v>62</v>
      </c>
      <c r="F121" s="31">
        <f t="shared" si="14"/>
        <v>114</v>
      </c>
      <c r="G121" s="57"/>
      <c r="H121" s="37" t="s">
        <v>97</v>
      </c>
      <c r="I121" s="101">
        <v>138</v>
      </c>
      <c r="J121" s="101">
        <v>154</v>
      </c>
      <c r="K121" s="105">
        <v>150</v>
      </c>
      <c r="L121" s="61">
        <f t="shared" si="13"/>
        <v>304</v>
      </c>
    </row>
    <row r="122" spans="1:12" ht="14.25" customHeight="1" x14ac:dyDescent="0.15">
      <c r="A122" s="107"/>
      <c r="B122" s="37" t="s">
        <v>96</v>
      </c>
      <c r="C122" s="101">
        <v>27</v>
      </c>
      <c r="D122" s="101">
        <v>24</v>
      </c>
      <c r="E122" s="101">
        <v>31</v>
      </c>
      <c r="F122" s="31">
        <f t="shared" si="14"/>
        <v>55</v>
      </c>
      <c r="G122" s="57"/>
      <c r="H122" s="37" t="s">
        <v>95</v>
      </c>
      <c r="I122" s="101">
        <v>197</v>
      </c>
      <c r="J122" s="101">
        <v>192</v>
      </c>
      <c r="K122" s="101">
        <v>211</v>
      </c>
      <c r="L122" s="61">
        <f t="shared" si="13"/>
        <v>403</v>
      </c>
    </row>
    <row r="123" spans="1:12" ht="14.25" customHeight="1" x14ac:dyDescent="0.15">
      <c r="A123" s="107"/>
      <c r="B123" s="37" t="s">
        <v>94</v>
      </c>
      <c r="C123" s="101">
        <v>60</v>
      </c>
      <c r="D123" s="101">
        <v>50</v>
      </c>
      <c r="E123" s="101">
        <v>58</v>
      </c>
      <c r="F123" s="31">
        <f t="shared" si="14"/>
        <v>108</v>
      </c>
      <c r="G123" s="57"/>
      <c r="H123" s="37" t="s">
        <v>93</v>
      </c>
      <c r="I123" s="101">
        <v>45</v>
      </c>
      <c r="J123" s="101">
        <v>47</v>
      </c>
      <c r="K123" s="101">
        <v>48</v>
      </c>
      <c r="L123" s="61">
        <f t="shared" si="13"/>
        <v>95</v>
      </c>
    </row>
    <row r="124" spans="1:12" ht="14.25" customHeight="1" x14ac:dyDescent="0.15">
      <c r="A124" s="107"/>
      <c r="B124" s="37" t="s">
        <v>92</v>
      </c>
      <c r="C124" s="101">
        <v>143</v>
      </c>
      <c r="D124" s="101">
        <v>136</v>
      </c>
      <c r="E124" s="101">
        <v>151</v>
      </c>
      <c r="F124" s="31">
        <f t="shared" si="14"/>
        <v>287</v>
      </c>
      <c r="G124" s="57"/>
      <c r="H124" s="37" t="s">
        <v>91</v>
      </c>
      <c r="I124" s="101">
        <v>220</v>
      </c>
      <c r="J124" s="101">
        <v>232</v>
      </c>
      <c r="K124" s="101">
        <v>247</v>
      </c>
      <c r="L124" s="61">
        <f t="shared" si="13"/>
        <v>479</v>
      </c>
    </row>
    <row r="125" spans="1:12" ht="14.25" customHeight="1" x14ac:dyDescent="0.15">
      <c r="A125" s="107"/>
      <c r="B125" s="37" t="s">
        <v>90</v>
      </c>
      <c r="C125" s="101">
        <v>54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1250</v>
      </c>
      <c r="J125" s="25">
        <f>SUM(J116:J124)</f>
        <v>1402</v>
      </c>
      <c r="K125" s="25">
        <f>SUM(K116:K124)</f>
        <v>1481</v>
      </c>
      <c r="L125" s="60">
        <f>SUM(L116:L124)</f>
        <v>2883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56</v>
      </c>
      <c r="E126" s="101">
        <v>67</v>
      </c>
      <c r="F126" s="31">
        <f t="shared" si="14"/>
        <v>123</v>
      </c>
      <c r="G126" s="57" t="s">
        <v>87</v>
      </c>
      <c r="H126" s="37" t="s">
        <v>86</v>
      </c>
      <c r="I126" s="101">
        <v>31</v>
      </c>
      <c r="J126" s="101">
        <v>43</v>
      </c>
      <c r="K126" s="101">
        <v>33</v>
      </c>
      <c r="L126" s="58">
        <f t="shared" ref="L126:L139" si="15">SUM(J126:K126)</f>
        <v>76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37</v>
      </c>
      <c r="E127" s="101">
        <v>35</v>
      </c>
      <c r="F127" s="31">
        <f t="shared" si="14"/>
        <v>72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66</v>
      </c>
      <c r="D128" s="101">
        <v>64</v>
      </c>
      <c r="E128" s="101">
        <v>73</v>
      </c>
      <c r="F128" s="31">
        <f t="shared" si="14"/>
        <v>137</v>
      </c>
      <c r="G128" s="57"/>
      <c r="H128" s="59" t="s">
        <v>82</v>
      </c>
      <c r="I128" s="101">
        <v>45</v>
      </c>
      <c r="J128" s="101">
        <v>58</v>
      </c>
      <c r="K128" s="101">
        <v>60</v>
      </c>
      <c r="L128" s="58">
        <f t="shared" si="15"/>
        <v>118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57</v>
      </c>
      <c r="E129" s="101">
        <v>70</v>
      </c>
      <c r="F129" s="31">
        <f t="shared" si="14"/>
        <v>127</v>
      </c>
      <c r="G129" s="57"/>
      <c r="H129" s="59" t="s">
        <v>80</v>
      </c>
      <c r="I129" s="101">
        <v>17</v>
      </c>
      <c r="J129" s="101">
        <v>16</v>
      </c>
      <c r="K129" s="101">
        <v>15</v>
      </c>
      <c r="L129" s="58">
        <f t="shared" si="15"/>
        <v>31</v>
      </c>
    </row>
    <row r="130" spans="1:12" ht="14.25" customHeight="1" x14ac:dyDescent="0.15">
      <c r="A130" s="107"/>
      <c r="B130" s="37" t="s">
        <v>79</v>
      </c>
      <c r="C130" s="101">
        <v>66</v>
      </c>
      <c r="D130" s="101">
        <v>58</v>
      </c>
      <c r="E130" s="101">
        <v>70</v>
      </c>
      <c r="F130" s="31">
        <f t="shared" si="14"/>
        <v>128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111</v>
      </c>
      <c r="D131" s="101">
        <v>97</v>
      </c>
      <c r="E131" s="101">
        <v>99</v>
      </c>
      <c r="F131" s="31">
        <f t="shared" si="14"/>
        <v>196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148</v>
      </c>
      <c r="D132" s="101">
        <v>142</v>
      </c>
      <c r="E132" s="101">
        <v>142</v>
      </c>
      <c r="F132" s="31">
        <f t="shared" si="14"/>
        <v>284</v>
      </c>
      <c r="G132" s="57"/>
      <c r="H132" s="59" t="s">
        <v>74</v>
      </c>
      <c r="I132" s="101">
        <v>17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121</v>
      </c>
      <c r="D133" s="101">
        <v>108</v>
      </c>
      <c r="E133" s="101">
        <v>130</v>
      </c>
      <c r="F133" s="31">
        <f t="shared" si="14"/>
        <v>238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5"/>
        <v>28</v>
      </c>
    </row>
    <row r="134" spans="1:12" ht="14.25" customHeight="1" x14ac:dyDescent="0.15">
      <c r="A134" s="107"/>
      <c r="B134" s="37" t="s">
        <v>71</v>
      </c>
      <c r="C134" s="101">
        <v>109</v>
      </c>
      <c r="D134" s="101">
        <v>102</v>
      </c>
      <c r="E134" s="101">
        <v>125</v>
      </c>
      <c r="F134" s="31">
        <f t="shared" si="14"/>
        <v>227</v>
      </c>
      <c r="G134" s="57"/>
      <c r="H134" s="59" t="s">
        <v>70</v>
      </c>
      <c r="I134" s="101">
        <v>17</v>
      </c>
      <c r="J134" s="101">
        <v>17</v>
      </c>
      <c r="K134" s="101">
        <v>19</v>
      </c>
      <c r="L134" s="58">
        <f t="shared" si="15"/>
        <v>36</v>
      </c>
    </row>
    <row r="135" spans="1:12" ht="14.25" customHeight="1" x14ac:dyDescent="0.15">
      <c r="A135" s="107"/>
      <c r="B135" s="37" t="s">
        <v>69</v>
      </c>
      <c r="C135" s="101">
        <v>197</v>
      </c>
      <c r="D135" s="101">
        <v>198</v>
      </c>
      <c r="E135" s="101">
        <v>195</v>
      </c>
      <c r="F135" s="31">
        <f t="shared" si="14"/>
        <v>393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37</v>
      </c>
      <c r="E136" s="101">
        <v>40</v>
      </c>
      <c r="F136" s="31">
        <f t="shared" si="14"/>
        <v>77</v>
      </c>
      <c r="G136" s="57"/>
      <c r="H136" s="59" t="s">
        <v>66</v>
      </c>
      <c r="I136" s="101">
        <v>11</v>
      </c>
      <c r="J136" s="101">
        <v>12</v>
      </c>
      <c r="K136" s="101">
        <v>11</v>
      </c>
      <c r="L136" s="58">
        <f t="shared" si="15"/>
        <v>23</v>
      </c>
    </row>
    <row r="137" spans="1:12" ht="14.25" customHeight="1" x14ac:dyDescent="0.15">
      <c r="A137" s="107"/>
      <c r="B137" s="37" t="s">
        <v>65</v>
      </c>
      <c r="C137" s="101">
        <v>215</v>
      </c>
      <c r="D137" s="101">
        <v>154</v>
      </c>
      <c r="E137" s="101">
        <v>185</v>
      </c>
      <c r="F137" s="31">
        <f t="shared" si="14"/>
        <v>339</v>
      </c>
      <c r="G137" s="57"/>
      <c r="H137" s="59" t="s">
        <v>64</v>
      </c>
      <c r="I137" s="101">
        <v>26</v>
      </c>
      <c r="J137" s="101">
        <v>19</v>
      </c>
      <c r="K137" s="101">
        <v>28</v>
      </c>
      <c r="L137" s="58">
        <f t="shared" si="15"/>
        <v>47</v>
      </c>
    </row>
    <row r="138" spans="1:12" ht="14.25" customHeight="1" x14ac:dyDescent="0.15">
      <c r="A138" s="107"/>
      <c r="B138" s="108" t="s">
        <v>63</v>
      </c>
      <c r="C138" s="101">
        <v>135</v>
      </c>
      <c r="D138" s="101">
        <v>201</v>
      </c>
      <c r="E138" s="101">
        <v>194</v>
      </c>
      <c r="F138" s="31">
        <f t="shared" si="14"/>
        <v>395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2396</v>
      </c>
      <c r="D139" s="25">
        <f>SUM(D117:D138)</f>
        <v>2209</v>
      </c>
      <c r="E139" s="25">
        <f>SUM(E117:E138)</f>
        <v>2411</v>
      </c>
      <c r="F139" s="24">
        <f>SUM(F117:F138)</f>
        <v>4620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163</v>
      </c>
      <c r="E140" s="101">
        <v>171</v>
      </c>
      <c r="F140" s="31">
        <f t="shared" ref="F140:F156" si="16">SUM(D140:E140)</f>
        <v>334</v>
      </c>
      <c r="G140" s="57"/>
      <c r="H140" s="26" t="s">
        <v>57</v>
      </c>
      <c r="I140" s="25">
        <f>SUM(I126:I139)</f>
        <v>255</v>
      </c>
      <c r="J140" s="25">
        <f>SUM(J126:J139)</f>
        <v>265</v>
      </c>
      <c r="K140" s="25">
        <f>SUM(K126:K139)</f>
        <v>272</v>
      </c>
      <c r="L140" s="60">
        <f>SUM(L126:L139)</f>
        <v>537</v>
      </c>
    </row>
    <row r="141" spans="1:12" ht="14.25" customHeight="1" x14ac:dyDescent="0.15">
      <c r="A141" s="107"/>
      <c r="B141" s="37" t="s">
        <v>56</v>
      </c>
      <c r="C141" s="101">
        <v>162</v>
      </c>
      <c r="D141" s="101">
        <v>178</v>
      </c>
      <c r="E141" s="101">
        <v>202</v>
      </c>
      <c r="F141" s="31">
        <f t="shared" si="16"/>
        <v>380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53</v>
      </c>
      <c r="L141" s="58">
        <f>SUM(J141:K141)</f>
        <v>106</v>
      </c>
    </row>
    <row r="142" spans="1:12" ht="14.25" customHeight="1" x14ac:dyDescent="0.15">
      <c r="A142" s="107"/>
      <c r="B142" s="37" t="s">
        <v>53</v>
      </c>
      <c r="C142" s="101">
        <v>164</v>
      </c>
      <c r="D142" s="101">
        <v>185</v>
      </c>
      <c r="E142" s="101">
        <v>201</v>
      </c>
      <c r="F142" s="31">
        <f t="shared" si="16"/>
        <v>386</v>
      </c>
      <c r="G142" s="57"/>
      <c r="H142" s="59" t="s">
        <v>52</v>
      </c>
      <c r="I142" s="13">
        <v>43</v>
      </c>
      <c r="J142" s="13">
        <v>45</v>
      </c>
      <c r="K142" s="13">
        <v>39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72</v>
      </c>
      <c r="E143" s="101">
        <v>87</v>
      </c>
      <c r="F143" s="31">
        <f t="shared" si="16"/>
        <v>159</v>
      </c>
      <c r="G143" s="57"/>
      <c r="H143" s="59" t="s">
        <v>50</v>
      </c>
      <c r="I143" s="13">
        <v>49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38</v>
      </c>
      <c r="E144" s="101">
        <v>32</v>
      </c>
      <c r="F144" s="31">
        <f t="shared" si="16"/>
        <v>70</v>
      </c>
      <c r="G144" s="57"/>
      <c r="H144" s="59" t="s">
        <v>48</v>
      </c>
      <c r="I144" s="13">
        <v>33</v>
      </c>
      <c r="J144" s="13">
        <v>30</v>
      </c>
      <c r="K144" s="13">
        <v>29</v>
      </c>
      <c r="L144" s="58">
        <f>SUM(J144:K144)</f>
        <v>59</v>
      </c>
    </row>
    <row r="145" spans="1:12" ht="14.25" customHeight="1" x14ac:dyDescent="0.15">
      <c r="A145" s="107"/>
      <c r="B145" s="37" t="s">
        <v>47</v>
      </c>
      <c r="C145" s="101">
        <v>131</v>
      </c>
      <c r="D145" s="101">
        <v>138</v>
      </c>
      <c r="E145" s="101">
        <v>176</v>
      </c>
      <c r="F145" s="31">
        <f t="shared" si="16"/>
        <v>314</v>
      </c>
      <c r="G145" s="57"/>
      <c r="H145" s="59" t="s">
        <v>46</v>
      </c>
      <c r="I145" s="13">
        <v>32</v>
      </c>
      <c r="J145" s="13">
        <v>32</v>
      </c>
      <c r="K145" s="13">
        <v>30</v>
      </c>
      <c r="L145" s="58">
        <f>SUM(J145:K145)</f>
        <v>62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34</v>
      </c>
      <c r="E146" s="101">
        <v>39</v>
      </c>
      <c r="F146" s="31">
        <f t="shared" si="16"/>
        <v>73</v>
      </c>
      <c r="G146" s="57"/>
      <c r="H146" s="26" t="s">
        <v>44</v>
      </c>
      <c r="I146" s="25">
        <f>SUM(I141:I145)</f>
        <v>203</v>
      </c>
      <c r="J146" s="25">
        <f>SUM(J141:J145)</f>
        <v>207</v>
      </c>
      <c r="K146" s="25">
        <f>SUM(K141:K145)</f>
        <v>191</v>
      </c>
      <c r="L146" s="56">
        <f>SUM(L141:L145)</f>
        <v>398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44</v>
      </c>
      <c r="E147" s="101">
        <v>56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6967</v>
      </c>
      <c r="J147" s="55">
        <f>SUM(D139+D157+D164+D167+J125+J140+J146)</f>
        <v>7367</v>
      </c>
      <c r="K147" s="55">
        <f>SUM(E139+E157+E164+E167+K125+K140+K146)</f>
        <v>7880</v>
      </c>
      <c r="L147" s="54">
        <f>SUM(F139+F157+F164+F167+L125+L140+L146)</f>
        <v>15247</v>
      </c>
    </row>
    <row r="148" spans="1:12" ht="14.25" customHeight="1" x14ac:dyDescent="0.15">
      <c r="A148" s="107"/>
      <c r="B148" s="37" t="s">
        <v>41</v>
      </c>
      <c r="C148" s="101">
        <v>105</v>
      </c>
      <c r="D148" s="101">
        <v>130</v>
      </c>
      <c r="E148" s="101">
        <v>147</v>
      </c>
      <c r="F148" s="31">
        <f t="shared" si="16"/>
        <v>277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84</v>
      </c>
      <c r="E149" s="101">
        <v>90</v>
      </c>
      <c r="F149" s="31">
        <f t="shared" si="16"/>
        <v>174</v>
      </c>
      <c r="G149" s="128" t="s">
        <v>39</v>
      </c>
      <c r="H149" s="129"/>
      <c r="I149" s="132">
        <f>SUM(C30+I39+I67+I147)</f>
        <v>19856</v>
      </c>
      <c r="J149" s="132">
        <f>SUM(D30+J39+J67+J147)</f>
        <v>21983</v>
      </c>
      <c r="K149" s="132">
        <f>SUM(E30+K39+K67+K147)</f>
        <v>23506</v>
      </c>
      <c r="L149" s="134">
        <f>SUM(J149:K149)</f>
        <v>45489</v>
      </c>
    </row>
    <row r="150" spans="1:12" ht="14.25" customHeight="1" x14ac:dyDescent="0.15">
      <c r="A150" s="107"/>
      <c r="B150" s="37" t="s">
        <v>38</v>
      </c>
      <c r="C150" s="101">
        <v>135</v>
      </c>
      <c r="D150" s="101">
        <v>153</v>
      </c>
      <c r="E150" s="101">
        <v>160</v>
      </c>
      <c r="F150" s="31">
        <f t="shared" si="16"/>
        <v>313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32</v>
      </c>
      <c r="E151" s="101">
        <v>38</v>
      </c>
      <c r="F151" s="31">
        <f t="shared" si="16"/>
        <v>70</v>
      </c>
      <c r="G151" s="136" t="s">
        <v>36</v>
      </c>
      <c r="H151" s="137"/>
      <c r="I151" s="138">
        <v>79</v>
      </c>
      <c r="J151" s="138">
        <f>J149-'R4.4月末'!J149</f>
        <v>26</v>
      </c>
      <c r="K151" s="138">
        <f>K149-'R4.4月末'!K149</f>
        <v>-3</v>
      </c>
      <c r="L151" s="140">
        <f>L149-'R4.4月末'!L149</f>
        <v>23</v>
      </c>
    </row>
    <row r="152" spans="1:12" ht="14.25" customHeight="1" x14ac:dyDescent="0.15">
      <c r="A152" s="107"/>
      <c r="B152" s="37" t="s">
        <v>35</v>
      </c>
      <c r="C152" s="101">
        <v>20</v>
      </c>
      <c r="D152" s="101">
        <v>26</v>
      </c>
      <c r="E152" s="101">
        <v>22</v>
      </c>
      <c r="F152" s="31">
        <f t="shared" si="16"/>
        <v>48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64</v>
      </c>
      <c r="D153" s="101">
        <v>97</v>
      </c>
      <c r="E153" s="101">
        <v>90</v>
      </c>
      <c r="F153" s="31">
        <f t="shared" si="16"/>
        <v>187</v>
      </c>
      <c r="G153" s="152" t="s">
        <v>33</v>
      </c>
      <c r="H153" s="153"/>
      <c r="I153" s="13"/>
      <c r="J153" s="13">
        <v>48.9</v>
      </c>
      <c r="K153" s="13">
        <v>52.5</v>
      </c>
      <c r="L153" s="51">
        <v>50.8</v>
      </c>
    </row>
    <row r="154" spans="1:12" ht="14.25" customHeight="1" x14ac:dyDescent="0.15">
      <c r="A154" s="107"/>
      <c r="B154" s="37" t="s">
        <v>32</v>
      </c>
      <c r="C154" s="101">
        <v>60</v>
      </c>
      <c r="D154" s="101">
        <v>52</v>
      </c>
      <c r="E154" s="101">
        <v>72</v>
      </c>
      <c r="F154" s="31">
        <f t="shared" si="16"/>
        <v>124</v>
      </c>
      <c r="G154" s="154" t="s">
        <v>31</v>
      </c>
      <c r="H154" s="155"/>
      <c r="I154" s="50"/>
      <c r="J154" s="50">
        <v>80</v>
      </c>
      <c r="K154" s="50">
        <v>62</v>
      </c>
      <c r="L154" s="48">
        <f t="shared" ref="L154:L159" si="17">SUM(J154:K154)</f>
        <v>142</v>
      </c>
    </row>
    <row r="155" spans="1:12" ht="14.25" customHeight="1" x14ac:dyDescent="0.15">
      <c r="A155" s="107"/>
      <c r="B155" s="37" t="s">
        <v>30</v>
      </c>
      <c r="C155" s="101">
        <v>244</v>
      </c>
      <c r="D155" s="101">
        <v>253</v>
      </c>
      <c r="E155" s="101">
        <v>269</v>
      </c>
      <c r="F155" s="31">
        <f t="shared" si="16"/>
        <v>522</v>
      </c>
      <c r="G155" s="154" t="s">
        <v>29</v>
      </c>
      <c r="H155" s="155"/>
      <c r="I155" s="50"/>
      <c r="J155" s="50">
        <v>39</v>
      </c>
      <c r="K155" s="50">
        <v>52</v>
      </c>
      <c r="L155" s="48">
        <f t="shared" si="17"/>
        <v>91</v>
      </c>
    </row>
    <row r="156" spans="1:12" ht="14.25" customHeight="1" x14ac:dyDescent="0.15">
      <c r="A156" s="107"/>
      <c r="B156" s="37" t="s">
        <v>28</v>
      </c>
      <c r="C156" s="101">
        <v>40</v>
      </c>
      <c r="D156" s="101">
        <v>34</v>
      </c>
      <c r="E156" s="101">
        <v>39</v>
      </c>
      <c r="F156" s="31">
        <f t="shared" si="16"/>
        <v>73</v>
      </c>
      <c r="G156" s="154" t="s">
        <v>27</v>
      </c>
      <c r="H156" s="155"/>
      <c r="I156" s="50"/>
      <c r="J156" s="50">
        <v>9</v>
      </c>
      <c r="K156" s="50">
        <v>10</v>
      </c>
      <c r="L156" s="48">
        <f t="shared" si="17"/>
        <v>19</v>
      </c>
    </row>
    <row r="157" spans="1:12" ht="14.25" customHeight="1" x14ac:dyDescent="0.15">
      <c r="A157" s="107"/>
      <c r="B157" s="26" t="s">
        <v>26</v>
      </c>
      <c r="C157" s="25">
        <f>SUM(C140:C156)</f>
        <v>1534</v>
      </c>
      <c r="D157" s="25">
        <f>SUM(D140:D156)</f>
        <v>1713</v>
      </c>
      <c r="E157" s="25">
        <f>SUM(E140:E156)</f>
        <v>1891</v>
      </c>
      <c r="F157" s="24">
        <f>SUM(F140:F156)</f>
        <v>3604</v>
      </c>
      <c r="G157" s="154" t="s">
        <v>25</v>
      </c>
      <c r="H157" s="155"/>
      <c r="I157" s="50"/>
      <c r="J157" s="50">
        <v>23</v>
      </c>
      <c r="K157" s="50">
        <v>24</v>
      </c>
      <c r="L157" s="48">
        <f t="shared" si="17"/>
        <v>47</v>
      </c>
    </row>
    <row r="158" spans="1:12" ht="14.25" customHeight="1" x14ac:dyDescent="0.15">
      <c r="A158" s="107" t="s">
        <v>24</v>
      </c>
      <c r="B158" s="37" t="s">
        <v>23</v>
      </c>
      <c r="C158" s="101">
        <v>131</v>
      </c>
      <c r="D158" s="101">
        <v>158</v>
      </c>
      <c r="E158" s="101">
        <v>157</v>
      </c>
      <c r="F158" s="31">
        <f t="shared" ref="F158:F163" si="18">SUM(D158:E158)</f>
        <v>315</v>
      </c>
      <c r="G158" s="154" t="s">
        <v>22</v>
      </c>
      <c r="H158" s="15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15">
      <c r="A159" s="107"/>
      <c r="B159" s="37" t="s">
        <v>21</v>
      </c>
      <c r="C159" s="101">
        <v>203</v>
      </c>
      <c r="D159" s="101">
        <v>249</v>
      </c>
      <c r="E159" s="101">
        <v>257</v>
      </c>
      <c r="F159" s="31">
        <f t="shared" si="18"/>
        <v>506</v>
      </c>
      <c r="G159" s="142" t="s">
        <v>20</v>
      </c>
      <c r="H159" s="143"/>
      <c r="I159" s="49"/>
      <c r="J159" s="49">
        <v>1</v>
      </c>
      <c r="K159" s="49">
        <v>0</v>
      </c>
      <c r="L159" s="48">
        <f t="shared" si="17"/>
        <v>1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70</v>
      </c>
      <c r="E160" s="101">
        <v>67</v>
      </c>
      <c r="F160" s="31">
        <f t="shared" si="18"/>
        <v>137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74</v>
      </c>
      <c r="E161" s="101">
        <v>80</v>
      </c>
      <c r="F161" s="31">
        <f t="shared" si="18"/>
        <v>154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220</v>
      </c>
      <c r="D162" s="101">
        <v>278</v>
      </c>
      <c r="E162" s="101">
        <v>294</v>
      </c>
      <c r="F162" s="31">
        <f t="shared" si="18"/>
        <v>572</v>
      </c>
      <c r="G162" s="42" t="s">
        <v>14</v>
      </c>
      <c r="H162" s="41" t="s">
        <v>11</v>
      </c>
      <c r="I162" s="40">
        <f>SUM(L162/L149)</f>
        <v>0.42333311349996705</v>
      </c>
      <c r="J162" s="39">
        <v>8619</v>
      </c>
      <c r="K162" s="39">
        <v>10638</v>
      </c>
      <c r="L162" s="38">
        <f t="shared" ref="L162:L167" si="19">SUM(J162:K162)</f>
        <v>19257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43</v>
      </c>
      <c r="F163" s="31">
        <f t="shared" si="18"/>
        <v>88</v>
      </c>
      <c r="G163" s="147" t="s">
        <v>12</v>
      </c>
      <c r="H163" s="36" t="s">
        <v>11</v>
      </c>
      <c r="I163" s="35">
        <f>SUM(L163/L149)</f>
        <v>0.3572292202510497</v>
      </c>
      <c r="J163" s="34">
        <v>7151</v>
      </c>
      <c r="K163" s="34">
        <v>9099</v>
      </c>
      <c r="L163" s="33">
        <f t="shared" si="19"/>
        <v>16250</v>
      </c>
    </row>
    <row r="164" spans="1:12" ht="14.25" customHeight="1" x14ac:dyDescent="0.15">
      <c r="A164" s="107"/>
      <c r="B164" s="26" t="s">
        <v>10</v>
      </c>
      <c r="C164" s="25">
        <f>SUM(C158:C163)</f>
        <v>698</v>
      </c>
      <c r="D164" s="25">
        <f>SUM(D158:D163)</f>
        <v>874</v>
      </c>
      <c r="E164" s="25">
        <f>SUM(E158:E163)</f>
        <v>898</v>
      </c>
      <c r="F164" s="24">
        <f>SUM(F158:F163)</f>
        <v>1772</v>
      </c>
      <c r="G164" s="148"/>
      <c r="H164" s="30" t="s">
        <v>9</v>
      </c>
      <c r="I164" s="29">
        <f>L164/F30</f>
        <v>0.29863156071366709</v>
      </c>
      <c r="J164" s="28">
        <v>766</v>
      </c>
      <c r="K164" s="28">
        <v>958</v>
      </c>
      <c r="L164" s="27">
        <f t="shared" si="19"/>
        <v>1724</v>
      </c>
    </row>
    <row r="165" spans="1:12" ht="14.25" customHeight="1" x14ac:dyDescent="0.15">
      <c r="A165" s="107" t="s">
        <v>8</v>
      </c>
      <c r="B165" s="108" t="s">
        <v>7</v>
      </c>
      <c r="C165" s="101">
        <v>335</v>
      </c>
      <c r="D165" s="101">
        <v>350</v>
      </c>
      <c r="E165" s="101">
        <v>362</v>
      </c>
      <c r="F165" s="31">
        <f>SUM(D165:E165)</f>
        <v>712</v>
      </c>
      <c r="G165" s="148"/>
      <c r="H165" s="30" t="s">
        <v>6</v>
      </c>
      <c r="I165" s="29">
        <f>L165/L39</f>
        <v>0.39565627950897075</v>
      </c>
      <c r="J165" s="28">
        <v>1661</v>
      </c>
      <c r="K165" s="28">
        <v>2110</v>
      </c>
      <c r="L165" s="27">
        <f t="shared" si="19"/>
        <v>3771</v>
      </c>
    </row>
    <row r="166" spans="1:12" ht="14.25" customHeight="1" x14ac:dyDescent="0.15">
      <c r="A166" s="107"/>
      <c r="B166" s="108" t="s">
        <v>5</v>
      </c>
      <c r="C166" s="101">
        <v>296</v>
      </c>
      <c r="D166" s="101">
        <v>347</v>
      </c>
      <c r="E166" s="101">
        <v>374</v>
      </c>
      <c r="F166" s="31">
        <f>SUM(D166:E166)</f>
        <v>721</v>
      </c>
      <c r="G166" s="148"/>
      <c r="H166" s="30" t="s">
        <v>4</v>
      </c>
      <c r="I166" s="29">
        <f>L166/L67</f>
        <v>0.32092649618422814</v>
      </c>
      <c r="J166" s="28">
        <v>2114</v>
      </c>
      <c r="K166" s="28">
        <v>2680</v>
      </c>
      <c r="L166" s="27">
        <f t="shared" si="19"/>
        <v>4794</v>
      </c>
    </row>
    <row r="167" spans="1:12" ht="14.25" customHeight="1" x14ac:dyDescent="0.15">
      <c r="A167" s="107"/>
      <c r="B167" s="26" t="s">
        <v>3</v>
      </c>
      <c r="C167" s="25">
        <f>SUM(C165:C166)</f>
        <v>631</v>
      </c>
      <c r="D167" s="25">
        <f>SUM(D165:D166)</f>
        <v>697</v>
      </c>
      <c r="E167" s="25">
        <f>SUM(E165:E166)</f>
        <v>736</v>
      </c>
      <c r="F167" s="24">
        <f>SUM(F165:F166)</f>
        <v>1433</v>
      </c>
      <c r="G167" s="149"/>
      <c r="H167" s="23" t="s">
        <v>2</v>
      </c>
      <c r="I167" s="22">
        <f>L167/L147</f>
        <v>0.39096215648980126</v>
      </c>
      <c r="J167" s="21">
        <v>2610</v>
      </c>
      <c r="K167" s="21">
        <v>3351</v>
      </c>
      <c r="L167" s="20">
        <f t="shared" si="19"/>
        <v>5961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559</v>
      </c>
      <c r="J169" s="11">
        <v>249</v>
      </c>
      <c r="K169" s="11">
        <v>337</v>
      </c>
      <c r="L169" s="10">
        <f>SUM(J169:K169)</f>
        <v>586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8"/>
  <sheetViews>
    <sheetView view="pageBreakPreview" topLeftCell="A135" zoomScaleNormal="100" workbookViewId="0">
      <selection activeCell="L154" sqref="L154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26</v>
      </c>
      <c r="J4" s="102">
        <v>26</v>
      </c>
      <c r="K4" s="102">
        <v>33</v>
      </c>
      <c r="L4" s="58">
        <f t="shared" ref="L4:L9" si="0">SUM(J4:K4)</f>
        <v>59</v>
      </c>
    </row>
    <row r="5" spans="1:12" ht="14.25" customHeight="1" x14ac:dyDescent="0.15">
      <c r="A5" s="71" t="s">
        <v>260</v>
      </c>
      <c r="B5" s="70" t="s">
        <v>259</v>
      </c>
      <c r="C5" s="99">
        <v>355</v>
      </c>
      <c r="D5" s="99">
        <v>420</v>
      </c>
      <c r="E5" s="99">
        <v>401</v>
      </c>
      <c r="F5" s="31">
        <f t="shared" ref="F5:F21" si="1">SUM(D5:E5)</f>
        <v>821</v>
      </c>
      <c r="G5" s="57"/>
      <c r="H5" s="37" t="s">
        <v>258</v>
      </c>
      <c r="I5" s="101">
        <v>186</v>
      </c>
      <c r="J5" s="101">
        <v>200</v>
      </c>
      <c r="K5" s="101">
        <v>233</v>
      </c>
      <c r="L5" s="58">
        <f t="shared" si="0"/>
        <v>433</v>
      </c>
    </row>
    <row r="6" spans="1:12" ht="14.25" customHeight="1" x14ac:dyDescent="0.15">
      <c r="A6" s="107"/>
      <c r="B6" s="37" t="s">
        <v>257</v>
      </c>
      <c r="C6" s="100">
        <v>225</v>
      </c>
      <c r="D6" s="100">
        <v>211</v>
      </c>
      <c r="E6" s="100">
        <v>213</v>
      </c>
      <c r="F6" s="31">
        <f t="shared" si="1"/>
        <v>424</v>
      </c>
      <c r="G6" s="57"/>
      <c r="H6" s="37" t="s">
        <v>256</v>
      </c>
      <c r="I6" s="101">
        <v>115</v>
      </c>
      <c r="J6" s="101">
        <v>129</v>
      </c>
      <c r="K6" s="101">
        <v>160</v>
      </c>
      <c r="L6" s="58">
        <f t="shared" si="0"/>
        <v>289</v>
      </c>
    </row>
    <row r="7" spans="1:12" ht="14.25" customHeight="1" x14ac:dyDescent="0.15">
      <c r="A7" s="107"/>
      <c r="B7" s="37" t="s">
        <v>255</v>
      </c>
      <c r="C7" s="100">
        <v>135</v>
      </c>
      <c r="D7" s="100">
        <v>129</v>
      </c>
      <c r="E7" s="100">
        <v>161</v>
      </c>
      <c r="F7" s="31">
        <f t="shared" si="1"/>
        <v>290</v>
      </c>
      <c r="G7" s="57"/>
      <c r="H7" s="37" t="s">
        <v>254</v>
      </c>
      <c r="I7" s="101">
        <v>86</v>
      </c>
      <c r="J7" s="101">
        <v>104</v>
      </c>
      <c r="K7" s="101">
        <v>100</v>
      </c>
      <c r="L7" s="58">
        <f t="shared" si="0"/>
        <v>204</v>
      </c>
    </row>
    <row r="8" spans="1:12" ht="14.25" customHeight="1" x14ac:dyDescent="0.15">
      <c r="A8" s="107"/>
      <c r="B8" s="37" t="s">
        <v>253</v>
      </c>
      <c r="C8" s="100">
        <v>168</v>
      </c>
      <c r="D8" s="100">
        <v>164</v>
      </c>
      <c r="E8" s="100">
        <v>191</v>
      </c>
      <c r="F8" s="31">
        <f t="shared" si="1"/>
        <v>355</v>
      </c>
      <c r="G8" s="57"/>
      <c r="H8" s="37" t="s">
        <v>219</v>
      </c>
      <c r="I8" s="101">
        <v>58</v>
      </c>
      <c r="J8" s="101">
        <v>70</v>
      </c>
      <c r="K8" s="101">
        <v>75</v>
      </c>
      <c r="L8" s="58">
        <f t="shared" si="0"/>
        <v>145</v>
      </c>
    </row>
    <row r="9" spans="1:12" ht="14.25" customHeight="1" x14ac:dyDescent="0.15">
      <c r="A9" s="107"/>
      <c r="B9" s="37" t="s">
        <v>252</v>
      </c>
      <c r="C9" s="100">
        <v>63</v>
      </c>
      <c r="D9" s="100">
        <v>71</v>
      </c>
      <c r="E9" s="100">
        <v>74</v>
      </c>
      <c r="F9" s="31">
        <f t="shared" si="1"/>
        <v>145</v>
      </c>
      <c r="G9" s="57"/>
      <c r="H9" s="37" t="s">
        <v>251</v>
      </c>
      <c r="I9" s="101">
        <v>72</v>
      </c>
      <c r="J9" s="101">
        <v>79</v>
      </c>
      <c r="K9" s="101">
        <v>81</v>
      </c>
      <c r="L9" s="58">
        <f t="shared" si="0"/>
        <v>160</v>
      </c>
    </row>
    <row r="10" spans="1:12" ht="14.25" customHeight="1" x14ac:dyDescent="0.15">
      <c r="A10" s="107"/>
      <c r="B10" s="37" t="s">
        <v>250</v>
      </c>
      <c r="C10" s="100">
        <v>310</v>
      </c>
      <c r="D10" s="100">
        <v>348</v>
      </c>
      <c r="E10" s="100">
        <v>377</v>
      </c>
      <c r="F10" s="31">
        <f t="shared" si="1"/>
        <v>725</v>
      </c>
      <c r="G10" s="82"/>
      <c r="H10" s="26" t="s">
        <v>249</v>
      </c>
      <c r="I10" s="25">
        <f>SUM(I4:I9)</f>
        <v>543</v>
      </c>
      <c r="J10" s="25">
        <f>SUM(J4:J9)</f>
        <v>608</v>
      </c>
      <c r="K10" s="25">
        <f>SUM(K4:K9)</f>
        <v>682</v>
      </c>
      <c r="L10" s="60">
        <f>SUM(L4:L9)</f>
        <v>1290</v>
      </c>
    </row>
    <row r="11" spans="1:12" ht="14.25" customHeight="1" x14ac:dyDescent="0.15">
      <c r="A11" s="107"/>
      <c r="B11" s="37" t="s">
        <v>248</v>
      </c>
      <c r="C11" s="100">
        <v>63</v>
      </c>
      <c r="D11" s="100">
        <v>79</v>
      </c>
      <c r="E11" s="100">
        <v>87</v>
      </c>
      <c r="F11" s="31">
        <f t="shared" si="1"/>
        <v>166</v>
      </c>
      <c r="G11" s="57" t="s">
        <v>247</v>
      </c>
      <c r="H11" s="37" t="s">
        <v>246</v>
      </c>
      <c r="I11" s="101">
        <v>54</v>
      </c>
      <c r="J11" s="101">
        <v>58</v>
      </c>
      <c r="K11" s="101">
        <v>70</v>
      </c>
      <c r="L11" s="58">
        <f t="shared" ref="L11:L22" si="2">SUM(J11:K11)</f>
        <v>128</v>
      </c>
    </row>
    <row r="12" spans="1:12" ht="14.25" customHeight="1" x14ac:dyDescent="0.15">
      <c r="A12" s="107"/>
      <c r="B12" s="37" t="s">
        <v>245</v>
      </c>
      <c r="C12" s="100">
        <v>121</v>
      </c>
      <c r="D12" s="100">
        <v>170</v>
      </c>
      <c r="E12" s="100">
        <v>181</v>
      </c>
      <c r="F12" s="31">
        <f t="shared" si="1"/>
        <v>351</v>
      </c>
      <c r="G12" s="57"/>
      <c r="H12" s="37" t="s">
        <v>204</v>
      </c>
      <c r="I12" s="101">
        <v>27</v>
      </c>
      <c r="J12" s="101">
        <v>21</v>
      </c>
      <c r="K12" s="101">
        <v>34</v>
      </c>
      <c r="L12" s="58">
        <f t="shared" si="2"/>
        <v>55</v>
      </c>
    </row>
    <row r="13" spans="1:12" ht="14.25" customHeight="1" x14ac:dyDescent="0.15">
      <c r="A13" s="107"/>
      <c r="B13" s="37" t="s">
        <v>244</v>
      </c>
      <c r="C13" s="100">
        <v>150</v>
      </c>
      <c r="D13" s="100">
        <v>214</v>
      </c>
      <c r="E13" s="100">
        <v>204</v>
      </c>
      <c r="F13" s="31">
        <f t="shared" si="1"/>
        <v>418</v>
      </c>
      <c r="G13" s="57"/>
      <c r="H13" s="37" t="s">
        <v>243</v>
      </c>
      <c r="I13" s="101">
        <v>39</v>
      </c>
      <c r="J13" s="101">
        <v>31</v>
      </c>
      <c r="K13" s="101">
        <v>40</v>
      </c>
      <c r="L13" s="58">
        <f t="shared" si="2"/>
        <v>71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49</v>
      </c>
      <c r="E14" s="100">
        <v>47</v>
      </c>
      <c r="F14" s="31">
        <f t="shared" si="1"/>
        <v>96</v>
      </c>
      <c r="G14" s="57"/>
      <c r="H14" s="37" t="s">
        <v>241</v>
      </c>
      <c r="I14" s="101">
        <v>118</v>
      </c>
      <c r="J14" s="101">
        <v>114</v>
      </c>
      <c r="K14" s="101">
        <v>114</v>
      </c>
      <c r="L14" s="58">
        <f t="shared" si="2"/>
        <v>228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34</v>
      </c>
      <c r="E15" s="100">
        <v>41</v>
      </c>
      <c r="F15" s="31">
        <f t="shared" si="1"/>
        <v>75</v>
      </c>
      <c r="G15" s="57"/>
      <c r="H15" s="37" t="s">
        <v>239</v>
      </c>
      <c r="I15" s="101">
        <v>29</v>
      </c>
      <c r="J15" s="101">
        <v>36</v>
      </c>
      <c r="K15" s="101">
        <v>43</v>
      </c>
      <c r="L15" s="58">
        <f t="shared" si="2"/>
        <v>79</v>
      </c>
    </row>
    <row r="16" spans="1:12" ht="14.25" customHeight="1" x14ac:dyDescent="0.15">
      <c r="A16" s="107"/>
      <c r="B16" s="109" t="s">
        <v>274</v>
      </c>
      <c r="C16" s="100">
        <v>25</v>
      </c>
      <c r="D16" s="100">
        <v>15</v>
      </c>
      <c r="E16" s="100">
        <v>10</v>
      </c>
      <c r="F16" s="31">
        <f t="shared" si="1"/>
        <v>25</v>
      </c>
      <c r="G16" s="57"/>
      <c r="H16" s="37" t="s">
        <v>238</v>
      </c>
      <c r="I16" s="101">
        <v>67</v>
      </c>
      <c r="J16" s="101">
        <v>61</v>
      </c>
      <c r="K16" s="101">
        <v>71</v>
      </c>
      <c r="L16" s="58">
        <f t="shared" si="2"/>
        <v>132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86</v>
      </c>
      <c r="J17" s="101">
        <v>86</v>
      </c>
      <c r="K17" s="101">
        <v>92</v>
      </c>
      <c r="L17" s="58">
        <f t="shared" si="2"/>
        <v>178</v>
      </c>
    </row>
    <row r="18" spans="1:12" ht="14.25" customHeight="1" x14ac:dyDescent="0.15">
      <c r="A18" s="107"/>
      <c r="B18" s="37" t="s">
        <v>235</v>
      </c>
      <c r="C18" s="100">
        <v>79</v>
      </c>
      <c r="D18" s="100">
        <v>103</v>
      </c>
      <c r="E18" s="100">
        <v>105</v>
      </c>
      <c r="F18" s="31">
        <f t="shared" si="1"/>
        <v>208</v>
      </c>
      <c r="G18" s="57"/>
      <c r="H18" s="37" t="s">
        <v>234</v>
      </c>
      <c r="I18" s="101">
        <v>51</v>
      </c>
      <c r="J18" s="101">
        <v>54</v>
      </c>
      <c r="K18" s="101">
        <v>68</v>
      </c>
      <c r="L18" s="58">
        <f t="shared" si="2"/>
        <v>122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20</v>
      </c>
      <c r="E19" s="100">
        <v>31</v>
      </c>
      <c r="F19" s="31">
        <f t="shared" si="1"/>
        <v>51</v>
      </c>
      <c r="G19" s="57"/>
      <c r="H19" s="37" t="s">
        <v>233</v>
      </c>
      <c r="I19" s="101">
        <v>24</v>
      </c>
      <c r="J19" s="101">
        <v>29</v>
      </c>
      <c r="K19" s="101">
        <v>23</v>
      </c>
      <c r="L19" s="58">
        <f t="shared" si="2"/>
        <v>52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60</v>
      </c>
      <c r="J20" s="101">
        <v>50</v>
      </c>
      <c r="K20" s="101">
        <v>63</v>
      </c>
      <c r="L20" s="58">
        <f t="shared" si="2"/>
        <v>113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35</v>
      </c>
      <c r="J21" s="101">
        <v>41</v>
      </c>
      <c r="K21" s="101">
        <v>44</v>
      </c>
      <c r="L21" s="58">
        <f t="shared" si="2"/>
        <v>85</v>
      </c>
    </row>
    <row r="22" spans="1:12" ht="14.25" customHeight="1" x14ac:dyDescent="0.15">
      <c r="A22" s="78"/>
      <c r="B22" s="26" t="s">
        <v>230</v>
      </c>
      <c r="C22" s="25">
        <f>SUM(C5:C21)</f>
        <v>1860</v>
      </c>
      <c r="D22" s="25">
        <f>SUM(D5:D21)</f>
        <v>2111</v>
      </c>
      <c r="E22" s="25">
        <f>SUM(E5:E21)</f>
        <v>2213</v>
      </c>
      <c r="F22" s="25">
        <f>SUM(F5:F21)</f>
        <v>4324</v>
      </c>
      <c r="G22" s="57"/>
      <c r="H22" s="37" t="s">
        <v>229</v>
      </c>
      <c r="I22" s="101">
        <v>4</v>
      </c>
      <c r="J22" s="101">
        <v>2</v>
      </c>
      <c r="K22" s="101">
        <v>4</v>
      </c>
      <c r="L22" s="58">
        <f t="shared" si="2"/>
        <v>6</v>
      </c>
    </row>
    <row r="23" spans="1:12" ht="14.25" customHeight="1" x14ac:dyDescent="0.15">
      <c r="A23" s="107" t="s">
        <v>228</v>
      </c>
      <c r="B23" s="37" t="s">
        <v>227</v>
      </c>
      <c r="C23" s="101">
        <v>137</v>
      </c>
      <c r="D23" s="101">
        <v>138</v>
      </c>
      <c r="E23" s="101">
        <v>179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594</v>
      </c>
      <c r="J23" s="25">
        <f>SUM(J11:J22)</f>
        <v>583</v>
      </c>
      <c r="K23" s="25">
        <f>SUM(K11:K22)</f>
        <v>666</v>
      </c>
      <c r="L23" s="60">
        <f>SUM(L11:L22)</f>
        <v>1249</v>
      </c>
    </row>
    <row r="24" spans="1:12" ht="14.25" customHeight="1" x14ac:dyDescent="0.15">
      <c r="A24" s="107"/>
      <c r="B24" s="37" t="s">
        <v>225</v>
      </c>
      <c r="C24" s="101">
        <v>66</v>
      </c>
      <c r="D24" s="101">
        <v>82</v>
      </c>
      <c r="E24" s="101">
        <v>79</v>
      </c>
      <c r="F24" s="31">
        <f t="shared" si="3"/>
        <v>161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38</v>
      </c>
      <c r="L24" s="58">
        <f t="shared" ref="L24:L29" si="4">SUM(J24:K24)</f>
        <v>66</v>
      </c>
    </row>
    <row r="25" spans="1:12" ht="14.25" customHeight="1" x14ac:dyDescent="0.15">
      <c r="A25" s="107"/>
      <c r="B25" s="37" t="s">
        <v>222</v>
      </c>
      <c r="C25" s="101">
        <v>197</v>
      </c>
      <c r="D25" s="101">
        <v>221</v>
      </c>
      <c r="E25" s="101">
        <v>261</v>
      </c>
      <c r="F25" s="31">
        <f t="shared" si="3"/>
        <v>482</v>
      </c>
      <c r="G25" s="57"/>
      <c r="H25" s="37" t="s">
        <v>221</v>
      </c>
      <c r="I25" s="101">
        <v>18</v>
      </c>
      <c r="J25" s="101">
        <v>21</v>
      </c>
      <c r="K25" s="101">
        <v>20</v>
      </c>
      <c r="L25" s="58">
        <f t="shared" si="4"/>
        <v>41</v>
      </c>
    </row>
    <row r="26" spans="1:12" ht="14.25" customHeight="1" x14ac:dyDescent="0.15">
      <c r="A26" s="107"/>
      <c r="B26" s="37" t="s">
        <v>220</v>
      </c>
      <c r="C26" s="101">
        <v>78</v>
      </c>
      <c r="D26" s="101">
        <v>84</v>
      </c>
      <c r="E26" s="101">
        <v>104</v>
      </c>
      <c r="F26" s="31">
        <f t="shared" si="3"/>
        <v>188</v>
      </c>
      <c r="G26" s="57"/>
      <c r="H26" s="37" t="s">
        <v>219</v>
      </c>
      <c r="I26" s="101">
        <v>40</v>
      </c>
      <c r="J26" s="101">
        <v>41</v>
      </c>
      <c r="K26" s="101">
        <v>39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56</v>
      </c>
      <c r="D27" s="101">
        <v>68</v>
      </c>
      <c r="E27" s="101">
        <v>68</v>
      </c>
      <c r="F27" s="31">
        <f t="shared" si="3"/>
        <v>136</v>
      </c>
      <c r="G27" s="57"/>
      <c r="H27" s="37" t="s">
        <v>217</v>
      </c>
      <c r="I27" s="101">
        <v>44</v>
      </c>
      <c r="J27" s="101">
        <v>40</v>
      </c>
      <c r="K27" s="101">
        <v>47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62</v>
      </c>
      <c r="D28" s="101">
        <v>64</v>
      </c>
      <c r="E28" s="101">
        <v>100</v>
      </c>
      <c r="F28" s="31">
        <f t="shared" si="3"/>
        <v>164</v>
      </c>
      <c r="G28" s="57"/>
      <c r="H28" s="37" t="s">
        <v>215</v>
      </c>
      <c r="I28" s="101">
        <v>8</v>
      </c>
      <c r="J28" s="101">
        <v>16</v>
      </c>
      <c r="K28" s="101">
        <v>15</v>
      </c>
      <c r="L28" s="58">
        <f t="shared" si="4"/>
        <v>31</v>
      </c>
    </row>
    <row r="29" spans="1:12" ht="14.25" customHeight="1" x14ac:dyDescent="0.15">
      <c r="A29" s="78"/>
      <c r="B29" s="26" t="s">
        <v>111</v>
      </c>
      <c r="C29" s="25">
        <f>SUM(C23:C28)</f>
        <v>596</v>
      </c>
      <c r="D29" s="25">
        <f>SUM(D23:D28)</f>
        <v>657</v>
      </c>
      <c r="E29" s="25">
        <f>SUM(E23:E28)</f>
        <v>791</v>
      </c>
      <c r="F29" s="25">
        <f>SUM(F23:F28)</f>
        <v>1448</v>
      </c>
      <c r="G29" s="57"/>
      <c r="H29" s="37" t="s">
        <v>214</v>
      </c>
      <c r="I29" s="101">
        <v>34</v>
      </c>
      <c r="J29" s="101">
        <v>33</v>
      </c>
      <c r="K29" s="101">
        <v>38</v>
      </c>
      <c r="L29" s="58">
        <f t="shared" si="4"/>
        <v>71</v>
      </c>
    </row>
    <row r="30" spans="1:12" ht="14.25" customHeight="1" x14ac:dyDescent="0.15">
      <c r="A30" s="121" t="s">
        <v>213</v>
      </c>
      <c r="B30" s="122"/>
      <c r="C30" s="55">
        <f>SUM(C22+C29)</f>
        <v>2456</v>
      </c>
      <c r="D30" s="55">
        <f>SUM(D22+D29)</f>
        <v>2768</v>
      </c>
      <c r="E30" s="55">
        <f>SUM(E22+E29)</f>
        <v>3004</v>
      </c>
      <c r="F30" s="55">
        <f>SUM(F22+F29)</f>
        <v>5772</v>
      </c>
      <c r="G30" s="57"/>
      <c r="H30" s="26" t="s">
        <v>212</v>
      </c>
      <c r="I30" s="25">
        <f>SUM(I24:I29)</f>
        <v>172</v>
      </c>
      <c r="J30" s="25">
        <f>SUM(J24:J29)</f>
        <v>179</v>
      </c>
      <c r="K30" s="25">
        <f>SUM(K24:K29)</f>
        <v>197</v>
      </c>
      <c r="L30" s="56">
        <f>SUM(L24:L29)</f>
        <v>376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42</v>
      </c>
      <c r="J31" s="101">
        <v>47</v>
      </c>
      <c r="K31" s="101">
        <v>45</v>
      </c>
      <c r="L31" s="58">
        <f t="shared" ref="L31:L37" si="5">SUM(J31:K31)</f>
        <v>92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29</v>
      </c>
      <c r="J32" s="101">
        <v>48</v>
      </c>
      <c r="K32" s="101">
        <v>55</v>
      </c>
      <c r="L32" s="58">
        <f t="shared" si="5"/>
        <v>103</v>
      </c>
    </row>
    <row r="33" spans="1:12" ht="14.25" customHeight="1" x14ac:dyDescent="0.15">
      <c r="A33" s="107" t="s">
        <v>208</v>
      </c>
      <c r="B33" s="37" t="s">
        <v>207</v>
      </c>
      <c r="C33" s="100">
        <v>403</v>
      </c>
      <c r="D33" s="101">
        <v>455</v>
      </c>
      <c r="E33" s="101">
        <v>468</v>
      </c>
      <c r="F33" s="31">
        <f t="shared" ref="F33:F45" si="6">SUM(D33:E33)</f>
        <v>923</v>
      </c>
      <c r="G33" s="57"/>
      <c r="H33" s="37" t="s">
        <v>206</v>
      </c>
      <c r="I33" s="101">
        <v>70</v>
      </c>
      <c r="J33" s="101">
        <v>69</v>
      </c>
      <c r="K33" s="101">
        <v>76</v>
      </c>
      <c r="L33" s="58">
        <f t="shared" si="5"/>
        <v>145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168</v>
      </c>
      <c r="E34" s="101">
        <v>174</v>
      </c>
      <c r="F34" s="31">
        <f t="shared" si="6"/>
        <v>342</v>
      </c>
      <c r="G34" s="57"/>
      <c r="H34" s="37" t="s">
        <v>204</v>
      </c>
      <c r="I34" s="101">
        <v>53</v>
      </c>
      <c r="J34" s="101">
        <v>67</v>
      </c>
      <c r="K34" s="101">
        <v>71</v>
      </c>
      <c r="L34" s="58">
        <f t="shared" si="5"/>
        <v>138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85</v>
      </c>
      <c r="E35" s="101">
        <v>100</v>
      </c>
      <c r="F35" s="31">
        <f t="shared" si="6"/>
        <v>185</v>
      </c>
      <c r="G35" s="57"/>
      <c r="H35" s="37" t="s">
        <v>202</v>
      </c>
      <c r="I35" s="101">
        <v>96</v>
      </c>
      <c r="J35" s="101">
        <v>89</v>
      </c>
      <c r="K35" s="101">
        <v>98</v>
      </c>
      <c r="L35" s="58">
        <f t="shared" si="5"/>
        <v>187</v>
      </c>
    </row>
    <row r="36" spans="1:12" ht="14.25" customHeight="1" x14ac:dyDescent="0.15">
      <c r="A36" s="107"/>
      <c r="B36" s="37" t="s">
        <v>201</v>
      </c>
      <c r="C36" s="101">
        <v>223</v>
      </c>
      <c r="D36" s="101">
        <v>220</v>
      </c>
      <c r="E36" s="101">
        <v>256</v>
      </c>
      <c r="F36" s="31">
        <f t="shared" si="6"/>
        <v>476</v>
      </c>
      <c r="G36" s="83"/>
      <c r="H36" s="84" t="s">
        <v>200</v>
      </c>
      <c r="I36" s="101">
        <v>55</v>
      </c>
      <c r="J36" s="101">
        <v>56</v>
      </c>
      <c r="K36" s="101">
        <v>72</v>
      </c>
      <c r="L36" s="58">
        <f t="shared" si="5"/>
        <v>128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17</v>
      </c>
      <c r="E37" s="101">
        <v>20</v>
      </c>
      <c r="F37" s="31">
        <f t="shared" si="6"/>
        <v>37</v>
      </c>
      <c r="G37" s="83"/>
      <c r="H37" s="37" t="s">
        <v>198</v>
      </c>
      <c r="I37" s="101">
        <v>127</v>
      </c>
      <c r="J37" s="101">
        <v>144</v>
      </c>
      <c r="K37" s="101">
        <v>148</v>
      </c>
      <c r="L37" s="58">
        <f t="shared" si="5"/>
        <v>292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98</v>
      </c>
      <c r="E38" s="101">
        <v>110</v>
      </c>
      <c r="F38" s="31">
        <f t="shared" si="6"/>
        <v>208</v>
      </c>
      <c r="G38" s="82"/>
      <c r="H38" s="26" t="s">
        <v>163</v>
      </c>
      <c r="I38" s="25">
        <f>SUM(I31:I37)</f>
        <v>472</v>
      </c>
      <c r="J38" s="25">
        <f>SUM(J31:J37)</f>
        <v>520</v>
      </c>
      <c r="K38" s="25">
        <f>SUM(K31:K37)</f>
        <v>565</v>
      </c>
      <c r="L38" s="60">
        <f>SUM(L31:L37)</f>
        <v>1085</v>
      </c>
    </row>
    <row r="39" spans="1:12" ht="14.25" customHeight="1" x14ac:dyDescent="0.15">
      <c r="A39" s="107"/>
      <c r="B39" s="37" t="s">
        <v>196</v>
      </c>
      <c r="C39" s="101">
        <v>53</v>
      </c>
      <c r="D39" s="101">
        <v>56</v>
      </c>
      <c r="E39" s="101">
        <v>59</v>
      </c>
      <c r="F39" s="31">
        <f t="shared" si="6"/>
        <v>115</v>
      </c>
      <c r="G39" s="111" t="s">
        <v>195</v>
      </c>
      <c r="H39" s="112"/>
      <c r="I39" s="55">
        <f>SUM(C46+C54+I10+I23+I30+I38)</f>
        <v>4196</v>
      </c>
      <c r="J39" s="55">
        <f>SUM(D46+D54+J10+J23+J30+J38)</f>
        <v>4566</v>
      </c>
      <c r="K39" s="55">
        <f>SUM(E46+E54+K10+K23+K30+K38)</f>
        <v>4943</v>
      </c>
      <c r="L39" s="54">
        <f>SUM(F46+F54+L10+L23+L30+L38)</f>
        <v>9509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144</v>
      </c>
      <c r="E40" s="101">
        <v>159</v>
      </c>
      <c r="F40" s="31">
        <f t="shared" si="6"/>
        <v>303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72</v>
      </c>
      <c r="D41" s="101">
        <v>80</v>
      </c>
      <c r="E41" s="101">
        <v>86</v>
      </c>
      <c r="F41" s="31">
        <f t="shared" si="6"/>
        <v>166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106</v>
      </c>
      <c r="D42" s="101">
        <v>127</v>
      </c>
      <c r="E42" s="101">
        <v>141</v>
      </c>
      <c r="F42" s="31">
        <f t="shared" si="6"/>
        <v>268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183</v>
      </c>
      <c r="D44" s="101">
        <v>198</v>
      </c>
      <c r="E44" s="101">
        <v>224</v>
      </c>
      <c r="F44" s="31">
        <f t="shared" si="6"/>
        <v>422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164</v>
      </c>
      <c r="D45" s="101">
        <v>165</v>
      </c>
      <c r="E45" s="101">
        <v>196</v>
      </c>
      <c r="F45" s="31">
        <f t="shared" si="6"/>
        <v>361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1660</v>
      </c>
      <c r="D46" s="25">
        <f>SUM(D33:D45)</f>
        <v>1826</v>
      </c>
      <c r="E46" s="25">
        <f>SUM(E33:E45)</f>
        <v>2011</v>
      </c>
      <c r="F46" s="25">
        <f>SUM(F33:F45)</f>
        <v>3837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102</v>
      </c>
      <c r="D47" s="101">
        <v>121</v>
      </c>
      <c r="E47" s="101">
        <v>107</v>
      </c>
      <c r="F47" s="31">
        <f t="shared" ref="F47:F53" si="7">SUM(D47:E47)</f>
        <v>228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42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102</v>
      </c>
      <c r="D49" s="101">
        <v>101</v>
      </c>
      <c r="E49" s="101">
        <v>111</v>
      </c>
      <c r="F49" s="31">
        <f t="shared" si="7"/>
        <v>212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288</v>
      </c>
      <c r="D50" s="101">
        <v>314</v>
      </c>
      <c r="E50" s="101">
        <v>311</v>
      </c>
      <c r="F50" s="31">
        <f t="shared" si="7"/>
        <v>625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126</v>
      </c>
      <c r="D51" s="101">
        <v>156</v>
      </c>
      <c r="E51" s="101">
        <v>150</v>
      </c>
      <c r="F51" s="31">
        <f t="shared" si="7"/>
        <v>306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77</v>
      </c>
      <c r="D52" s="101">
        <v>92</v>
      </c>
      <c r="E52" s="101">
        <v>84</v>
      </c>
      <c r="F52" s="31">
        <f t="shared" si="7"/>
        <v>176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18</v>
      </c>
      <c r="D53" s="101">
        <v>25</v>
      </c>
      <c r="E53" s="101">
        <v>20</v>
      </c>
      <c r="F53" s="31">
        <f t="shared" si="7"/>
        <v>45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755</v>
      </c>
      <c r="D54" s="25">
        <f>SUM(D47:D53)</f>
        <v>850</v>
      </c>
      <c r="E54" s="25">
        <f>SUM(E47:E53)</f>
        <v>822</v>
      </c>
      <c r="F54" s="25">
        <f>SUM(F47:F53)</f>
        <v>1672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54</v>
      </c>
      <c r="K60" s="104">
        <v>54</v>
      </c>
      <c r="L60" s="62">
        <f t="shared" ref="L60:L65" si="8">SUM(J60:K60)</f>
        <v>108</v>
      </c>
    </row>
    <row r="61" spans="1:12" ht="14.25" customHeight="1" x14ac:dyDescent="0.15">
      <c r="A61" s="107" t="s">
        <v>175</v>
      </c>
      <c r="B61" s="37" t="s">
        <v>174</v>
      </c>
      <c r="C61" s="103">
        <v>335</v>
      </c>
      <c r="D61" s="101">
        <v>415</v>
      </c>
      <c r="E61" s="101">
        <v>431</v>
      </c>
      <c r="F61" s="31">
        <f t="shared" ref="F61:F68" si="9">SUM(D61:E61)</f>
        <v>846</v>
      </c>
      <c r="G61" s="72"/>
      <c r="H61" s="37" t="s">
        <v>173</v>
      </c>
      <c r="I61" s="101">
        <v>49</v>
      </c>
      <c r="J61" s="101">
        <v>43</v>
      </c>
      <c r="K61" s="101">
        <v>58</v>
      </c>
      <c r="L61" s="61">
        <f t="shared" si="8"/>
        <v>101</v>
      </c>
    </row>
    <row r="62" spans="1:12" ht="14.25" customHeight="1" x14ac:dyDescent="0.15">
      <c r="A62" s="107"/>
      <c r="B62" s="37" t="s">
        <v>172</v>
      </c>
      <c r="C62" s="101">
        <v>283</v>
      </c>
      <c r="D62" s="101">
        <v>316</v>
      </c>
      <c r="E62" s="101">
        <v>356</v>
      </c>
      <c r="F62" s="31">
        <f t="shared" si="9"/>
        <v>672</v>
      </c>
      <c r="G62" s="72"/>
      <c r="H62" s="37" t="s">
        <v>171</v>
      </c>
      <c r="I62" s="101">
        <v>38</v>
      </c>
      <c r="J62" s="101">
        <v>50</v>
      </c>
      <c r="K62" s="101">
        <v>51</v>
      </c>
      <c r="L62" s="61">
        <f t="shared" si="8"/>
        <v>101</v>
      </c>
    </row>
    <row r="63" spans="1:12" ht="14.25" customHeight="1" x14ac:dyDescent="0.15">
      <c r="A63" s="107"/>
      <c r="B63" s="37" t="s">
        <v>170</v>
      </c>
      <c r="C63" s="101">
        <v>63</v>
      </c>
      <c r="D63" s="101">
        <v>80</v>
      </c>
      <c r="E63" s="101">
        <v>86</v>
      </c>
      <c r="F63" s="31">
        <f t="shared" si="9"/>
        <v>166</v>
      </c>
      <c r="G63" s="72"/>
      <c r="H63" s="37" t="s">
        <v>169</v>
      </c>
      <c r="I63" s="101">
        <v>24</v>
      </c>
      <c r="J63" s="101">
        <v>27</v>
      </c>
      <c r="K63" s="101">
        <v>26</v>
      </c>
      <c r="L63" s="61">
        <f t="shared" si="8"/>
        <v>53</v>
      </c>
    </row>
    <row r="64" spans="1:12" ht="14.25" customHeight="1" x14ac:dyDescent="0.15">
      <c r="A64" s="107"/>
      <c r="B64" s="37" t="s">
        <v>168</v>
      </c>
      <c r="C64" s="101">
        <v>173</v>
      </c>
      <c r="D64" s="101">
        <v>191</v>
      </c>
      <c r="E64" s="101">
        <v>205</v>
      </c>
      <c r="F64" s="31">
        <f t="shared" si="9"/>
        <v>396</v>
      </c>
      <c r="G64" s="72"/>
      <c r="H64" s="37" t="s">
        <v>167</v>
      </c>
      <c r="I64" s="101">
        <v>53</v>
      </c>
      <c r="J64" s="101">
        <v>61</v>
      </c>
      <c r="K64" s="101">
        <v>71</v>
      </c>
      <c r="L64" s="61">
        <f t="shared" si="8"/>
        <v>132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99</v>
      </c>
      <c r="E65" s="101">
        <v>120</v>
      </c>
      <c r="F65" s="31">
        <f t="shared" si="9"/>
        <v>219</v>
      </c>
      <c r="G65" s="72"/>
      <c r="H65" s="37" t="s">
        <v>165</v>
      </c>
      <c r="I65" s="101">
        <v>73</v>
      </c>
      <c r="J65" s="101">
        <v>95</v>
      </c>
      <c r="K65" s="101">
        <v>79</v>
      </c>
      <c r="L65" s="61">
        <f t="shared" si="8"/>
        <v>174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115</v>
      </c>
      <c r="E66" s="101">
        <v>124</v>
      </c>
      <c r="F66" s="31">
        <f t="shared" si="9"/>
        <v>239</v>
      </c>
      <c r="G66" s="72"/>
      <c r="H66" s="26" t="s">
        <v>163</v>
      </c>
      <c r="I66" s="25">
        <f>SUM(I60:I65)</f>
        <v>277</v>
      </c>
      <c r="J66" s="25">
        <f>SUM(J60:J65)</f>
        <v>330</v>
      </c>
      <c r="K66" s="25">
        <f>SUM(K60:K65)</f>
        <v>339</v>
      </c>
      <c r="L66" s="60">
        <f>SUM(L60:L65)</f>
        <v>669</v>
      </c>
    </row>
    <row r="67" spans="1:12" ht="14.25" customHeight="1" x14ac:dyDescent="0.15">
      <c r="A67" s="107"/>
      <c r="B67" s="37" t="s">
        <v>162</v>
      </c>
      <c r="C67" s="101">
        <v>291</v>
      </c>
      <c r="D67" s="101">
        <v>372</v>
      </c>
      <c r="E67" s="101">
        <v>365</v>
      </c>
      <c r="F67" s="31">
        <f t="shared" si="9"/>
        <v>737</v>
      </c>
      <c r="G67" s="127" t="s">
        <v>161</v>
      </c>
      <c r="H67" s="122"/>
      <c r="I67" s="55">
        <f>SUM(C69+C82+C93+C110+C114+I66)</f>
        <v>6257</v>
      </c>
      <c r="J67" s="55">
        <f>SUM(D69+D82+D93+D110+D114+J66)</f>
        <v>7267</v>
      </c>
      <c r="K67" s="55">
        <f>SUM(E69+E82+E93+E110+E114+K66)</f>
        <v>7682</v>
      </c>
      <c r="L67" s="54">
        <f>SUM(F69+F82+F93+F110+F114+L66)</f>
        <v>14949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144</v>
      </c>
      <c r="E68" s="101">
        <v>136</v>
      </c>
      <c r="F68" s="31">
        <f t="shared" si="9"/>
        <v>280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1439</v>
      </c>
      <c r="D69" s="25">
        <f>SUM(D61:D68)</f>
        <v>1732</v>
      </c>
      <c r="E69" s="25">
        <f>SUM(E61:E68)</f>
        <v>1823</v>
      </c>
      <c r="F69" s="24">
        <f>SUM(F61:F68)</f>
        <v>3555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40</v>
      </c>
      <c r="D70" s="101">
        <v>47</v>
      </c>
      <c r="E70" s="101">
        <v>45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259</v>
      </c>
      <c r="D71" s="101">
        <v>265</v>
      </c>
      <c r="E71" s="101">
        <v>295</v>
      </c>
      <c r="F71" s="31">
        <f t="shared" si="10"/>
        <v>560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142</v>
      </c>
      <c r="D72" s="101">
        <v>158</v>
      </c>
      <c r="E72" s="101">
        <v>162</v>
      </c>
      <c r="F72" s="31">
        <f t="shared" si="10"/>
        <v>320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64</v>
      </c>
      <c r="F73" s="31">
        <f t="shared" si="10"/>
        <v>131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85</v>
      </c>
      <c r="D74" s="101">
        <v>65</v>
      </c>
      <c r="E74" s="101">
        <v>93</v>
      </c>
      <c r="F74" s="31">
        <f t="shared" si="10"/>
        <v>158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370</v>
      </c>
      <c r="D75" s="101">
        <v>424</v>
      </c>
      <c r="E75" s="101">
        <v>444</v>
      </c>
      <c r="F75" s="31">
        <f t="shared" si="10"/>
        <v>868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188</v>
      </c>
      <c r="D76" s="101">
        <v>228</v>
      </c>
      <c r="E76" s="101">
        <v>238</v>
      </c>
      <c r="F76" s="31">
        <f t="shared" si="10"/>
        <v>466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64</v>
      </c>
      <c r="D77" s="101">
        <v>64</v>
      </c>
      <c r="E77" s="101">
        <v>71</v>
      </c>
      <c r="F77" s="31">
        <f t="shared" si="10"/>
        <v>135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64</v>
      </c>
      <c r="D78" s="101">
        <v>61</v>
      </c>
      <c r="E78" s="101">
        <v>65</v>
      </c>
      <c r="F78" s="31">
        <f t="shared" si="10"/>
        <v>126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153</v>
      </c>
      <c r="D79" s="101">
        <v>177</v>
      </c>
      <c r="E79" s="101">
        <v>187</v>
      </c>
      <c r="F79" s="31">
        <f t="shared" si="10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149</v>
      </c>
      <c r="D80" s="101">
        <v>162</v>
      </c>
      <c r="E80" s="101">
        <v>153</v>
      </c>
      <c r="F80" s="31">
        <f t="shared" si="10"/>
        <v>315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1590</v>
      </c>
      <c r="D82" s="25">
        <f>SUM(D70:D81)</f>
        <v>1741</v>
      </c>
      <c r="E82" s="25">
        <f>SUM(E70:E81)</f>
        <v>1840</v>
      </c>
      <c r="F82" s="25">
        <f>SUM(F70:F81)</f>
        <v>3581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356</v>
      </c>
      <c r="D83" s="101">
        <v>397</v>
      </c>
      <c r="E83" s="101">
        <v>429</v>
      </c>
      <c r="F83" s="31">
        <f t="shared" ref="F83:F92" si="11">SUM(D83:E83)</f>
        <v>826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326</v>
      </c>
      <c r="D84" s="101">
        <v>353</v>
      </c>
      <c r="E84" s="101">
        <v>406</v>
      </c>
      <c r="F84" s="31">
        <f t="shared" si="11"/>
        <v>759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130</v>
      </c>
      <c r="D85" s="101">
        <v>130</v>
      </c>
      <c r="E85" s="101">
        <v>135</v>
      </c>
      <c r="F85" s="31">
        <f t="shared" si="11"/>
        <v>265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99</v>
      </c>
      <c r="D86" s="101">
        <v>107</v>
      </c>
      <c r="E86" s="101">
        <v>125</v>
      </c>
      <c r="F86" s="31">
        <f t="shared" si="11"/>
        <v>232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62</v>
      </c>
      <c r="D87" s="101">
        <v>76</v>
      </c>
      <c r="E87" s="101">
        <v>69</v>
      </c>
      <c r="F87" s="31">
        <f t="shared" si="11"/>
        <v>145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137</v>
      </c>
      <c r="D88" s="101">
        <v>177</v>
      </c>
      <c r="E88" s="101">
        <v>195</v>
      </c>
      <c r="F88" s="31">
        <f t="shared" si="11"/>
        <v>372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134</v>
      </c>
      <c r="D89" s="101">
        <v>158</v>
      </c>
      <c r="E89" s="101">
        <v>157</v>
      </c>
      <c r="F89" s="31">
        <f t="shared" si="11"/>
        <v>315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119</v>
      </c>
      <c r="D90" s="101">
        <v>151</v>
      </c>
      <c r="E90" s="101">
        <v>146</v>
      </c>
      <c r="F90" s="31">
        <f t="shared" si="11"/>
        <v>297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62</v>
      </c>
      <c r="E91" s="101">
        <v>71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226</v>
      </c>
      <c r="D92" s="101">
        <v>265</v>
      </c>
      <c r="E92" s="101">
        <v>305</v>
      </c>
      <c r="F92" s="31">
        <f t="shared" si="11"/>
        <v>570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1638</v>
      </c>
      <c r="D93" s="25">
        <f>SUM(D83:D92)</f>
        <v>1876</v>
      </c>
      <c r="E93" s="25">
        <f>SUM(E83:E92)</f>
        <v>2038</v>
      </c>
      <c r="F93" s="24">
        <f>SUM(F83:F92)</f>
        <v>3914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46</v>
      </c>
      <c r="E94" s="101">
        <v>47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47</v>
      </c>
      <c r="E95" s="101">
        <v>46</v>
      </c>
      <c r="F95" s="31">
        <f t="shared" si="12"/>
        <v>93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34</v>
      </c>
      <c r="F96" s="31">
        <f t="shared" si="12"/>
        <v>62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47</v>
      </c>
      <c r="F97" s="31">
        <f t="shared" si="12"/>
        <v>89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115</v>
      </c>
      <c r="D98" s="101">
        <v>139</v>
      </c>
      <c r="E98" s="101">
        <v>151</v>
      </c>
      <c r="F98" s="31">
        <f t="shared" si="12"/>
        <v>290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22</v>
      </c>
      <c r="E99" s="101">
        <v>24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74</v>
      </c>
      <c r="E100" s="101">
        <v>69</v>
      </c>
      <c r="F100" s="31">
        <f t="shared" si="12"/>
        <v>143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97</v>
      </c>
      <c r="D101" s="101">
        <v>101</v>
      </c>
      <c r="E101" s="101">
        <v>120</v>
      </c>
      <c r="F101" s="31">
        <f t="shared" si="12"/>
        <v>221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149</v>
      </c>
      <c r="D102" s="101">
        <v>179</v>
      </c>
      <c r="E102" s="101">
        <v>180</v>
      </c>
      <c r="F102" s="31">
        <f t="shared" si="12"/>
        <v>359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159</v>
      </c>
      <c r="D103" s="101">
        <v>203</v>
      </c>
      <c r="E103" s="101">
        <v>194</v>
      </c>
      <c r="F103" s="31">
        <f t="shared" si="12"/>
        <v>397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68</v>
      </c>
      <c r="D104" s="101">
        <v>59</v>
      </c>
      <c r="E104" s="101">
        <v>70</v>
      </c>
      <c r="F104" s="31">
        <f t="shared" si="12"/>
        <v>129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61</v>
      </c>
      <c r="E105" s="101">
        <v>68</v>
      </c>
      <c r="F105" s="31">
        <f t="shared" si="12"/>
        <v>129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32</v>
      </c>
      <c r="D106" s="101">
        <v>50</v>
      </c>
      <c r="E106" s="101">
        <v>54</v>
      </c>
      <c r="F106" s="31">
        <f t="shared" si="12"/>
        <v>104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96</v>
      </c>
      <c r="D107" s="101">
        <v>117</v>
      </c>
      <c r="E107" s="101">
        <v>119</v>
      </c>
      <c r="F107" s="31">
        <f t="shared" si="12"/>
        <v>236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77</v>
      </c>
      <c r="D108" s="101">
        <v>90</v>
      </c>
      <c r="E108" s="101">
        <v>97</v>
      </c>
      <c r="F108" s="31">
        <f t="shared" si="12"/>
        <v>187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97</v>
      </c>
      <c r="E109" s="101">
        <v>99</v>
      </c>
      <c r="F109" s="31">
        <f t="shared" si="12"/>
        <v>196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1141</v>
      </c>
      <c r="D110" s="25">
        <f>SUM(D94:D109)</f>
        <v>1355</v>
      </c>
      <c r="E110" s="25">
        <f>SUM(E94:E109)</f>
        <v>1419</v>
      </c>
      <c r="F110" s="24">
        <f>SUM(F94:F109)</f>
        <v>2774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76</v>
      </c>
      <c r="E111" s="101">
        <v>71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82</v>
      </c>
      <c r="D112" s="101">
        <v>101</v>
      </c>
      <c r="E112" s="101">
        <v>95</v>
      </c>
      <c r="F112" s="31">
        <f>SUM(D112:E112)</f>
        <v>196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40</v>
      </c>
      <c r="D113" s="101">
        <v>56</v>
      </c>
      <c r="E113" s="101">
        <v>57</v>
      </c>
      <c r="F113" s="31">
        <f>SUM(D113:E113)</f>
        <v>113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172</v>
      </c>
      <c r="D114" s="25">
        <f>SUM(D111:D113)</f>
        <v>233</v>
      </c>
      <c r="E114" s="25">
        <f>SUM(E111:E113)</f>
        <v>223</v>
      </c>
      <c r="F114" s="24">
        <f>SUM(F111:F113)</f>
        <v>456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178</v>
      </c>
      <c r="J116" s="104">
        <v>230</v>
      </c>
      <c r="K116" s="104">
        <v>236</v>
      </c>
      <c r="L116" s="62">
        <f t="shared" ref="L116:L124" si="13">SUM(J116:K116)</f>
        <v>466</v>
      </c>
    </row>
    <row r="117" spans="1:12" ht="14.25" customHeight="1" x14ac:dyDescent="0.15">
      <c r="A117" s="107" t="s">
        <v>107</v>
      </c>
      <c r="B117" s="37" t="s">
        <v>106</v>
      </c>
      <c r="C117" s="101">
        <v>174</v>
      </c>
      <c r="D117" s="101">
        <v>178</v>
      </c>
      <c r="E117" s="101">
        <v>199</v>
      </c>
      <c r="F117" s="31">
        <f t="shared" ref="F117:F138" si="14">SUM(D117:E117)</f>
        <v>377</v>
      </c>
      <c r="G117" s="57"/>
      <c r="H117" s="37" t="s">
        <v>105</v>
      </c>
      <c r="I117" s="101">
        <v>149</v>
      </c>
      <c r="J117" s="101">
        <v>176</v>
      </c>
      <c r="K117" s="101">
        <v>168</v>
      </c>
      <c r="L117" s="61">
        <f t="shared" si="13"/>
        <v>344</v>
      </c>
    </row>
    <row r="118" spans="1:12" ht="14.25" customHeight="1" x14ac:dyDescent="0.15">
      <c r="A118" s="107"/>
      <c r="B118" s="37" t="s">
        <v>104</v>
      </c>
      <c r="C118" s="101">
        <v>283</v>
      </c>
      <c r="D118" s="101">
        <v>243</v>
      </c>
      <c r="E118" s="101">
        <v>230</v>
      </c>
      <c r="F118" s="31">
        <f t="shared" si="14"/>
        <v>473</v>
      </c>
      <c r="G118" s="57"/>
      <c r="H118" s="37" t="s">
        <v>103</v>
      </c>
      <c r="I118" s="101">
        <v>136</v>
      </c>
      <c r="J118" s="101">
        <v>181</v>
      </c>
      <c r="K118" s="101">
        <v>191</v>
      </c>
      <c r="L118" s="61">
        <f t="shared" si="13"/>
        <v>372</v>
      </c>
    </row>
    <row r="119" spans="1:12" ht="14.25" customHeight="1" x14ac:dyDescent="0.15">
      <c r="A119" s="107"/>
      <c r="B119" s="37" t="s">
        <v>102</v>
      </c>
      <c r="C119" s="101">
        <v>113</v>
      </c>
      <c r="D119" s="101">
        <v>96</v>
      </c>
      <c r="E119" s="101">
        <v>106</v>
      </c>
      <c r="F119" s="31">
        <f t="shared" si="14"/>
        <v>202</v>
      </c>
      <c r="G119" s="57"/>
      <c r="H119" s="37" t="s">
        <v>101</v>
      </c>
      <c r="I119" s="101">
        <v>45</v>
      </c>
      <c r="J119" s="101">
        <v>43</v>
      </c>
      <c r="K119" s="101">
        <v>57</v>
      </c>
      <c r="L119" s="61">
        <f t="shared" si="13"/>
        <v>100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85</v>
      </c>
      <c r="E120" s="101">
        <v>101</v>
      </c>
      <c r="F120" s="31">
        <f t="shared" si="14"/>
        <v>186</v>
      </c>
      <c r="G120" s="57"/>
      <c r="H120" s="37" t="s">
        <v>99</v>
      </c>
      <c r="I120" s="101">
        <v>139</v>
      </c>
      <c r="J120" s="101">
        <v>145</v>
      </c>
      <c r="K120" s="101">
        <v>167</v>
      </c>
      <c r="L120" s="61">
        <f t="shared" si="13"/>
        <v>312</v>
      </c>
    </row>
    <row r="121" spans="1:12" ht="14.25" customHeight="1" x14ac:dyDescent="0.15">
      <c r="A121" s="107"/>
      <c r="B121" s="37" t="s">
        <v>98</v>
      </c>
      <c r="C121" s="101">
        <v>60</v>
      </c>
      <c r="D121" s="101">
        <v>51</v>
      </c>
      <c r="E121" s="101">
        <v>62</v>
      </c>
      <c r="F121" s="31">
        <f t="shared" si="14"/>
        <v>113</v>
      </c>
      <c r="G121" s="57"/>
      <c r="H121" s="37" t="s">
        <v>97</v>
      </c>
      <c r="I121" s="101">
        <v>139</v>
      </c>
      <c r="J121" s="101">
        <v>153</v>
      </c>
      <c r="K121" s="105">
        <v>151</v>
      </c>
      <c r="L121" s="61">
        <f t="shared" si="13"/>
        <v>304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24</v>
      </c>
      <c r="E122" s="101">
        <v>30</v>
      </c>
      <c r="F122" s="31">
        <f t="shared" si="14"/>
        <v>54</v>
      </c>
      <c r="G122" s="57"/>
      <c r="H122" s="37" t="s">
        <v>95</v>
      </c>
      <c r="I122" s="101">
        <v>194</v>
      </c>
      <c r="J122" s="101">
        <v>188</v>
      </c>
      <c r="K122" s="101">
        <v>208</v>
      </c>
      <c r="L122" s="61">
        <f t="shared" si="13"/>
        <v>396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49</v>
      </c>
      <c r="E123" s="101">
        <v>58</v>
      </c>
      <c r="F123" s="31">
        <f t="shared" si="14"/>
        <v>107</v>
      </c>
      <c r="G123" s="57"/>
      <c r="H123" s="37" t="s">
        <v>93</v>
      </c>
      <c r="I123" s="101">
        <v>44</v>
      </c>
      <c r="J123" s="101">
        <v>47</v>
      </c>
      <c r="K123" s="101">
        <v>47</v>
      </c>
      <c r="L123" s="61">
        <f t="shared" si="13"/>
        <v>94</v>
      </c>
    </row>
    <row r="124" spans="1:12" ht="14.25" customHeight="1" x14ac:dyDescent="0.15">
      <c r="A124" s="107"/>
      <c r="B124" s="37" t="s">
        <v>92</v>
      </c>
      <c r="C124" s="101">
        <v>143</v>
      </c>
      <c r="D124" s="101">
        <v>136</v>
      </c>
      <c r="E124" s="101">
        <v>150</v>
      </c>
      <c r="F124" s="31">
        <f t="shared" si="14"/>
        <v>286</v>
      </c>
      <c r="G124" s="57"/>
      <c r="H124" s="37" t="s">
        <v>91</v>
      </c>
      <c r="I124" s="101">
        <v>223</v>
      </c>
      <c r="J124" s="101">
        <v>232</v>
      </c>
      <c r="K124" s="101">
        <v>250</v>
      </c>
      <c r="L124" s="61">
        <f t="shared" si="13"/>
        <v>482</v>
      </c>
    </row>
    <row r="125" spans="1:12" ht="14.25" customHeight="1" x14ac:dyDescent="0.15">
      <c r="A125" s="107"/>
      <c r="B125" s="37" t="s">
        <v>90</v>
      </c>
      <c r="C125" s="101">
        <v>54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1247</v>
      </c>
      <c r="J125" s="25">
        <f>SUM(J116:J124)</f>
        <v>1395</v>
      </c>
      <c r="K125" s="25">
        <f>SUM(K116:K124)</f>
        <v>1475</v>
      </c>
      <c r="L125" s="60">
        <f>SUM(L116:L124)</f>
        <v>2870</v>
      </c>
    </row>
    <row r="126" spans="1:12" ht="14.25" customHeight="1" x14ac:dyDescent="0.15">
      <c r="A126" s="107"/>
      <c r="B126" s="37" t="s">
        <v>88</v>
      </c>
      <c r="C126" s="101">
        <v>65</v>
      </c>
      <c r="D126" s="101">
        <v>56</v>
      </c>
      <c r="E126" s="101">
        <v>66</v>
      </c>
      <c r="F126" s="31">
        <f t="shared" si="14"/>
        <v>122</v>
      </c>
      <c r="G126" s="57" t="s">
        <v>87</v>
      </c>
      <c r="H126" s="37" t="s">
        <v>86</v>
      </c>
      <c r="I126" s="101">
        <v>31</v>
      </c>
      <c r="J126" s="101">
        <v>43</v>
      </c>
      <c r="K126" s="101">
        <v>33</v>
      </c>
      <c r="L126" s="58">
        <f t="shared" ref="L126:L139" si="15">SUM(J126:K126)</f>
        <v>76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37</v>
      </c>
      <c r="E127" s="101">
        <v>35</v>
      </c>
      <c r="F127" s="31">
        <f t="shared" si="14"/>
        <v>72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66</v>
      </c>
      <c r="D128" s="101">
        <v>64</v>
      </c>
      <c r="E128" s="101">
        <v>74</v>
      </c>
      <c r="F128" s="31">
        <f t="shared" si="14"/>
        <v>138</v>
      </c>
      <c r="G128" s="57"/>
      <c r="H128" s="59" t="s">
        <v>82</v>
      </c>
      <c r="I128" s="101">
        <v>44</v>
      </c>
      <c r="J128" s="101">
        <v>57</v>
      </c>
      <c r="K128" s="101">
        <v>60</v>
      </c>
      <c r="L128" s="58">
        <f t="shared" si="15"/>
        <v>117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57</v>
      </c>
      <c r="E129" s="101">
        <v>69</v>
      </c>
      <c r="F129" s="31">
        <f t="shared" si="14"/>
        <v>126</v>
      </c>
      <c r="G129" s="57"/>
      <c r="H129" s="59" t="s">
        <v>80</v>
      </c>
      <c r="I129" s="101">
        <v>17</v>
      </c>
      <c r="J129" s="101">
        <v>16</v>
      </c>
      <c r="K129" s="101">
        <v>15</v>
      </c>
      <c r="L129" s="58">
        <f t="shared" si="15"/>
        <v>31</v>
      </c>
    </row>
    <row r="130" spans="1:12" ht="14.25" customHeight="1" x14ac:dyDescent="0.15">
      <c r="A130" s="107"/>
      <c r="B130" s="37" t="s">
        <v>79</v>
      </c>
      <c r="C130" s="101">
        <v>66</v>
      </c>
      <c r="D130" s="101">
        <v>58</v>
      </c>
      <c r="E130" s="101">
        <v>70</v>
      </c>
      <c r="F130" s="31">
        <f t="shared" si="14"/>
        <v>128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111</v>
      </c>
      <c r="D131" s="101">
        <v>97</v>
      </c>
      <c r="E131" s="101">
        <v>99</v>
      </c>
      <c r="F131" s="31">
        <f t="shared" si="14"/>
        <v>196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149</v>
      </c>
      <c r="D132" s="101">
        <v>144</v>
      </c>
      <c r="E132" s="101">
        <v>143</v>
      </c>
      <c r="F132" s="31">
        <f t="shared" si="14"/>
        <v>287</v>
      </c>
      <c r="G132" s="57"/>
      <c r="H132" s="59" t="s">
        <v>74</v>
      </c>
      <c r="I132" s="101">
        <v>17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123</v>
      </c>
      <c r="D133" s="101">
        <v>108</v>
      </c>
      <c r="E133" s="101">
        <v>130</v>
      </c>
      <c r="F133" s="31">
        <f t="shared" si="14"/>
        <v>238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5"/>
        <v>28</v>
      </c>
    </row>
    <row r="134" spans="1:12" ht="14.25" customHeight="1" x14ac:dyDescent="0.15">
      <c r="A134" s="107"/>
      <c r="B134" s="37" t="s">
        <v>71</v>
      </c>
      <c r="C134" s="101">
        <v>109</v>
      </c>
      <c r="D134" s="101">
        <v>102</v>
      </c>
      <c r="E134" s="101">
        <v>125</v>
      </c>
      <c r="F134" s="31">
        <f t="shared" si="14"/>
        <v>227</v>
      </c>
      <c r="G134" s="57"/>
      <c r="H134" s="59" t="s">
        <v>70</v>
      </c>
      <c r="I134" s="101">
        <v>17</v>
      </c>
      <c r="J134" s="101">
        <v>17</v>
      </c>
      <c r="K134" s="101">
        <v>19</v>
      </c>
      <c r="L134" s="58">
        <f t="shared" si="15"/>
        <v>36</v>
      </c>
    </row>
    <row r="135" spans="1:12" ht="14.25" customHeight="1" x14ac:dyDescent="0.15">
      <c r="A135" s="107"/>
      <c r="B135" s="37" t="s">
        <v>69</v>
      </c>
      <c r="C135" s="101">
        <v>194</v>
      </c>
      <c r="D135" s="101">
        <v>194</v>
      </c>
      <c r="E135" s="101">
        <v>194</v>
      </c>
      <c r="F135" s="31">
        <f t="shared" si="14"/>
        <v>388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37</v>
      </c>
      <c r="E136" s="101">
        <v>40</v>
      </c>
      <c r="F136" s="31">
        <f t="shared" si="14"/>
        <v>77</v>
      </c>
      <c r="G136" s="57"/>
      <c r="H136" s="59" t="s">
        <v>66</v>
      </c>
      <c r="I136" s="101">
        <v>11</v>
      </c>
      <c r="J136" s="101">
        <v>12</v>
      </c>
      <c r="K136" s="101">
        <v>10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215</v>
      </c>
      <c r="D137" s="101">
        <v>152</v>
      </c>
      <c r="E137" s="101">
        <v>187</v>
      </c>
      <c r="F137" s="31">
        <f t="shared" si="14"/>
        <v>339</v>
      </c>
      <c r="G137" s="57"/>
      <c r="H137" s="59" t="s">
        <v>64</v>
      </c>
      <c r="I137" s="101">
        <v>26</v>
      </c>
      <c r="J137" s="101">
        <v>19</v>
      </c>
      <c r="K137" s="101">
        <v>28</v>
      </c>
      <c r="L137" s="58">
        <f t="shared" si="15"/>
        <v>47</v>
      </c>
    </row>
    <row r="138" spans="1:12" ht="14.25" customHeight="1" x14ac:dyDescent="0.15">
      <c r="A138" s="107"/>
      <c r="B138" s="108" t="s">
        <v>63</v>
      </c>
      <c r="C138" s="101">
        <v>136</v>
      </c>
      <c r="D138" s="101">
        <v>203</v>
      </c>
      <c r="E138" s="101">
        <v>196</v>
      </c>
      <c r="F138" s="31">
        <f t="shared" si="14"/>
        <v>399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2397</v>
      </c>
      <c r="D139" s="25">
        <f>SUM(D117:D138)</f>
        <v>2206</v>
      </c>
      <c r="E139" s="25">
        <f>SUM(E117:E138)</f>
        <v>2413</v>
      </c>
      <c r="F139" s="24">
        <f>SUM(F117:F138)</f>
        <v>4619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146</v>
      </c>
      <c r="D140" s="101">
        <v>161</v>
      </c>
      <c r="E140" s="101">
        <v>171</v>
      </c>
      <c r="F140" s="31">
        <f t="shared" ref="F140:F156" si="16">SUM(D140:E140)</f>
        <v>332</v>
      </c>
      <c r="G140" s="57"/>
      <c r="H140" s="26" t="s">
        <v>57</v>
      </c>
      <c r="I140" s="25">
        <f>SUM(I126:I139)</f>
        <v>254</v>
      </c>
      <c r="J140" s="25">
        <f>SUM(J126:J139)</f>
        <v>264</v>
      </c>
      <c r="K140" s="25">
        <f>SUM(K126:K139)</f>
        <v>271</v>
      </c>
      <c r="L140" s="60">
        <f>SUM(L126:L139)</f>
        <v>535</v>
      </c>
    </row>
    <row r="141" spans="1:12" ht="14.25" customHeight="1" x14ac:dyDescent="0.15">
      <c r="A141" s="107"/>
      <c r="B141" s="37" t="s">
        <v>56</v>
      </c>
      <c r="C141" s="101">
        <v>161</v>
      </c>
      <c r="D141" s="101">
        <v>177</v>
      </c>
      <c r="E141" s="101">
        <v>202</v>
      </c>
      <c r="F141" s="31">
        <f t="shared" si="16"/>
        <v>379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53</v>
      </c>
      <c r="L141" s="58">
        <f>SUM(J141:K141)</f>
        <v>106</v>
      </c>
    </row>
    <row r="142" spans="1:12" ht="14.25" customHeight="1" x14ac:dyDescent="0.15">
      <c r="A142" s="107"/>
      <c r="B142" s="37" t="s">
        <v>53</v>
      </c>
      <c r="C142" s="101">
        <v>167</v>
      </c>
      <c r="D142" s="101">
        <v>187</v>
      </c>
      <c r="E142" s="101">
        <v>202</v>
      </c>
      <c r="F142" s="31">
        <f t="shared" si="16"/>
        <v>389</v>
      </c>
      <c r="G142" s="57"/>
      <c r="H142" s="59" t="s">
        <v>52</v>
      </c>
      <c r="I142" s="13">
        <v>43</v>
      </c>
      <c r="J142" s="13">
        <v>45</v>
      </c>
      <c r="K142" s="13">
        <v>39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64</v>
      </c>
      <c r="D143" s="101">
        <v>73</v>
      </c>
      <c r="E143" s="101">
        <v>88</v>
      </c>
      <c r="F143" s="31">
        <f t="shared" si="16"/>
        <v>161</v>
      </c>
      <c r="G143" s="57"/>
      <c r="H143" s="59" t="s">
        <v>50</v>
      </c>
      <c r="I143" s="13">
        <v>50</v>
      </c>
      <c r="J143" s="13">
        <v>48</v>
      </c>
      <c r="K143" s="13">
        <v>40</v>
      </c>
      <c r="L143" s="58">
        <f>SUM(J143:K143)</f>
        <v>88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38</v>
      </c>
      <c r="E144" s="101">
        <v>32</v>
      </c>
      <c r="F144" s="31">
        <f t="shared" si="16"/>
        <v>70</v>
      </c>
      <c r="G144" s="57"/>
      <c r="H144" s="59" t="s">
        <v>48</v>
      </c>
      <c r="I144" s="13">
        <v>33</v>
      </c>
      <c r="J144" s="13">
        <v>29</v>
      </c>
      <c r="K144" s="13">
        <v>29</v>
      </c>
      <c r="L144" s="58">
        <f>SUM(J144:K144)</f>
        <v>58</v>
      </c>
    </row>
    <row r="145" spans="1:12" ht="14.25" customHeight="1" x14ac:dyDescent="0.15">
      <c r="A145" s="107"/>
      <c r="B145" s="37" t="s">
        <v>47</v>
      </c>
      <c r="C145" s="101">
        <v>131</v>
      </c>
      <c r="D145" s="101">
        <v>137</v>
      </c>
      <c r="E145" s="101">
        <v>175</v>
      </c>
      <c r="F145" s="31">
        <f t="shared" si="16"/>
        <v>312</v>
      </c>
      <c r="G145" s="57"/>
      <c r="H145" s="59" t="s">
        <v>46</v>
      </c>
      <c r="I145" s="13">
        <v>32</v>
      </c>
      <c r="J145" s="13">
        <v>32</v>
      </c>
      <c r="K145" s="13">
        <v>30</v>
      </c>
      <c r="L145" s="58">
        <f>SUM(J145:K145)</f>
        <v>62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39</v>
      </c>
      <c r="F146" s="31">
        <f t="shared" si="16"/>
        <v>73</v>
      </c>
      <c r="G146" s="57"/>
      <c r="H146" s="26" t="s">
        <v>44</v>
      </c>
      <c r="I146" s="25">
        <f>SUM(I141:I145)</f>
        <v>204</v>
      </c>
      <c r="J146" s="25">
        <f>SUM(J141:J145)</f>
        <v>207</v>
      </c>
      <c r="K146" s="25">
        <f>SUM(K141:K145)</f>
        <v>191</v>
      </c>
      <c r="L146" s="56">
        <f>SUM(L141:L145)</f>
        <v>398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44</v>
      </c>
      <c r="E147" s="101">
        <v>56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6981</v>
      </c>
      <c r="J147" s="55">
        <f>SUM(D139+D157+D164+D167+J125+J140+J146)</f>
        <v>7357</v>
      </c>
      <c r="K147" s="55">
        <f>SUM(E139+E157+E164+E167+K125+K140+K146)</f>
        <v>7878</v>
      </c>
      <c r="L147" s="54">
        <f>SUM(F139+F157+F164+F167+L125+L140+L146)</f>
        <v>15235</v>
      </c>
    </row>
    <row r="148" spans="1:12" ht="14.25" customHeight="1" x14ac:dyDescent="0.15">
      <c r="A148" s="107"/>
      <c r="B148" s="37" t="s">
        <v>41</v>
      </c>
      <c r="C148" s="101">
        <v>105</v>
      </c>
      <c r="D148" s="101">
        <v>130</v>
      </c>
      <c r="E148" s="101">
        <v>147</v>
      </c>
      <c r="F148" s="31">
        <f t="shared" si="16"/>
        <v>277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84</v>
      </c>
      <c r="E149" s="101">
        <v>90</v>
      </c>
      <c r="F149" s="31">
        <f t="shared" si="16"/>
        <v>174</v>
      </c>
      <c r="G149" s="128" t="s">
        <v>39</v>
      </c>
      <c r="H149" s="129"/>
      <c r="I149" s="132">
        <f>SUM(C30+I39+I67+I147)</f>
        <v>19890</v>
      </c>
      <c r="J149" s="132">
        <f>SUM(D30+J39+J67+J147)</f>
        <v>21958</v>
      </c>
      <c r="K149" s="132">
        <f>SUM(E30+K39+K67+K147)</f>
        <v>23507</v>
      </c>
      <c r="L149" s="134">
        <f>SUM(J149:K149)</f>
        <v>45465</v>
      </c>
    </row>
    <row r="150" spans="1:12" ht="14.25" customHeight="1" x14ac:dyDescent="0.15">
      <c r="A150" s="107"/>
      <c r="B150" s="37" t="s">
        <v>38</v>
      </c>
      <c r="C150" s="101">
        <v>135</v>
      </c>
      <c r="D150" s="101">
        <v>153</v>
      </c>
      <c r="E150" s="101">
        <v>160</v>
      </c>
      <c r="F150" s="31">
        <f t="shared" si="16"/>
        <v>313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32</v>
      </c>
      <c r="E151" s="101">
        <v>38</v>
      </c>
      <c r="F151" s="31">
        <f t="shared" si="16"/>
        <v>70</v>
      </c>
      <c r="G151" s="136" t="s">
        <v>36</v>
      </c>
      <c r="H151" s="137"/>
      <c r="I151" s="138">
        <f>I149-'R4.5月末'!I149</f>
        <v>34</v>
      </c>
      <c r="J151" s="138">
        <f>J149-'R4.5月末'!J149</f>
        <v>-25</v>
      </c>
      <c r="K151" s="138">
        <f>K149-'R4.5月末'!K149</f>
        <v>1</v>
      </c>
      <c r="L151" s="140">
        <f>L149-'R4.5月末'!L149</f>
        <v>-24</v>
      </c>
    </row>
    <row r="152" spans="1:12" ht="14.25" customHeight="1" x14ac:dyDescent="0.15">
      <c r="A152" s="107"/>
      <c r="B152" s="37" t="s">
        <v>35</v>
      </c>
      <c r="C152" s="101">
        <v>21</v>
      </c>
      <c r="D152" s="101">
        <v>26</v>
      </c>
      <c r="E152" s="101">
        <v>22</v>
      </c>
      <c r="F152" s="31">
        <f t="shared" si="16"/>
        <v>48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64</v>
      </c>
      <c r="D153" s="101">
        <v>97</v>
      </c>
      <c r="E153" s="101">
        <v>90</v>
      </c>
      <c r="F153" s="31">
        <f t="shared" si="16"/>
        <v>187</v>
      </c>
      <c r="G153" s="152" t="s">
        <v>33</v>
      </c>
      <c r="H153" s="153"/>
      <c r="I153" s="13"/>
      <c r="J153" s="13">
        <v>49.1</v>
      </c>
      <c r="K153" s="13">
        <v>52.8</v>
      </c>
      <c r="L153" s="51">
        <v>51</v>
      </c>
    </row>
    <row r="154" spans="1:12" ht="14.25" customHeight="1" x14ac:dyDescent="0.15">
      <c r="A154" s="107"/>
      <c r="B154" s="37" t="s">
        <v>32</v>
      </c>
      <c r="C154" s="101">
        <v>60</v>
      </c>
      <c r="D154" s="101">
        <v>52</v>
      </c>
      <c r="E154" s="101">
        <v>72</v>
      </c>
      <c r="F154" s="31">
        <f t="shared" si="16"/>
        <v>124</v>
      </c>
      <c r="G154" s="154" t="s">
        <v>31</v>
      </c>
      <c r="H154" s="155"/>
      <c r="I154" s="50"/>
      <c r="J154" s="50">
        <v>66</v>
      </c>
      <c r="K154" s="50">
        <v>79</v>
      </c>
      <c r="L154" s="48">
        <f t="shared" ref="L154:L159" si="17">SUM(J154:K154)</f>
        <v>145</v>
      </c>
    </row>
    <row r="155" spans="1:12" ht="14.25" customHeight="1" x14ac:dyDescent="0.15">
      <c r="A155" s="107"/>
      <c r="B155" s="37" t="s">
        <v>30</v>
      </c>
      <c r="C155" s="101">
        <v>251</v>
      </c>
      <c r="D155" s="101">
        <v>257</v>
      </c>
      <c r="E155" s="101">
        <v>271</v>
      </c>
      <c r="F155" s="31">
        <f t="shared" si="16"/>
        <v>528</v>
      </c>
      <c r="G155" s="154" t="s">
        <v>29</v>
      </c>
      <c r="H155" s="155"/>
      <c r="I155" s="50"/>
      <c r="J155" s="50">
        <v>66</v>
      </c>
      <c r="K155" s="50">
        <v>57</v>
      </c>
      <c r="L155" s="48">
        <f t="shared" si="17"/>
        <v>123</v>
      </c>
    </row>
    <row r="156" spans="1:12" ht="14.25" customHeight="1" x14ac:dyDescent="0.15">
      <c r="A156" s="107"/>
      <c r="B156" s="37" t="s">
        <v>28</v>
      </c>
      <c r="C156" s="101">
        <v>40</v>
      </c>
      <c r="D156" s="101">
        <v>34</v>
      </c>
      <c r="E156" s="101">
        <v>39</v>
      </c>
      <c r="F156" s="31">
        <f t="shared" si="16"/>
        <v>73</v>
      </c>
      <c r="G156" s="154" t="s">
        <v>27</v>
      </c>
      <c r="H156" s="155"/>
      <c r="I156" s="50"/>
      <c r="J156" s="50">
        <v>7</v>
      </c>
      <c r="K156" s="50">
        <v>4</v>
      </c>
      <c r="L156" s="48">
        <f t="shared" si="17"/>
        <v>11</v>
      </c>
    </row>
    <row r="157" spans="1:12" ht="14.25" customHeight="1" x14ac:dyDescent="0.15">
      <c r="A157" s="107"/>
      <c r="B157" s="26" t="s">
        <v>26</v>
      </c>
      <c r="C157" s="25">
        <f>SUM(C140:C156)</f>
        <v>1547</v>
      </c>
      <c r="D157" s="25">
        <f>SUM(D140:D156)</f>
        <v>1716</v>
      </c>
      <c r="E157" s="25">
        <f>SUM(E140:E156)</f>
        <v>1894</v>
      </c>
      <c r="F157" s="24">
        <f>SUM(F140:F156)</f>
        <v>3610</v>
      </c>
      <c r="G157" s="154" t="s">
        <v>25</v>
      </c>
      <c r="H157" s="155"/>
      <c r="I157" s="50"/>
      <c r="J157" s="50">
        <v>30</v>
      </c>
      <c r="K157" s="50">
        <v>22</v>
      </c>
      <c r="L157" s="48">
        <f t="shared" si="17"/>
        <v>52</v>
      </c>
    </row>
    <row r="158" spans="1:12" ht="14.25" customHeight="1" x14ac:dyDescent="0.15">
      <c r="A158" s="107" t="s">
        <v>24</v>
      </c>
      <c r="B158" s="37" t="s">
        <v>23</v>
      </c>
      <c r="C158" s="101">
        <v>134</v>
      </c>
      <c r="D158" s="101">
        <v>159</v>
      </c>
      <c r="E158" s="101">
        <v>160</v>
      </c>
      <c r="F158" s="31">
        <f t="shared" ref="F158:F163" si="18">SUM(D158:E158)</f>
        <v>319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203</v>
      </c>
      <c r="D159" s="101">
        <v>249</v>
      </c>
      <c r="E159" s="101">
        <v>255</v>
      </c>
      <c r="F159" s="31">
        <f t="shared" si="18"/>
        <v>504</v>
      </c>
      <c r="G159" s="142" t="s">
        <v>20</v>
      </c>
      <c r="H159" s="143"/>
      <c r="I159" s="49"/>
      <c r="J159" s="49">
        <v>2</v>
      </c>
      <c r="K159" s="49">
        <v>3</v>
      </c>
      <c r="L159" s="48">
        <f t="shared" si="17"/>
        <v>5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70</v>
      </c>
      <c r="E160" s="101">
        <v>67</v>
      </c>
      <c r="F160" s="31">
        <f t="shared" si="18"/>
        <v>137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73</v>
      </c>
      <c r="E161" s="101">
        <v>80</v>
      </c>
      <c r="F161" s="31">
        <f t="shared" si="18"/>
        <v>153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222</v>
      </c>
      <c r="D162" s="101">
        <v>279</v>
      </c>
      <c r="E162" s="101">
        <v>293</v>
      </c>
      <c r="F162" s="31">
        <f t="shared" si="18"/>
        <v>572</v>
      </c>
      <c r="G162" s="42" t="s">
        <v>14</v>
      </c>
      <c r="H162" s="41" t="s">
        <v>11</v>
      </c>
      <c r="I162" s="40">
        <f>SUM(L162/L149)</f>
        <v>0.42316067304519961</v>
      </c>
      <c r="J162" s="39">
        <v>8610</v>
      </c>
      <c r="K162" s="39">
        <v>10629</v>
      </c>
      <c r="L162" s="38">
        <f t="shared" ref="L162:L167" si="19">SUM(J162:K162)</f>
        <v>19239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43</v>
      </c>
      <c r="F163" s="31">
        <f t="shared" si="18"/>
        <v>88</v>
      </c>
      <c r="G163" s="147" t="s">
        <v>12</v>
      </c>
      <c r="H163" s="36" t="s">
        <v>11</v>
      </c>
      <c r="I163" s="35">
        <f>SUM(L163/L149)</f>
        <v>0.3574177939074013</v>
      </c>
      <c r="J163" s="34">
        <v>7149</v>
      </c>
      <c r="K163" s="34">
        <v>9101</v>
      </c>
      <c r="L163" s="33">
        <f t="shared" si="19"/>
        <v>16250</v>
      </c>
    </row>
    <row r="164" spans="1:12" ht="14.25" customHeight="1" x14ac:dyDescent="0.15">
      <c r="A164" s="107"/>
      <c r="B164" s="26" t="s">
        <v>10</v>
      </c>
      <c r="C164" s="25">
        <f>SUM(C158:C163)</f>
        <v>703</v>
      </c>
      <c r="D164" s="25">
        <f>SUM(D158:D163)</f>
        <v>875</v>
      </c>
      <c r="E164" s="25">
        <f>SUM(E158:E163)</f>
        <v>898</v>
      </c>
      <c r="F164" s="24">
        <f>SUM(F158:F163)</f>
        <v>1773</v>
      </c>
      <c r="G164" s="148"/>
      <c r="H164" s="30" t="s">
        <v>9</v>
      </c>
      <c r="I164" s="29">
        <f>L164/F30</f>
        <v>0.29937629937629939</v>
      </c>
      <c r="J164" s="28">
        <v>767</v>
      </c>
      <c r="K164" s="28">
        <v>961</v>
      </c>
      <c r="L164" s="27">
        <f t="shared" si="19"/>
        <v>1728</v>
      </c>
    </row>
    <row r="165" spans="1:12" ht="14.25" customHeight="1" x14ac:dyDescent="0.15">
      <c r="A165" s="107" t="s">
        <v>8</v>
      </c>
      <c r="B165" s="108" t="s">
        <v>7</v>
      </c>
      <c r="C165" s="101">
        <v>335</v>
      </c>
      <c r="D165" s="101">
        <v>348</v>
      </c>
      <c r="E165" s="101">
        <v>364</v>
      </c>
      <c r="F165" s="31">
        <f>SUM(D165:E165)</f>
        <v>712</v>
      </c>
      <c r="G165" s="148"/>
      <c r="H165" s="30" t="s">
        <v>6</v>
      </c>
      <c r="I165" s="29">
        <f>L165/L39</f>
        <v>0.39615101482805765</v>
      </c>
      <c r="J165" s="28">
        <v>1655</v>
      </c>
      <c r="K165" s="28">
        <v>2112</v>
      </c>
      <c r="L165" s="27">
        <f t="shared" si="19"/>
        <v>3767</v>
      </c>
    </row>
    <row r="166" spans="1:12" ht="14.25" customHeight="1" x14ac:dyDescent="0.15">
      <c r="A166" s="107"/>
      <c r="B166" s="108" t="s">
        <v>5</v>
      </c>
      <c r="C166" s="101">
        <v>294</v>
      </c>
      <c r="D166" s="101">
        <v>346</v>
      </c>
      <c r="E166" s="101">
        <v>372</v>
      </c>
      <c r="F166" s="31">
        <f>SUM(D166:E166)</f>
        <v>718</v>
      </c>
      <c r="G166" s="148"/>
      <c r="H166" s="30" t="s">
        <v>4</v>
      </c>
      <c r="I166" s="29">
        <f>L166/L67</f>
        <v>0.32075724128704264</v>
      </c>
      <c r="J166" s="28">
        <v>2116</v>
      </c>
      <c r="K166" s="28">
        <v>2679</v>
      </c>
      <c r="L166" s="27">
        <f t="shared" si="19"/>
        <v>4795</v>
      </c>
    </row>
    <row r="167" spans="1:12" ht="14.25" customHeight="1" x14ac:dyDescent="0.15">
      <c r="A167" s="107"/>
      <c r="B167" s="26" t="s">
        <v>3</v>
      </c>
      <c r="C167" s="25">
        <f>SUM(C165:C166)</f>
        <v>629</v>
      </c>
      <c r="D167" s="25">
        <f>SUM(D165:D166)</f>
        <v>694</v>
      </c>
      <c r="E167" s="25">
        <f>SUM(E165:E166)</f>
        <v>736</v>
      </c>
      <c r="F167" s="24">
        <f>SUM(F165:F166)</f>
        <v>1430</v>
      </c>
      <c r="G167" s="149"/>
      <c r="H167" s="23" t="s">
        <v>2</v>
      </c>
      <c r="I167" s="22">
        <f>L167/L147</f>
        <v>0.39120446340662945</v>
      </c>
      <c r="J167" s="21">
        <v>2611</v>
      </c>
      <c r="K167" s="21">
        <v>3349</v>
      </c>
      <c r="L167" s="20">
        <f t="shared" si="19"/>
        <v>5960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581</v>
      </c>
      <c r="J169" s="11">
        <v>250</v>
      </c>
      <c r="K169" s="11">
        <v>360</v>
      </c>
      <c r="L169" s="10">
        <f>SUM(J169:K169)</f>
        <v>610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8"/>
  <sheetViews>
    <sheetView view="pageBreakPreview" topLeftCell="C136" zoomScaleNormal="100" workbookViewId="0">
      <selection activeCell="I164" sqref="I164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26</v>
      </c>
      <c r="J4" s="102">
        <v>26</v>
      </c>
      <c r="K4" s="102">
        <v>33</v>
      </c>
      <c r="L4" s="58">
        <f t="shared" ref="L4:L9" si="0">SUM(J4:K4)</f>
        <v>59</v>
      </c>
    </row>
    <row r="5" spans="1:12" ht="14.25" customHeight="1" x14ac:dyDescent="0.15">
      <c r="A5" s="71" t="s">
        <v>260</v>
      </c>
      <c r="B5" s="70" t="s">
        <v>259</v>
      </c>
      <c r="C5" s="99">
        <v>355</v>
      </c>
      <c r="D5" s="99">
        <v>423</v>
      </c>
      <c r="E5" s="99">
        <v>400</v>
      </c>
      <c r="F5" s="31">
        <f t="shared" ref="F5:F21" si="1">SUM(D5:E5)</f>
        <v>823</v>
      </c>
      <c r="G5" s="57"/>
      <c r="H5" s="37" t="s">
        <v>258</v>
      </c>
      <c r="I5" s="101">
        <v>186</v>
      </c>
      <c r="J5" s="101">
        <v>200</v>
      </c>
      <c r="K5" s="101">
        <v>232</v>
      </c>
      <c r="L5" s="58">
        <f t="shared" si="0"/>
        <v>432</v>
      </c>
    </row>
    <row r="6" spans="1:12" ht="14.25" customHeight="1" x14ac:dyDescent="0.15">
      <c r="A6" s="107"/>
      <c r="B6" s="37" t="s">
        <v>257</v>
      </c>
      <c r="C6" s="100">
        <v>223</v>
      </c>
      <c r="D6" s="100">
        <v>207</v>
      </c>
      <c r="E6" s="100">
        <v>214</v>
      </c>
      <c r="F6" s="31">
        <f t="shared" si="1"/>
        <v>421</v>
      </c>
      <c r="G6" s="57"/>
      <c r="H6" s="37" t="s">
        <v>256</v>
      </c>
      <c r="I6" s="101">
        <v>114</v>
      </c>
      <c r="J6" s="101">
        <v>128</v>
      </c>
      <c r="K6" s="101">
        <v>160</v>
      </c>
      <c r="L6" s="58">
        <f t="shared" si="0"/>
        <v>288</v>
      </c>
    </row>
    <row r="7" spans="1:12" ht="14.25" customHeight="1" x14ac:dyDescent="0.15">
      <c r="A7" s="107"/>
      <c r="B7" s="37" t="s">
        <v>255</v>
      </c>
      <c r="C7" s="100">
        <v>134</v>
      </c>
      <c r="D7" s="100">
        <v>130</v>
      </c>
      <c r="E7" s="100">
        <v>160</v>
      </c>
      <c r="F7" s="31">
        <f t="shared" si="1"/>
        <v>290</v>
      </c>
      <c r="G7" s="57"/>
      <c r="H7" s="37" t="s">
        <v>254</v>
      </c>
      <c r="I7" s="101">
        <v>86</v>
      </c>
      <c r="J7" s="101">
        <v>104</v>
      </c>
      <c r="K7" s="101">
        <v>100</v>
      </c>
      <c r="L7" s="58">
        <f t="shared" si="0"/>
        <v>204</v>
      </c>
    </row>
    <row r="8" spans="1:12" ht="14.25" customHeight="1" x14ac:dyDescent="0.15">
      <c r="A8" s="107"/>
      <c r="B8" s="37" t="s">
        <v>253</v>
      </c>
      <c r="C8" s="100">
        <v>170</v>
      </c>
      <c r="D8" s="100">
        <v>167</v>
      </c>
      <c r="E8" s="100">
        <v>189</v>
      </c>
      <c r="F8" s="31">
        <f t="shared" si="1"/>
        <v>356</v>
      </c>
      <c r="G8" s="57"/>
      <c r="H8" s="37" t="s">
        <v>219</v>
      </c>
      <c r="I8" s="101">
        <v>58</v>
      </c>
      <c r="J8" s="101">
        <v>70</v>
      </c>
      <c r="K8" s="101">
        <v>75</v>
      </c>
      <c r="L8" s="58">
        <f t="shared" si="0"/>
        <v>145</v>
      </c>
    </row>
    <row r="9" spans="1:12" ht="14.25" customHeight="1" x14ac:dyDescent="0.15">
      <c r="A9" s="107"/>
      <c r="B9" s="37" t="s">
        <v>252</v>
      </c>
      <c r="C9" s="100">
        <v>63</v>
      </c>
      <c r="D9" s="100">
        <v>70</v>
      </c>
      <c r="E9" s="100">
        <v>74</v>
      </c>
      <c r="F9" s="31">
        <f t="shared" si="1"/>
        <v>144</v>
      </c>
      <c r="G9" s="57"/>
      <c r="H9" s="37" t="s">
        <v>251</v>
      </c>
      <c r="I9" s="101">
        <v>72</v>
      </c>
      <c r="J9" s="101">
        <v>79</v>
      </c>
      <c r="K9" s="101">
        <v>81</v>
      </c>
      <c r="L9" s="58">
        <f t="shared" si="0"/>
        <v>160</v>
      </c>
    </row>
    <row r="10" spans="1:12" ht="14.25" customHeight="1" x14ac:dyDescent="0.15">
      <c r="A10" s="107"/>
      <c r="B10" s="37" t="s">
        <v>250</v>
      </c>
      <c r="C10" s="100">
        <v>303</v>
      </c>
      <c r="D10" s="100">
        <v>345</v>
      </c>
      <c r="E10" s="100">
        <v>371</v>
      </c>
      <c r="F10" s="31">
        <f t="shared" si="1"/>
        <v>716</v>
      </c>
      <c r="G10" s="82"/>
      <c r="H10" s="26" t="s">
        <v>249</v>
      </c>
      <c r="I10" s="25">
        <f>SUM(I4:I9)</f>
        <v>542</v>
      </c>
      <c r="J10" s="25">
        <f>SUM(J4:J9)</f>
        <v>607</v>
      </c>
      <c r="K10" s="25">
        <f>SUM(K4:K9)</f>
        <v>681</v>
      </c>
      <c r="L10" s="60">
        <f>SUM(L4:L9)</f>
        <v>1288</v>
      </c>
    </row>
    <row r="11" spans="1:12" ht="14.25" customHeight="1" x14ac:dyDescent="0.15">
      <c r="A11" s="107"/>
      <c r="B11" s="37" t="s">
        <v>248</v>
      </c>
      <c r="C11" s="100">
        <v>64</v>
      </c>
      <c r="D11" s="100">
        <v>80</v>
      </c>
      <c r="E11" s="100">
        <v>88</v>
      </c>
      <c r="F11" s="31">
        <f t="shared" si="1"/>
        <v>168</v>
      </c>
      <c r="G11" s="57" t="s">
        <v>247</v>
      </c>
      <c r="H11" s="37" t="s">
        <v>246</v>
      </c>
      <c r="I11" s="101">
        <v>54</v>
      </c>
      <c r="J11" s="101">
        <v>58</v>
      </c>
      <c r="K11" s="101">
        <v>70</v>
      </c>
      <c r="L11" s="58">
        <f t="shared" ref="L11:L22" si="2">SUM(J11:K11)</f>
        <v>128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169</v>
      </c>
      <c r="E12" s="100">
        <v>181</v>
      </c>
      <c r="F12" s="31">
        <f t="shared" si="1"/>
        <v>350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152</v>
      </c>
      <c r="D13" s="100">
        <v>216</v>
      </c>
      <c r="E13" s="100">
        <v>203</v>
      </c>
      <c r="F13" s="31">
        <f t="shared" si="1"/>
        <v>419</v>
      </c>
      <c r="G13" s="57"/>
      <c r="H13" s="37" t="s">
        <v>243</v>
      </c>
      <c r="I13" s="101">
        <v>40</v>
      </c>
      <c r="J13" s="101">
        <v>32</v>
      </c>
      <c r="K13" s="101">
        <v>41</v>
      </c>
      <c r="L13" s="58">
        <f t="shared" si="2"/>
        <v>73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49</v>
      </c>
      <c r="E14" s="100">
        <v>47</v>
      </c>
      <c r="F14" s="31">
        <f t="shared" si="1"/>
        <v>96</v>
      </c>
      <c r="G14" s="57"/>
      <c r="H14" s="37" t="s">
        <v>241</v>
      </c>
      <c r="I14" s="101">
        <v>118</v>
      </c>
      <c r="J14" s="101">
        <v>114</v>
      </c>
      <c r="K14" s="101">
        <v>114</v>
      </c>
      <c r="L14" s="58">
        <f t="shared" si="2"/>
        <v>228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34</v>
      </c>
      <c r="E15" s="100">
        <v>41</v>
      </c>
      <c r="F15" s="31">
        <f t="shared" si="1"/>
        <v>75</v>
      </c>
      <c r="G15" s="57"/>
      <c r="H15" s="37" t="s">
        <v>239</v>
      </c>
      <c r="I15" s="101">
        <v>29</v>
      </c>
      <c r="J15" s="101">
        <v>36</v>
      </c>
      <c r="K15" s="101">
        <v>42</v>
      </c>
      <c r="L15" s="58">
        <f t="shared" si="2"/>
        <v>78</v>
      </c>
    </row>
    <row r="16" spans="1:12" ht="14.25" customHeight="1" x14ac:dyDescent="0.15">
      <c r="A16" s="107"/>
      <c r="B16" s="109" t="s">
        <v>274</v>
      </c>
      <c r="C16" s="100">
        <v>29</v>
      </c>
      <c r="D16" s="100">
        <v>17</v>
      </c>
      <c r="E16" s="100">
        <v>12</v>
      </c>
      <c r="F16" s="31">
        <f t="shared" si="1"/>
        <v>29</v>
      </c>
      <c r="G16" s="57"/>
      <c r="H16" s="37" t="s">
        <v>238</v>
      </c>
      <c r="I16" s="101">
        <v>69</v>
      </c>
      <c r="J16" s="101">
        <v>61</v>
      </c>
      <c r="K16" s="101">
        <v>72</v>
      </c>
      <c r="L16" s="58">
        <f t="shared" si="2"/>
        <v>133</v>
      </c>
    </row>
    <row r="17" spans="1:12" ht="14.25" customHeight="1" x14ac:dyDescent="0.15">
      <c r="A17" s="107"/>
      <c r="B17" s="108" t="s">
        <v>237</v>
      </c>
      <c r="C17" s="100">
        <v>42</v>
      </c>
      <c r="D17" s="100">
        <v>53</v>
      </c>
      <c r="E17" s="100">
        <v>60</v>
      </c>
      <c r="F17" s="31">
        <f>SUM(D17:E17)</f>
        <v>113</v>
      </c>
      <c r="G17" s="57"/>
      <c r="H17" s="37" t="s">
        <v>236</v>
      </c>
      <c r="I17" s="101">
        <v>86</v>
      </c>
      <c r="J17" s="101">
        <v>86</v>
      </c>
      <c r="K17" s="101">
        <v>92</v>
      </c>
      <c r="L17" s="58">
        <f t="shared" si="2"/>
        <v>178</v>
      </c>
    </row>
    <row r="18" spans="1:12" ht="14.25" customHeight="1" x14ac:dyDescent="0.15">
      <c r="A18" s="107"/>
      <c r="B18" s="37" t="s">
        <v>235</v>
      </c>
      <c r="C18" s="100">
        <v>79</v>
      </c>
      <c r="D18" s="100">
        <v>103</v>
      </c>
      <c r="E18" s="100">
        <v>105</v>
      </c>
      <c r="F18" s="31">
        <f t="shared" si="1"/>
        <v>208</v>
      </c>
      <c r="G18" s="57"/>
      <c r="H18" s="37" t="s">
        <v>234</v>
      </c>
      <c r="I18" s="101">
        <v>51</v>
      </c>
      <c r="J18" s="101">
        <v>54</v>
      </c>
      <c r="K18" s="101">
        <v>68</v>
      </c>
      <c r="L18" s="58">
        <f t="shared" si="2"/>
        <v>122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20</v>
      </c>
      <c r="E19" s="100">
        <v>31</v>
      </c>
      <c r="F19" s="31">
        <f t="shared" si="1"/>
        <v>51</v>
      </c>
      <c r="G19" s="57"/>
      <c r="H19" s="37" t="s">
        <v>233</v>
      </c>
      <c r="I19" s="101">
        <v>24</v>
      </c>
      <c r="J19" s="101">
        <v>29</v>
      </c>
      <c r="K19" s="101">
        <v>23</v>
      </c>
      <c r="L19" s="58">
        <f t="shared" si="2"/>
        <v>52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50</v>
      </c>
      <c r="K20" s="101">
        <v>61</v>
      </c>
      <c r="L20" s="58">
        <f t="shared" si="2"/>
        <v>111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36</v>
      </c>
      <c r="J21" s="101">
        <v>42</v>
      </c>
      <c r="K21" s="101">
        <v>46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1857</v>
      </c>
      <c r="D22" s="25">
        <f>SUM(D5:D21)</f>
        <v>2113</v>
      </c>
      <c r="E22" s="25">
        <f>SUM(E5:E21)</f>
        <v>2206</v>
      </c>
      <c r="F22" s="25">
        <f>SUM(F5:F21)</f>
        <v>4319</v>
      </c>
      <c r="G22" s="57"/>
      <c r="H22" s="37" t="s">
        <v>229</v>
      </c>
      <c r="I22" s="101">
        <v>4</v>
      </c>
      <c r="J22" s="101">
        <v>2</v>
      </c>
      <c r="K22" s="101">
        <v>4</v>
      </c>
      <c r="L22" s="58">
        <f t="shared" si="2"/>
        <v>6</v>
      </c>
    </row>
    <row r="23" spans="1:12" ht="14.25" customHeight="1" x14ac:dyDescent="0.15">
      <c r="A23" s="107" t="s">
        <v>228</v>
      </c>
      <c r="B23" s="37" t="s">
        <v>227</v>
      </c>
      <c r="C23" s="101">
        <v>137</v>
      </c>
      <c r="D23" s="101">
        <v>138</v>
      </c>
      <c r="E23" s="101">
        <v>179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597</v>
      </c>
      <c r="J23" s="25">
        <f>SUM(J11:J22)</f>
        <v>585</v>
      </c>
      <c r="K23" s="25">
        <f>SUM(K11:K22)</f>
        <v>666</v>
      </c>
      <c r="L23" s="60">
        <f>SUM(L11:L22)</f>
        <v>1251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82</v>
      </c>
      <c r="E24" s="101">
        <v>79</v>
      </c>
      <c r="F24" s="31">
        <f t="shared" si="3"/>
        <v>161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37</v>
      </c>
      <c r="L24" s="58">
        <f t="shared" ref="L24:L29" si="4">SUM(J24:K24)</f>
        <v>65</v>
      </c>
    </row>
    <row r="25" spans="1:12" ht="14.25" customHeight="1" x14ac:dyDescent="0.15">
      <c r="A25" s="107"/>
      <c r="B25" s="37" t="s">
        <v>222</v>
      </c>
      <c r="C25" s="101">
        <v>197</v>
      </c>
      <c r="D25" s="101">
        <v>220</v>
      </c>
      <c r="E25" s="101">
        <v>261</v>
      </c>
      <c r="F25" s="31">
        <f t="shared" si="3"/>
        <v>481</v>
      </c>
      <c r="G25" s="57"/>
      <c r="H25" s="37" t="s">
        <v>221</v>
      </c>
      <c r="I25" s="101">
        <v>18</v>
      </c>
      <c r="J25" s="101">
        <v>22</v>
      </c>
      <c r="K25" s="101">
        <v>22</v>
      </c>
      <c r="L25" s="58">
        <f t="shared" si="4"/>
        <v>44</v>
      </c>
    </row>
    <row r="26" spans="1:12" ht="14.25" customHeight="1" x14ac:dyDescent="0.15">
      <c r="A26" s="107"/>
      <c r="B26" s="37" t="s">
        <v>220</v>
      </c>
      <c r="C26" s="101">
        <v>78</v>
      </c>
      <c r="D26" s="101">
        <v>83</v>
      </c>
      <c r="E26" s="101">
        <v>104</v>
      </c>
      <c r="F26" s="31">
        <f t="shared" si="3"/>
        <v>187</v>
      </c>
      <c r="G26" s="57"/>
      <c r="H26" s="37" t="s">
        <v>219</v>
      </c>
      <c r="I26" s="101">
        <v>40</v>
      </c>
      <c r="J26" s="101">
        <v>40</v>
      </c>
      <c r="K26" s="101">
        <v>39</v>
      </c>
      <c r="L26" s="58">
        <f t="shared" si="4"/>
        <v>79</v>
      </c>
    </row>
    <row r="27" spans="1:12" ht="14.25" customHeight="1" x14ac:dyDescent="0.15">
      <c r="A27" s="107"/>
      <c r="B27" s="37" t="s">
        <v>218</v>
      </c>
      <c r="C27" s="101">
        <v>56</v>
      </c>
      <c r="D27" s="101">
        <v>68</v>
      </c>
      <c r="E27" s="101">
        <v>68</v>
      </c>
      <c r="F27" s="31">
        <f t="shared" si="3"/>
        <v>136</v>
      </c>
      <c r="G27" s="57"/>
      <c r="H27" s="37" t="s">
        <v>217</v>
      </c>
      <c r="I27" s="101">
        <v>44</v>
      </c>
      <c r="J27" s="101">
        <v>40</v>
      </c>
      <c r="K27" s="101">
        <v>47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61</v>
      </c>
      <c r="D28" s="101">
        <v>64</v>
      </c>
      <c r="E28" s="101">
        <v>97</v>
      </c>
      <c r="F28" s="31">
        <f t="shared" si="3"/>
        <v>161</v>
      </c>
      <c r="G28" s="57"/>
      <c r="H28" s="37" t="s">
        <v>215</v>
      </c>
      <c r="I28" s="101">
        <v>8</v>
      </c>
      <c r="J28" s="101">
        <v>16</v>
      </c>
      <c r="K28" s="101">
        <v>15</v>
      </c>
      <c r="L28" s="58">
        <f t="shared" si="4"/>
        <v>31</v>
      </c>
    </row>
    <row r="29" spans="1:12" ht="14.25" customHeight="1" x14ac:dyDescent="0.15">
      <c r="A29" s="78"/>
      <c r="B29" s="26" t="s">
        <v>111</v>
      </c>
      <c r="C29" s="25">
        <f>SUM(C23:C28)</f>
        <v>596</v>
      </c>
      <c r="D29" s="25">
        <f>SUM(D23:D28)</f>
        <v>655</v>
      </c>
      <c r="E29" s="25">
        <f>SUM(E23:E28)</f>
        <v>788</v>
      </c>
      <c r="F29" s="25">
        <f>SUM(F23:F28)</f>
        <v>1443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2453</v>
      </c>
      <c r="D30" s="55">
        <f>SUM(D22+D29)</f>
        <v>2768</v>
      </c>
      <c r="E30" s="55">
        <f>SUM(E22+E29)</f>
        <v>2994</v>
      </c>
      <c r="F30" s="55">
        <f>SUM(F22+F29)</f>
        <v>5762</v>
      </c>
      <c r="G30" s="57"/>
      <c r="H30" s="26" t="s">
        <v>212</v>
      </c>
      <c r="I30" s="25">
        <f>SUM(I24:I29)</f>
        <v>174</v>
      </c>
      <c r="J30" s="25">
        <f>SUM(J24:J29)</f>
        <v>182</v>
      </c>
      <c r="K30" s="25">
        <f>SUM(K24:K29)</f>
        <v>199</v>
      </c>
      <c r="L30" s="56">
        <f>SUM(L24:L29)</f>
        <v>381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42</v>
      </c>
      <c r="J31" s="101">
        <v>47</v>
      </c>
      <c r="K31" s="101">
        <v>45</v>
      </c>
      <c r="L31" s="58">
        <f t="shared" ref="L31:L37" si="5">SUM(J31:K31)</f>
        <v>92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29</v>
      </c>
      <c r="J32" s="101">
        <v>48</v>
      </c>
      <c r="K32" s="101">
        <v>55</v>
      </c>
      <c r="L32" s="58">
        <f t="shared" si="5"/>
        <v>103</v>
      </c>
    </row>
    <row r="33" spans="1:12" ht="14.25" customHeight="1" x14ac:dyDescent="0.15">
      <c r="A33" s="107" t="s">
        <v>208</v>
      </c>
      <c r="B33" s="37" t="s">
        <v>207</v>
      </c>
      <c r="C33" s="100">
        <v>404</v>
      </c>
      <c r="D33" s="101">
        <v>454</v>
      </c>
      <c r="E33" s="101">
        <v>470</v>
      </c>
      <c r="F33" s="31">
        <f t="shared" ref="F33:F45" si="6">SUM(D33:E33)</f>
        <v>924</v>
      </c>
      <c r="G33" s="57"/>
      <c r="H33" s="37" t="s">
        <v>206</v>
      </c>
      <c r="I33" s="101">
        <v>70</v>
      </c>
      <c r="J33" s="101">
        <v>69</v>
      </c>
      <c r="K33" s="101">
        <v>76</v>
      </c>
      <c r="L33" s="58">
        <f t="shared" si="5"/>
        <v>145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168</v>
      </c>
      <c r="E34" s="101">
        <v>173</v>
      </c>
      <c r="F34" s="31">
        <f t="shared" si="6"/>
        <v>341</v>
      </c>
      <c r="G34" s="57"/>
      <c r="H34" s="37" t="s">
        <v>204</v>
      </c>
      <c r="I34" s="101">
        <v>52</v>
      </c>
      <c r="J34" s="101">
        <v>66</v>
      </c>
      <c r="K34" s="101">
        <v>69</v>
      </c>
      <c r="L34" s="58">
        <f t="shared" si="5"/>
        <v>135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85</v>
      </c>
      <c r="E35" s="101">
        <v>101</v>
      </c>
      <c r="F35" s="31">
        <f t="shared" si="6"/>
        <v>186</v>
      </c>
      <c r="G35" s="57"/>
      <c r="H35" s="37" t="s">
        <v>202</v>
      </c>
      <c r="I35" s="101">
        <v>96</v>
      </c>
      <c r="J35" s="101">
        <v>89</v>
      </c>
      <c r="K35" s="101">
        <v>98</v>
      </c>
      <c r="L35" s="58">
        <f t="shared" si="5"/>
        <v>187</v>
      </c>
    </row>
    <row r="36" spans="1:12" ht="14.25" customHeight="1" x14ac:dyDescent="0.15">
      <c r="A36" s="107"/>
      <c r="B36" s="37" t="s">
        <v>201</v>
      </c>
      <c r="C36" s="101">
        <v>223</v>
      </c>
      <c r="D36" s="101">
        <v>220</v>
      </c>
      <c r="E36" s="101">
        <v>254</v>
      </c>
      <c r="F36" s="31">
        <f t="shared" si="6"/>
        <v>474</v>
      </c>
      <c r="G36" s="83"/>
      <c r="H36" s="84" t="s">
        <v>200</v>
      </c>
      <c r="I36" s="101">
        <v>54</v>
      </c>
      <c r="J36" s="101">
        <v>56</v>
      </c>
      <c r="K36" s="101">
        <v>71</v>
      </c>
      <c r="L36" s="58">
        <f t="shared" si="5"/>
        <v>127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125</v>
      </c>
      <c r="J37" s="101">
        <v>143</v>
      </c>
      <c r="K37" s="101">
        <v>146</v>
      </c>
      <c r="L37" s="58">
        <f t="shared" si="5"/>
        <v>289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98</v>
      </c>
      <c r="E38" s="101">
        <v>110</v>
      </c>
      <c r="F38" s="31">
        <f t="shared" si="6"/>
        <v>208</v>
      </c>
      <c r="G38" s="82"/>
      <c r="H38" s="26" t="s">
        <v>163</v>
      </c>
      <c r="I38" s="25">
        <f>SUM(I31:I37)</f>
        <v>468</v>
      </c>
      <c r="J38" s="25">
        <f>SUM(J31:J37)</f>
        <v>518</v>
      </c>
      <c r="K38" s="25">
        <f>SUM(K31:K37)</f>
        <v>560</v>
      </c>
      <c r="L38" s="60">
        <f>SUM(L31:L37)</f>
        <v>1078</v>
      </c>
    </row>
    <row r="39" spans="1:12" ht="14.25" customHeight="1" x14ac:dyDescent="0.15">
      <c r="A39" s="107"/>
      <c r="B39" s="37" t="s">
        <v>196</v>
      </c>
      <c r="C39" s="101">
        <v>53</v>
      </c>
      <c r="D39" s="101">
        <v>56</v>
      </c>
      <c r="E39" s="101">
        <v>59</v>
      </c>
      <c r="F39" s="31">
        <f t="shared" si="6"/>
        <v>115</v>
      </c>
      <c r="G39" s="111" t="s">
        <v>195</v>
      </c>
      <c r="H39" s="112"/>
      <c r="I39" s="55">
        <f>SUM(C46+C54+I10+I23+I30+I38)</f>
        <v>4195</v>
      </c>
      <c r="J39" s="55">
        <f>SUM(D46+D54+J10+J23+J30+J38)</f>
        <v>4562</v>
      </c>
      <c r="K39" s="55">
        <f>SUM(E46+E54+K10+K23+K30+K38)</f>
        <v>4936</v>
      </c>
      <c r="L39" s="54">
        <f>SUM(F46+F54+L10+L23+L30+L38)</f>
        <v>9498</v>
      </c>
    </row>
    <row r="40" spans="1:12" ht="14.25" customHeight="1" x14ac:dyDescent="0.15">
      <c r="A40" s="107"/>
      <c r="B40" s="37" t="s">
        <v>194</v>
      </c>
      <c r="C40" s="101">
        <v>128</v>
      </c>
      <c r="D40" s="101">
        <v>143</v>
      </c>
      <c r="E40" s="101">
        <v>159</v>
      </c>
      <c r="F40" s="31">
        <f t="shared" si="6"/>
        <v>302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73</v>
      </c>
      <c r="D41" s="101">
        <v>81</v>
      </c>
      <c r="E41" s="101">
        <v>86</v>
      </c>
      <c r="F41" s="31">
        <f t="shared" si="6"/>
        <v>167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106</v>
      </c>
      <c r="D42" s="101">
        <v>127</v>
      </c>
      <c r="E42" s="101">
        <v>140</v>
      </c>
      <c r="F42" s="31">
        <f t="shared" si="6"/>
        <v>267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183</v>
      </c>
      <c r="D44" s="101">
        <v>197</v>
      </c>
      <c r="E44" s="101">
        <v>224</v>
      </c>
      <c r="F44" s="31">
        <f t="shared" si="6"/>
        <v>421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163</v>
      </c>
      <c r="D45" s="101">
        <v>164</v>
      </c>
      <c r="E45" s="101">
        <v>195</v>
      </c>
      <c r="F45" s="31">
        <f t="shared" si="6"/>
        <v>359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1660</v>
      </c>
      <c r="D46" s="25">
        <f>SUM(D33:D45)</f>
        <v>1824</v>
      </c>
      <c r="E46" s="25">
        <f>SUM(E33:E45)</f>
        <v>2009</v>
      </c>
      <c r="F46" s="25">
        <f>SUM(F33:F45)</f>
        <v>3833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101</v>
      </c>
      <c r="D47" s="101">
        <v>119</v>
      </c>
      <c r="E47" s="101">
        <v>107</v>
      </c>
      <c r="F47" s="31">
        <f t="shared" ref="F47:F53" si="7">SUM(D47:E47)</f>
        <v>226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42</v>
      </c>
      <c r="D48" s="101">
        <v>40</v>
      </c>
      <c r="E48" s="101">
        <v>39</v>
      </c>
      <c r="F48" s="31">
        <f t="shared" si="7"/>
        <v>79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101</v>
      </c>
      <c r="D49" s="101">
        <v>102</v>
      </c>
      <c r="E49" s="101">
        <v>110</v>
      </c>
      <c r="F49" s="31">
        <f t="shared" si="7"/>
        <v>212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287</v>
      </c>
      <c r="D50" s="101">
        <v>309</v>
      </c>
      <c r="E50" s="101">
        <v>310</v>
      </c>
      <c r="F50" s="31">
        <f t="shared" si="7"/>
        <v>619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127</v>
      </c>
      <c r="D51" s="101">
        <v>159</v>
      </c>
      <c r="E51" s="101">
        <v>151</v>
      </c>
      <c r="F51" s="31">
        <f t="shared" si="7"/>
        <v>310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92</v>
      </c>
      <c r="E52" s="101">
        <v>84</v>
      </c>
      <c r="F52" s="31">
        <f t="shared" si="7"/>
        <v>176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18</v>
      </c>
      <c r="D53" s="101">
        <v>25</v>
      </c>
      <c r="E53" s="101">
        <v>20</v>
      </c>
      <c r="F53" s="31">
        <f t="shared" si="7"/>
        <v>45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754</v>
      </c>
      <c r="D54" s="25">
        <f>SUM(D47:D53)</f>
        <v>846</v>
      </c>
      <c r="E54" s="25">
        <f>SUM(E47:E53)</f>
        <v>821</v>
      </c>
      <c r="F54" s="25">
        <f>SUM(F47:F53)</f>
        <v>1667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54</v>
      </c>
      <c r="K60" s="104">
        <v>54</v>
      </c>
      <c r="L60" s="62">
        <f t="shared" ref="L60:L65" si="8">SUM(J60:K60)</f>
        <v>108</v>
      </c>
    </row>
    <row r="61" spans="1:12" ht="14.25" customHeight="1" x14ac:dyDescent="0.15">
      <c r="A61" s="107" t="s">
        <v>175</v>
      </c>
      <c r="B61" s="37" t="s">
        <v>174</v>
      </c>
      <c r="C61" s="103">
        <v>334</v>
      </c>
      <c r="D61" s="101">
        <v>416</v>
      </c>
      <c r="E61" s="101">
        <v>429</v>
      </c>
      <c r="F61" s="31">
        <f t="shared" ref="F61:F68" si="9">SUM(D61:E61)</f>
        <v>845</v>
      </c>
      <c r="G61" s="72"/>
      <c r="H61" s="37" t="s">
        <v>173</v>
      </c>
      <c r="I61" s="101">
        <v>49</v>
      </c>
      <c r="J61" s="101">
        <v>42</v>
      </c>
      <c r="K61" s="101">
        <v>58</v>
      </c>
      <c r="L61" s="61">
        <f t="shared" si="8"/>
        <v>100</v>
      </c>
    </row>
    <row r="62" spans="1:12" ht="14.25" customHeight="1" x14ac:dyDescent="0.15">
      <c r="A62" s="107"/>
      <c r="B62" s="37" t="s">
        <v>172</v>
      </c>
      <c r="C62" s="101">
        <v>284</v>
      </c>
      <c r="D62" s="101">
        <v>317</v>
      </c>
      <c r="E62" s="101">
        <v>357</v>
      </c>
      <c r="F62" s="31">
        <f t="shared" si="9"/>
        <v>674</v>
      </c>
      <c r="G62" s="72"/>
      <c r="H62" s="37" t="s">
        <v>171</v>
      </c>
      <c r="I62" s="101">
        <v>38</v>
      </c>
      <c r="J62" s="101">
        <v>50</v>
      </c>
      <c r="K62" s="101">
        <v>51</v>
      </c>
      <c r="L62" s="61">
        <f t="shared" si="8"/>
        <v>101</v>
      </c>
    </row>
    <row r="63" spans="1:12" ht="14.25" customHeight="1" x14ac:dyDescent="0.15">
      <c r="A63" s="107"/>
      <c r="B63" s="37" t="s">
        <v>170</v>
      </c>
      <c r="C63" s="101">
        <v>62</v>
      </c>
      <c r="D63" s="101">
        <v>78</v>
      </c>
      <c r="E63" s="101">
        <v>86</v>
      </c>
      <c r="F63" s="31">
        <f t="shared" si="9"/>
        <v>164</v>
      </c>
      <c r="G63" s="72"/>
      <c r="H63" s="37" t="s">
        <v>169</v>
      </c>
      <c r="I63" s="101">
        <v>26</v>
      </c>
      <c r="J63" s="101">
        <v>27</v>
      </c>
      <c r="K63" s="101">
        <v>28</v>
      </c>
      <c r="L63" s="61">
        <f t="shared" si="8"/>
        <v>55</v>
      </c>
    </row>
    <row r="64" spans="1:12" ht="14.25" customHeight="1" x14ac:dyDescent="0.15">
      <c r="A64" s="107"/>
      <c r="B64" s="37" t="s">
        <v>168</v>
      </c>
      <c r="C64" s="101">
        <v>174</v>
      </c>
      <c r="D64" s="101">
        <v>192</v>
      </c>
      <c r="E64" s="101">
        <v>208</v>
      </c>
      <c r="F64" s="31">
        <f t="shared" si="9"/>
        <v>400</v>
      </c>
      <c r="G64" s="72"/>
      <c r="H64" s="37" t="s">
        <v>167</v>
      </c>
      <c r="I64" s="101">
        <v>53</v>
      </c>
      <c r="J64" s="101">
        <v>61</v>
      </c>
      <c r="K64" s="101">
        <v>71</v>
      </c>
      <c r="L64" s="61">
        <f t="shared" si="8"/>
        <v>132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99</v>
      </c>
      <c r="E65" s="101">
        <v>120</v>
      </c>
      <c r="F65" s="31">
        <f t="shared" si="9"/>
        <v>219</v>
      </c>
      <c r="G65" s="72"/>
      <c r="H65" s="37" t="s">
        <v>165</v>
      </c>
      <c r="I65" s="101">
        <v>73</v>
      </c>
      <c r="J65" s="101">
        <v>95</v>
      </c>
      <c r="K65" s="101">
        <v>78</v>
      </c>
      <c r="L65" s="61">
        <f t="shared" si="8"/>
        <v>173</v>
      </c>
    </row>
    <row r="66" spans="1:12" ht="14.25" customHeight="1" x14ac:dyDescent="0.15">
      <c r="A66" s="107"/>
      <c r="B66" s="37" t="s">
        <v>164</v>
      </c>
      <c r="C66" s="101">
        <v>102</v>
      </c>
      <c r="D66" s="101">
        <v>115</v>
      </c>
      <c r="E66" s="101">
        <v>124</v>
      </c>
      <c r="F66" s="31">
        <f t="shared" si="9"/>
        <v>239</v>
      </c>
      <c r="G66" s="72"/>
      <c r="H66" s="26" t="s">
        <v>163</v>
      </c>
      <c r="I66" s="25">
        <f>SUM(I60:I65)</f>
        <v>279</v>
      </c>
      <c r="J66" s="25">
        <f>SUM(J60:J65)</f>
        <v>329</v>
      </c>
      <c r="K66" s="25">
        <f>SUM(K60:K65)</f>
        <v>340</v>
      </c>
      <c r="L66" s="60">
        <f>SUM(L60:L65)</f>
        <v>669</v>
      </c>
    </row>
    <row r="67" spans="1:12" ht="14.25" customHeight="1" x14ac:dyDescent="0.15">
      <c r="A67" s="107"/>
      <c r="B67" s="37" t="s">
        <v>162</v>
      </c>
      <c r="C67" s="101">
        <v>290</v>
      </c>
      <c r="D67" s="101">
        <v>370</v>
      </c>
      <c r="E67" s="101">
        <v>364</v>
      </c>
      <c r="F67" s="31">
        <f t="shared" si="9"/>
        <v>734</v>
      </c>
      <c r="G67" s="127" t="s">
        <v>161</v>
      </c>
      <c r="H67" s="122"/>
      <c r="I67" s="55">
        <f>SUM(C69+C82+C93+C110+C114+I66)</f>
        <v>6266</v>
      </c>
      <c r="J67" s="55">
        <f>SUM(D69+D82+D93+D110+D114+J66)</f>
        <v>7253</v>
      </c>
      <c r="K67" s="55">
        <f>SUM(E69+E82+E93+E110+E114+K66)</f>
        <v>7699</v>
      </c>
      <c r="L67" s="54">
        <f>SUM(F69+F82+F93+F110+F114+L66)</f>
        <v>14952</v>
      </c>
    </row>
    <row r="68" spans="1:12" ht="14.25" customHeight="1" x14ac:dyDescent="0.15">
      <c r="A68" s="107"/>
      <c r="B68" s="37" t="s">
        <v>160</v>
      </c>
      <c r="C68" s="101">
        <v>110</v>
      </c>
      <c r="D68" s="101">
        <v>145</v>
      </c>
      <c r="E68" s="101">
        <v>137</v>
      </c>
      <c r="F68" s="31">
        <f t="shared" si="9"/>
        <v>282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1438</v>
      </c>
      <c r="D69" s="25">
        <f>SUM(D61:D68)</f>
        <v>1732</v>
      </c>
      <c r="E69" s="25">
        <f>SUM(E61:E68)</f>
        <v>1825</v>
      </c>
      <c r="F69" s="24">
        <f>SUM(F61:F68)</f>
        <v>3557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46</v>
      </c>
      <c r="F70" s="31">
        <f t="shared" ref="F70:F81" si="10">SUM(D70:E70)</f>
        <v>93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263</v>
      </c>
      <c r="D71" s="101">
        <v>271</v>
      </c>
      <c r="E71" s="101">
        <v>299</v>
      </c>
      <c r="F71" s="31">
        <f t="shared" si="10"/>
        <v>570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144</v>
      </c>
      <c r="D72" s="101">
        <v>159</v>
      </c>
      <c r="E72" s="101">
        <v>164</v>
      </c>
      <c r="F72" s="31">
        <f t="shared" si="10"/>
        <v>323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64</v>
      </c>
      <c r="F73" s="31">
        <f t="shared" si="10"/>
        <v>131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84</v>
      </c>
      <c r="D74" s="101">
        <v>64</v>
      </c>
      <c r="E74" s="101">
        <v>92</v>
      </c>
      <c r="F74" s="31">
        <f t="shared" si="10"/>
        <v>156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374</v>
      </c>
      <c r="D75" s="101">
        <v>424</v>
      </c>
      <c r="E75" s="101">
        <v>451</v>
      </c>
      <c r="F75" s="31">
        <f t="shared" si="10"/>
        <v>875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187</v>
      </c>
      <c r="D76" s="101">
        <v>226</v>
      </c>
      <c r="E76" s="101">
        <v>238</v>
      </c>
      <c r="F76" s="31">
        <f t="shared" si="10"/>
        <v>464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64</v>
      </c>
      <c r="D77" s="101">
        <v>63</v>
      </c>
      <c r="E77" s="101">
        <v>64</v>
      </c>
      <c r="F77" s="31">
        <f t="shared" si="10"/>
        <v>127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64</v>
      </c>
      <c r="D78" s="101">
        <v>61</v>
      </c>
      <c r="E78" s="101">
        <v>65</v>
      </c>
      <c r="F78" s="31">
        <f t="shared" si="10"/>
        <v>126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156</v>
      </c>
      <c r="D79" s="101">
        <v>177</v>
      </c>
      <c r="E79" s="101">
        <v>188</v>
      </c>
      <c r="F79" s="31">
        <f t="shared" si="10"/>
        <v>365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150</v>
      </c>
      <c r="D80" s="101">
        <v>165</v>
      </c>
      <c r="E80" s="101">
        <v>157</v>
      </c>
      <c r="F80" s="31">
        <f t="shared" si="10"/>
        <v>322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1603</v>
      </c>
      <c r="D82" s="25">
        <f>SUM(D70:D81)</f>
        <v>1747</v>
      </c>
      <c r="E82" s="25">
        <f>SUM(E70:E81)</f>
        <v>1851</v>
      </c>
      <c r="F82" s="25">
        <f>SUM(F70:F81)</f>
        <v>3598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356</v>
      </c>
      <c r="D83" s="101">
        <v>396</v>
      </c>
      <c r="E83" s="101">
        <v>430</v>
      </c>
      <c r="F83" s="31">
        <f t="shared" ref="F83:F92" si="11">SUM(D83:E83)</f>
        <v>826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326</v>
      </c>
      <c r="D84" s="101">
        <v>348</v>
      </c>
      <c r="E84" s="101">
        <v>406</v>
      </c>
      <c r="F84" s="31">
        <f t="shared" si="11"/>
        <v>754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132</v>
      </c>
      <c r="D85" s="101">
        <v>129</v>
      </c>
      <c r="E85" s="101">
        <v>138</v>
      </c>
      <c r="F85" s="31">
        <f t="shared" si="11"/>
        <v>267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98</v>
      </c>
      <c r="D86" s="101">
        <v>108</v>
      </c>
      <c r="E86" s="101">
        <v>126</v>
      </c>
      <c r="F86" s="31">
        <f t="shared" si="11"/>
        <v>234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62</v>
      </c>
      <c r="D87" s="101">
        <v>76</v>
      </c>
      <c r="E87" s="101">
        <v>70</v>
      </c>
      <c r="F87" s="31">
        <f t="shared" si="11"/>
        <v>146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135</v>
      </c>
      <c r="D88" s="101">
        <v>175</v>
      </c>
      <c r="E88" s="101">
        <v>192</v>
      </c>
      <c r="F88" s="31">
        <f t="shared" si="11"/>
        <v>367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133</v>
      </c>
      <c r="D89" s="101">
        <v>157</v>
      </c>
      <c r="E89" s="101">
        <v>157</v>
      </c>
      <c r="F89" s="31">
        <f t="shared" si="11"/>
        <v>314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120</v>
      </c>
      <c r="D90" s="101">
        <v>151</v>
      </c>
      <c r="E90" s="101">
        <v>146</v>
      </c>
      <c r="F90" s="31">
        <f t="shared" si="11"/>
        <v>297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62</v>
      </c>
      <c r="E91" s="101">
        <v>71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226</v>
      </c>
      <c r="D92" s="101">
        <v>262</v>
      </c>
      <c r="E92" s="101">
        <v>305</v>
      </c>
      <c r="F92" s="31">
        <f t="shared" si="11"/>
        <v>567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1637</v>
      </c>
      <c r="D93" s="25">
        <f>SUM(D83:D92)</f>
        <v>1864</v>
      </c>
      <c r="E93" s="25">
        <f>SUM(E83:E92)</f>
        <v>2041</v>
      </c>
      <c r="F93" s="24">
        <f>SUM(F83:F92)</f>
        <v>3905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47</v>
      </c>
      <c r="E95" s="101">
        <v>45</v>
      </c>
      <c r="F95" s="31">
        <f t="shared" si="12"/>
        <v>92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34</v>
      </c>
      <c r="F96" s="31">
        <f t="shared" si="12"/>
        <v>61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42</v>
      </c>
      <c r="D97" s="101">
        <v>42</v>
      </c>
      <c r="E97" s="101">
        <v>48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115</v>
      </c>
      <c r="D98" s="101">
        <v>140</v>
      </c>
      <c r="E98" s="101">
        <v>153</v>
      </c>
      <c r="F98" s="31">
        <f t="shared" si="12"/>
        <v>293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22</v>
      </c>
      <c r="E99" s="101">
        <v>24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73</v>
      </c>
      <c r="E100" s="101">
        <v>69</v>
      </c>
      <c r="F100" s="31">
        <f t="shared" si="12"/>
        <v>142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97</v>
      </c>
      <c r="D101" s="101">
        <v>101</v>
      </c>
      <c r="E101" s="101">
        <v>120</v>
      </c>
      <c r="F101" s="31">
        <f t="shared" si="12"/>
        <v>221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147</v>
      </c>
      <c r="D102" s="101">
        <v>178</v>
      </c>
      <c r="E102" s="101">
        <v>178</v>
      </c>
      <c r="F102" s="31">
        <f t="shared" si="12"/>
        <v>356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159</v>
      </c>
      <c r="D103" s="101">
        <v>204</v>
      </c>
      <c r="E103" s="101">
        <v>193</v>
      </c>
      <c r="F103" s="31">
        <f t="shared" si="12"/>
        <v>397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66</v>
      </c>
      <c r="D104" s="101">
        <v>57</v>
      </c>
      <c r="E104" s="101">
        <v>71</v>
      </c>
      <c r="F104" s="31">
        <f t="shared" si="12"/>
        <v>128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61</v>
      </c>
      <c r="E105" s="101">
        <v>68</v>
      </c>
      <c r="F105" s="31">
        <f t="shared" si="12"/>
        <v>129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32</v>
      </c>
      <c r="D106" s="101">
        <v>49</v>
      </c>
      <c r="E106" s="101">
        <v>54</v>
      </c>
      <c r="F106" s="31">
        <f t="shared" si="12"/>
        <v>103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96</v>
      </c>
      <c r="D107" s="101">
        <v>117</v>
      </c>
      <c r="E107" s="101">
        <v>119</v>
      </c>
      <c r="F107" s="31">
        <f t="shared" si="12"/>
        <v>236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77</v>
      </c>
      <c r="D108" s="101">
        <v>89</v>
      </c>
      <c r="E108" s="101">
        <v>97</v>
      </c>
      <c r="F108" s="31">
        <f t="shared" si="12"/>
        <v>186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96</v>
      </c>
      <c r="E109" s="101">
        <v>99</v>
      </c>
      <c r="F109" s="31">
        <f t="shared" si="12"/>
        <v>195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1137</v>
      </c>
      <c r="D110" s="25">
        <f>SUM(D94:D109)</f>
        <v>1348</v>
      </c>
      <c r="E110" s="25">
        <f>SUM(E94:E109)</f>
        <v>1419</v>
      </c>
      <c r="F110" s="24">
        <f>SUM(F94:F109)</f>
        <v>2767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76</v>
      </c>
      <c r="E111" s="101">
        <v>71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82</v>
      </c>
      <c r="D112" s="101">
        <v>101</v>
      </c>
      <c r="E112" s="101">
        <v>95</v>
      </c>
      <c r="F112" s="31">
        <f>SUM(D112:E112)</f>
        <v>196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40</v>
      </c>
      <c r="D113" s="101">
        <v>56</v>
      </c>
      <c r="E113" s="101">
        <v>57</v>
      </c>
      <c r="F113" s="31">
        <f>SUM(D113:E113)</f>
        <v>113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172</v>
      </c>
      <c r="D114" s="25">
        <f>SUM(D111:D113)</f>
        <v>233</v>
      </c>
      <c r="E114" s="25">
        <f>SUM(E111:E113)</f>
        <v>223</v>
      </c>
      <c r="F114" s="24">
        <f>SUM(F111:F113)</f>
        <v>456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178</v>
      </c>
      <c r="J116" s="104">
        <v>230</v>
      </c>
      <c r="K116" s="104">
        <v>234</v>
      </c>
      <c r="L116" s="62">
        <f t="shared" ref="L116:L124" si="13">SUM(J116:K116)</f>
        <v>464</v>
      </c>
    </row>
    <row r="117" spans="1:12" ht="14.25" customHeight="1" x14ac:dyDescent="0.15">
      <c r="A117" s="107" t="s">
        <v>107</v>
      </c>
      <c r="B117" s="37" t="s">
        <v>106</v>
      </c>
      <c r="C117" s="101">
        <v>175</v>
      </c>
      <c r="D117" s="101">
        <v>180</v>
      </c>
      <c r="E117" s="101">
        <v>202</v>
      </c>
      <c r="F117" s="31">
        <f t="shared" ref="F117:F138" si="14">SUM(D117:E117)</f>
        <v>382</v>
      </c>
      <c r="G117" s="57"/>
      <c r="H117" s="37" t="s">
        <v>105</v>
      </c>
      <c r="I117" s="101">
        <v>150</v>
      </c>
      <c r="J117" s="101">
        <v>178</v>
      </c>
      <c r="K117" s="101">
        <v>170</v>
      </c>
      <c r="L117" s="61">
        <f t="shared" si="13"/>
        <v>348</v>
      </c>
    </row>
    <row r="118" spans="1:12" ht="14.25" customHeight="1" x14ac:dyDescent="0.15">
      <c r="A118" s="107"/>
      <c r="B118" s="37" t="s">
        <v>104</v>
      </c>
      <c r="C118" s="101">
        <v>279</v>
      </c>
      <c r="D118" s="101">
        <v>238</v>
      </c>
      <c r="E118" s="101">
        <v>230</v>
      </c>
      <c r="F118" s="31">
        <f t="shared" si="14"/>
        <v>468</v>
      </c>
      <c r="G118" s="57"/>
      <c r="H118" s="37" t="s">
        <v>103</v>
      </c>
      <c r="I118" s="101">
        <v>136</v>
      </c>
      <c r="J118" s="101">
        <v>180</v>
      </c>
      <c r="K118" s="101">
        <v>190</v>
      </c>
      <c r="L118" s="61">
        <f t="shared" si="13"/>
        <v>370</v>
      </c>
    </row>
    <row r="119" spans="1:12" ht="14.25" customHeight="1" x14ac:dyDescent="0.15">
      <c r="A119" s="107"/>
      <c r="B119" s="37" t="s">
        <v>102</v>
      </c>
      <c r="C119" s="101">
        <v>114</v>
      </c>
      <c r="D119" s="101">
        <v>96</v>
      </c>
      <c r="E119" s="101">
        <v>106</v>
      </c>
      <c r="F119" s="31">
        <f t="shared" si="14"/>
        <v>202</v>
      </c>
      <c r="G119" s="57"/>
      <c r="H119" s="37" t="s">
        <v>101</v>
      </c>
      <c r="I119" s="101">
        <v>45</v>
      </c>
      <c r="J119" s="101">
        <v>43</v>
      </c>
      <c r="K119" s="101">
        <v>57</v>
      </c>
      <c r="L119" s="61">
        <f t="shared" si="13"/>
        <v>100</v>
      </c>
    </row>
    <row r="120" spans="1:12" ht="14.25" customHeight="1" x14ac:dyDescent="0.15">
      <c r="A120" s="107"/>
      <c r="B120" s="37" t="s">
        <v>100</v>
      </c>
      <c r="C120" s="101">
        <v>102</v>
      </c>
      <c r="D120" s="101">
        <v>86</v>
      </c>
      <c r="E120" s="101">
        <v>101</v>
      </c>
      <c r="F120" s="31">
        <f t="shared" si="14"/>
        <v>187</v>
      </c>
      <c r="G120" s="57"/>
      <c r="H120" s="37" t="s">
        <v>99</v>
      </c>
      <c r="I120" s="101">
        <v>138</v>
      </c>
      <c r="J120" s="101">
        <v>144</v>
      </c>
      <c r="K120" s="101">
        <v>167</v>
      </c>
      <c r="L120" s="61">
        <f t="shared" si="13"/>
        <v>311</v>
      </c>
    </row>
    <row r="121" spans="1:12" ht="14.25" customHeight="1" x14ac:dyDescent="0.15">
      <c r="A121" s="107"/>
      <c r="B121" s="37" t="s">
        <v>98</v>
      </c>
      <c r="C121" s="101">
        <v>59</v>
      </c>
      <c r="D121" s="101">
        <v>51</v>
      </c>
      <c r="E121" s="101">
        <v>61</v>
      </c>
      <c r="F121" s="31">
        <f t="shared" si="14"/>
        <v>112</v>
      </c>
      <c r="G121" s="57"/>
      <c r="H121" s="37" t="s">
        <v>97</v>
      </c>
      <c r="I121" s="101">
        <v>136</v>
      </c>
      <c r="J121" s="101">
        <v>151</v>
      </c>
      <c r="K121" s="105">
        <v>150</v>
      </c>
      <c r="L121" s="61">
        <f t="shared" si="13"/>
        <v>301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24</v>
      </c>
      <c r="E122" s="101">
        <v>30</v>
      </c>
      <c r="F122" s="31">
        <f t="shared" si="14"/>
        <v>54</v>
      </c>
      <c r="G122" s="57"/>
      <c r="H122" s="37" t="s">
        <v>95</v>
      </c>
      <c r="I122" s="101">
        <v>193</v>
      </c>
      <c r="J122" s="101">
        <v>188</v>
      </c>
      <c r="K122" s="101">
        <v>208</v>
      </c>
      <c r="L122" s="61">
        <f t="shared" si="13"/>
        <v>396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49</v>
      </c>
      <c r="E123" s="101">
        <v>58</v>
      </c>
      <c r="F123" s="31">
        <f t="shared" si="14"/>
        <v>107</v>
      </c>
      <c r="G123" s="57"/>
      <c r="H123" s="37" t="s">
        <v>93</v>
      </c>
      <c r="I123" s="101">
        <v>43</v>
      </c>
      <c r="J123" s="101">
        <v>46</v>
      </c>
      <c r="K123" s="101">
        <v>47</v>
      </c>
      <c r="L123" s="61">
        <f t="shared" si="13"/>
        <v>93</v>
      </c>
    </row>
    <row r="124" spans="1:12" ht="14.25" customHeight="1" x14ac:dyDescent="0.15">
      <c r="A124" s="107"/>
      <c r="B124" s="37" t="s">
        <v>92</v>
      </c>
      <c r="C124" s="101">
        <v>141</v>
      </c>
      <c r="D124" s="101">
        <v>135</v>
      </c>
      <c r="E124" s="101">
        <v>148</v>
      </c>
      <c r="F124" s="31">
        <f t="shared" si="14"/>
        <v>283</v>
      </c>
      <c r="G124" s="57"/>
      <c r="H124" s="37" t="s">
        <v>91</v>
      </c>
      <c r="I124" s="101">
        <v>224</v>
      </c>
      <c r="J124" s="101">
        <v>231</v>
      </c>
      <c r="K124" s="101">
        <v>252</v>
      </c>
      <c r="L124" s="61">
        <f t="shared" si="13"/>
        <v>483</v>
      </c>
    </row>
    <row r="125" spans="1:12" ht="14.25" customHeight="1" x14ac:dyDescent="0.15">
      <c r="A125" s="107"/>
      <c r="B125" s="37" t="s">
        <v>90</v>
      </c>
      <c r="C125" s="101">
        <v>53</v>
      </c>
      <c r="D125" s="101">
        <v>34</v>
      </c>
      <c r="E125" s="101">
        <v>48</v>
      </c>
      <c r="F125" s="31">
        <f t="shared" si="14"/>
        <v>82</v>
      </c>
      <c r="G125" s="57"/>
      <c r="H125" s="26" t="s">
        <v>89</v>
      </c>
      <c r="I125" s="25">
        <f>SUM(I116:I124)</f>
        <v>1243</v>
      </c>
      <c r="J125" s="25">
        <f>SUM(J116:J124)</f>
        <v>1391</v>
      </c>
      <c r="K125" s="25">
        <f>SUM(K116:K124)</f>
        <v>1475</v>
      </c>
      <c r="L125" s="60">
        <f>SUM(L116:L124)</f>
        <v>2866</v>
      </c>
    </row>
    <row r="126" spans="1:12" ht="14.25" customHeight="1" x14ac:dyDescent="0.15">
      <c r="A126" s="107"/>
      <c r="B126" s="37" t="s">
        <v>88</v>
      </c>
      <c r="C126" s="101">
        <v>65</v>
      </c>
      <c r="D126" s="101">
        <v>56</v>
      </c>
      <c r="E126" s="101">
        <v>66</v>
      </c>
      <c r="F126" s="31">
        <f t="shared" si="14"/>
        <v>122</v>
      </c>
      <c r="G126" s="57" t="s">
        <v>87</v>
      </c>
      <c r="H126" s="37" t="s">
        <v>86</v>
      </c>
      <c r="I126" s="101">
        <v>31</v>
      </c>
      <c r="J126" s="101">
        <v>43</v>
      </c>
      <c r="K126" s="101">
        <v>33</v>
      </c>
      <c r="L126" s="58">
        <f t="shared" ref="L126:L139" si="15">SUM(J126:K126)</f>
        <v>76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37</v>
      </c>
      <c r="E127" s="101">
        <v>35</v>
      </c>
      <c r="F127" s="31">
        <f t="shared" si="14"/>
        <v>72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66</v>
      </c>
      <c r="D128" s="101">
        <v>64</v>
      </c>
      <c r="E128" s="101">
        <v>74</v>
      </c>
      <c r="F128" s="31">
        <f t="shared" si="14"/>
        <v>138</v>
      </c>
      <c r="G128" s="57"/>
      <c r="H128" s="59" t="s">
        <v>82</v>
      </c>
      <c r="I128" s="101">
        <v>45</v>
      </c>
      <c r="J128" s="101">
        <v>57</v>
      </c>
      <c r="K128" s="101">
        <v>60</v>
      </c>
      <c r="L128" s="58">
        <f t="shared" si="15"/>
        <v>117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57</v>
      </c>
      <c r="E129" s="101">
        <v>69</v>
      </c>
      <c r="F129" s="31">
        <f t="shared" si="14"/>
        <v>126</v>
      </c>
      <c r="G129" s="57"/>
      <c r="H129" s="59" t="s">
        <v>80</v>
      </c>
      <c r="I129" s="101">
        <v>17</v>
      </c>
      <c r="J129" s="101">
        <v>16</v>
      </c>
      <c r="K129" s="101">
        <v>15</v>
      </c>
      <c r="L129" s="58">
        <f t="shared" si="15"/>
        <v>31</v>
      </c>
    </row>
    <row r="130" spans="1:12" ht="14.25" customHeight="1" x14ac:dyDescent="0.15">
      <c r="A130" s="107"/>
      <c r="B130" s="37" t="s">
        <v>79</v>
      </c>
      <c r="C130" s="101">
        <v>66</v>
      </c>
      <c r="D130" s="101">
        <v>58</v>
      </c>
      <c r="E130" s="101">
        <v>70</v>
      </c>
      <c r="F130" s="31">
        <f t="shared" si="14"/>
        <v>128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110</v>
      </c>
      <c r="D131" s="101">
        <v>96</v>
      </c>
      <c r="E131" s="101">
        <v>98</v>
      </c>
      <c r="F131" s="31">
        <f t="shared" si="14"/>
        <v>194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148</v>
      </c>
      <c r="D132" s="101">
        <v>143</v>
      </c>
      <c r="E132" s="101">
        <v>140</v>
      </c>
      <c r="F132" s="31">
        <f t="shared" si="14"/>
        <v>283</v>
      </c>
      <c r="G132" s="57"/>
      <c r="H132" s="59" t="s">
        <v>74</v>
      </c>
      <c r="I132" s="101">
        <v>17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123</v>
      </c>
      <c r="D133" s="101">
        <v>108</v>
      </c>
      <c r="E133" s="101">
        <v>130</v>
      </c>
      <c r="F133" s="31">
        <f t="shared" si="14"/>
        <v>238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5"/>
        <v>28</v>
      </c>
    </row>
    <row r="134" spans="1:12" ht="14.25" customHeight="1" x14ac:dyDescent="0.15">
      <c r="A134" s="107"/>
      <c r="B134" s="37" t="s">
        <v>71</v>
      </c>
      <c r="C134" s="101">
        <v>109</v>
      </c>
      <c r="D134" s="101">
        <v>102</v>
      </c>
      <c r="E134" s="101">
        <v>125</v>
      </c>
      <c r="F134" s="31">
        <f t="shared" si="14"/>
        <v>227</v>
      </c>
      <c r="G134" s="57"/>
      <c r="H134" s="59" t="s">
        <v>70</v>
      </c>
      <c r="I134" s="101">
        <v>17</v>
      </c>
      <c r="J134" s="101">
        <v>17</v>
      </c>
      <c r="K134" s="101">
        <v>19</v>
      </c>
      <c r="L134" s="58">
        <f t="shared" si="15"/>
        <v>36</v>
      </c>
    </row>
    <row r="135" spans="1:12" ht="14.25" customHeight="1" x14ac:dyDescent="0.15">
      <c r="A135" s="107"/>
      <c r="B135" s="37" t="s">
        <v>69</v>
      </c>
      <c r="C135" s="101">
        <v>194</v>
      </c>
      <c r="D135" s="101">
        <v>194</v>
      </c>
      <c r="E135" s="101">
        <v>194</v>
      </c>
      <c r="F135" s="31">
        <f t="shared" si="14"/>
        <v>388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37</v>
      </c>
      <c r="E136" s="101">
        <v>40</v>
      </c>
      <c r="F136" s="31">
        <f t="shared" si="14"/>
        <v>77</v>
      </c>
      <c r="G136" s="57"/>
      <c r="H136" s="59" t="s">
        <v>66</v>
      </c>
      <c r="I136" s="101">
        <v>11</v>
      </c>
      <c r="J136" s="101">
        <v>12</v>
      </c>
      <c r="K136" s="101">
        <v>10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153</v>
      </c>
      <c r="E137" s="101">
        <v>187</v>
      </c>
      <c r="F137" s="31">
        <f t="shared" si="14"/>
        <v>340</v>
      </c>
      <c r="G137" s="57"/>
      <c r="H137" s="59" t="s">
        <v>64</v>
      </c>
      <c r="I137" s="101">
        <v>26</v>
      </c>
      <c r="J137" s="101">
        <v>19</v>
      </c>
      <c r="K137" s="101">
        <v>28</v>
      </c>
      <c r="L137" s="58">
        <f t="shared" si="15"/>
        <v>47</v>
      </c>
    </row>
    <row r="138" spans="1:12" ht="14.25" customHeight="1" x14ac:dyDescent="0.15">
      <c r="A138" s="107"/>
      <c r="B138" s="108" t="s">
        <v>63</v>
      </c>
      <c r="C138" s="101">
        <v>138</v>
      </c>
      <c r="D138" s="101">
        <v>205</v>
      </c>
      <c r="E138" s="101">
        <v>198</v>
      </c>
      <c r="F138" s="31">
        <f t="shared" si="14"/>
        <v>403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2393</v>
      </c>
      <c r="D139" s="25">
        <f>SUM(D117:D138)</f>
        <v>2203</v>
      </c>
      <c r="E139" s="25">
        <f>SUM(E117:E138)</f>
        <v>2410</v>
      </c>
      <c r="F139" s="24">
        <f>SUM(F117:F138)</f>
        <v>4613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146</v>
      </c>
      <c r="D140" s="101">
        <v>161</v>
      </c>
      <c r="E140" s="101">
        <v>171</v>
      </c>
      <c r="F140" s="31">
        <f t="shared" ref="F140:F156" si="16">SUM(D140:E140)</f>
        <v>332</v>
      </c>
      <c r="G140" s="57"/>
      <c r="H140" s="26" t="s">
        <v>57</v>
      </c>
      <c r="I140" s="25">
        <f>SUM(I126:I139)</f>
        <v>255</v>
      </c>
      <c r="J140" s="25">
        <f>SUM(J126:J139)</f>
        <v>264</v>
      </c>
      <c r="K140" s="25">
        <f>SUM(K126:K139)</f>
        <v>271</v>
      </c>
      <c r="L140" s="60">
        <f>SUM(L126:L139)</f>
        <v>535</v>
      </c>
    </row>
    <row r="141" spans="1:12" ht="14.25" customHeight="1" x14ac:dyDescent="0.15">
      <c r="A141" s="107"/>
      <c r="B141" s="37" t="s">
        <v>56</v>
      </c>
      <c r="C141" s="101">
        <v>161</v>
      </c>
      <c r="D141" s="101">
        <v>176</v>
      </c>
      <c r="E141" s="101">
        <v>200</v>
      </c>
      <c r="F141" s="31">
        <f t="shared" si="16"/>
        <v>376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53</v>
      </c>
      <c r="L141" s="58">
        <f>SUM(J141:K141)</f>
        <v>106</v>
      </c>
    </row>
    <row r="142" spans="1:12" ht="14.25" customHeight="1" x14ac:dyDescent="0.15">
      <c r="A142" s="107"/>
      <c r="B142" s="37" t="s">
        <v>53</v>
      </c>
      <c r="C142" s="101">
        <v>164</v>
      </c>
      <c r="D142" s="101">
        <v>184</v>
      </c>
      <c r="E142" s="101">
        <v>201</v>
      </c>
      <c r="F142" s="31">
        <f t="shared" si="16"/>
        <v>385</v>
      </c>
      <c r="G142" s="57"/>
      <c r="H142" s="59" t="s">
        <v>52</v>
      </c>
      <c r="I142" s="13">
        <v>43</v>
      </c>
      <c r="J142" s="13">
        <v>45</v>
      </c>
      <c r="K142" s="13">
        <v>39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64</v>
      </c>
      <c r="D143" s="101">
        <v>73</v>
      </c>
      <c r="E143" s="101">
        <v>88</v>
      </c>
      <c r="F143" s="31">
        <f t="shared" si="16"/>
        <v>161</v>
      </c>
      <c r="G143" s="57"/>
      <c r="H143" s="59" t="s">
        <v>50</v>
      </c>
      <c r="I143" s="13">
        <v>50</v>
      </c>
      <c r="J143" s="13">
        <v>48</v>
      </c>
      <c r="K143" s="13">
        <v>40</v>
      </c>
      <c r="L143" s="58">
        <f>SUM(J143:K143)</f>
        <v>88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38</v>
      </c>
      <c r="E144" s="101">
        <v>32</v>
      </c>
      <c r="F144" s="31">
        <f t="shared" si="16"/>
        <v>70</v>
      </c>
      <c r="G144" s="57"/>
      <c r="H144" s="59" t="s">
        <v>48</v>
      </c>
      <c r="I144" s="13">
        <v>32</v>
      </c>
      <c r="J144" s="13">
        <v>29</v>
      </c>
      <c r="K144" s="13">
        <v>28</v>
      </c>
      <c r="L144" s="58">
        <f>SUM(J144:K144)</f>
        <v>57</v>
      </c>
    </row>
    <row r="145" spans="1:12" ht="14.25" customHeight="1" x14ac:dyDescent="0.15">
      <c r="A145" s="107"/>
      <c r="B145" s="37" t="s">
        <v>47</v>
      </c>
      <c r="C145" s="101">
        <v>130</v>
      </c>
      <c r="D145" s="101">
        <v>138</v>
      </c>
      <c r="E145" s="101">
        <v>174</v>
      </c>
      <c r="F145" s="31">
        <f t="shared" si="16"/>
        <v>312</v>
      </c>
      <c r="G145" s="57"/>
      <c r="H145" s="59" t="s">
        <v>46</v>
      </c>
      <c r="I145" s="13">
        <v>32</v>
      </c>
      <c r="J145" s="13">
        <v>32</v>
      </c>
      <c r="K145" s="13">
        <v>30</v>
      </c>
      <c r="L145" s="58">
        <f>SUM(J145:K145)</f>
        <v>62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39</v>
      </c>
      <c r="F146" s="31">
        <f t="shared" si="16"/>
        <v>73</v>
      </c>
      <c r="G146" s="57"/>
      <c r="H146" s="26" t="s">
        <v>44</v>
      </c>
      <c r="I146" s="25">
        <f>SUM(I141:I145)</f>
        <v>203</v>
      </c>
      <c r="J146" s="25">
        <f>SUM(J141:J145)</f>
        <v>207</v>
      </c>
      <c r="K146" s="25">
        <f>SUM(K141:K145)</f>
        <v>190</v>
      </c>
      <c r="L146" s="56">
        <f>SUM(L141:L145)</f>
        <v>397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44</v>
      </c>
      <c r="E147" s="101">
        <v>56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6965</v>
      </c>
      <c r="J147" s="55">
        <f>SUM(D139+D157+D164+D167+J125+J140+J146)</f>
        <v>7342</v>
      </c>
      <c r="K147" s="55">
        <f>SUM(E139+E157+E164+E167+K125+K140+K146)</f>
        <v>7866</v>
      </c>
      <c r="L147" s="54">
        <f>SUM(F139+F157+F164+F167+L125+L140+L146)</f>
        <v>15208</v>
      </c>
    </row>
    <row r="148" spans="1:12" ht="14.25" customHeight="1" x14ac:dyDescent="0.15">
      <c r="A148" s="107"/>
      <c r="B148" s="37" t="s">
        <v>41</v>
      </c>
      <c r="C148" s="101">
        <v>106</v>
      </c>
      <c r="D148" s="101">
        <v>130</v>
      </c>
      <c r="E148" s="101">
        <v>148</v>
      </c>
      <c r="F148" s="31">
        <f t="shared" si="16"/>
        <v>278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85</v>
      </c>
      <c r="E149" s="101">
        <v>90</v>
      </c>
      <c r="F149" s="31">
        <f t="shared" si="16"/>
        <v>175</v>
      </c>
      <c r="G149" s="128" t="s">
        <v>39</v>
      </c>
      <c r="H149" s="129"/>
      <c r="I149" s="132">
        <f>SUM(C30+I39+I67+I147)</f>
        <v>19879</v>
      </c>
      <c r="J149" s="132">
        <f>SUM(D30+J39+J67+J147)</f>
        <v>21925</v>
      </c>
      <c r="K149" s="132">
        <f>SUM(E30+K39+K67+K147)</f>
        <v>23495</v>
      </c>
      <c r="L149" s="134">
        <f>SUM(J149:K149)</f>
        <v>45420</v>
      </c>
    </row>
    <row r="150" spans="1:12" ht="14.25" customHeight="1" x14ac:dyDescent="0.15">
      <c r="A150" s="107"/>
      <c r="B150" s="37" t="s">
        <v>38</v>
      </c>
      <c r="C150" s="101">
        <v>136</v>
      </c>
      <c r="D150" s="101">
        <v>153</v>
      </c>
      <c r="E150" s="101">
        <v>161</v>
      </c>
      <c r="F150" s="31">
        <f t="shared" si="16"/>
        <v>314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32</v>
      </c>
      <c r="E151" s="101">
        <v>38</v>
      </c>
      <c r="F151" s="31">
        <f t="shared" si="16"/>
        <v>70</v>
      </c>
      <c r="G151" s="136" t="s">
        <v>36</v>
      </c>
      <c r="H151" s="137"/>
      <c r="I151" s="138">
        <f>I149-'R4.6月末'!I149</f>
        <v>-11</v>
      </c>
      <c r="J151" s="138">
        <f>J149-'R4.6月末'!J149</f>
        <v>-33</v>
      </c>
      <c r="K151" s="138">
        <f>K149-'R4.6月末'!K149</f>
        <v>-12</v>
      </c>
      <c r="L151" s="140">
        <f>L149-'R4.6月末'!L149</f>
        <v>-45</v>
      </c>
    </row>
    <row r="152" spans="1:12" ht="14.25" customHeight="1" x14ac:dyDescent="0.15">
      <c r="A152" s="107"/>
      <c r="B152" s="37" t="s">
        <v>35</v>
      </c>
      <c r="C152" s="101">
        <v>21</v>
      </c>
      <c r="D152" s="101">
        <v>26</v>
      </c>
      <c r="E152" s="101">
        <v>22</v>
      </c>
      <c r="F152" s="31">
        <f t="shared" si="16"/>
        <v>48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64</v>
      </c>
      <c r="D153" s="101">
        <v>97</v>
      </c>
      <c r="E153" s="101">
        <v>90</v>
      </c>
      <c r="F153" s="31">
        <f t="shared" si="16"/>
        <v>187</v>
      </c>
      <c r="G153" s="152" t="s">
        <v>33</v>
      </c>
      <c r="H153" s="153"/>
      <c r="I153" s="13"/>
      <c r="J153" s="13">
        <v>49</v>
      </c>
      <c r="K153" s="13">
        <v>52.5</v>
      </c>
      <c r="L153" s="51">
        <v>50.8</v>
      </c>
    </row>
    <row r="154" spans="1:12" ht="14.25" customHeight="1" x14ac:dyDescent="0.15">
      <c r="A154" s="107"/>
      <c r="B154" s="37" t="s">
        <v>32</v>
      </c>
      <c r="C154" s="101">
        <v>59</v>
      </c>
      <c r="D154" s="101">
        <v>52</v>
      </c>
      <c r="E154" s="101">
        <v>71</v>
      </c>
      <c r="F154" s="31">
        <f t="shared" si="16"/>
        <v>123</v>
      </c>
      <c r="G154" s="154" t="s">
        <v>31</v>
      </c>
      <c r="H154" s="155"/>
      <c r="I154" s="50"/>
      <c r="J154" s="50">
        <v>53</v>
      </c>
      <c r="K154" s="50">
        <v>61</v>
      </c>
      <c r="L154" s="48">
        <f t="shared" ref="L154:L159" si="17">SUM(J154:K154)</f>
        <v>114</v>
      </c>
    </row>
    <row r="155" spans="1:12" ht="14.25" customHeight="1" x14ac:dyDescent="0.15">
      <c r="A155" s="107"/>
      <c r="B155" s="37" t="s">
        <v>30</v>
      </c>
      <c r="C155" s="101">
        <v>249</v>
      </c>
      <c r="D155" s="101">
        <v>257</v>
      </c>
      <c r="E155" s="101">
        <v>269</v>
      </c>
      <c r="F155" s="31">
        <f t="shared" si="16"/>
        <v>526</v>
      </c>
      <c r="G155" s="154" t="s">
        <v>29</v>
      </c>
      <c r="H155" s="155"/>
      <c r="I155" s="50"/>
      <c r="J155" s="50">
        <v>68</v>
      </c>
      <c r="K155" s="50">
        <v>65</v>
      </c>
      <c r="L155" s="48">
        <f t="shared" si="17"/>
        <v>133</v>
      </c>
    </row>
    <row r="156" spans="1:12" ht="14.25" customHeight="1" x14ac:dyDescent="0.15">
      <c r="A156" s="107"/>
      <c r="B156" s="37" t="s">
        <v>28</v>
      </c>
      <c r="C156" s="101">
        <v>40</v>
      </c>
      <c r="D156" s="101">
        <v>34</v>
      </c>
      <c r="E156" s="101">
        <v>39</v>
      </c>
      <c r="F156" s="31">
        <f t="shared" si="16"/>
        <v>73</v>
      </c>
      <c r="G156" s="154" t="s">
        <v>27</v>
      </c>
      <c r="H156" s="155"/>
      <c r="I156" s="50"/>
      <c r="J156" s="50">
        <v>11</v>
      </c>
      <c r="K156" s="50">
        <v>9</v>
      </c>
      <c r="L156" s="48">
        <f t="shared" si="17"/>
        <v>20</v>
      </c>
    </row>
    <row r="157" spans="1:12" ht="14.25" customHeight="1" x14ac:dyDescent="0.15">
      <c r="A157" s="107"/>
      <c r="B157" s="26" t="s">
        <v>26</v>
      </c>
      <c r="C157" s="25">
        <f>SUM(C140:C156)</f>
        <v>1542</v>
      </c>
      <c r="D157" s="25">
        <f>SUM(D140:D156)</f>
        <v>1714</v>
      </c>
      <c r="E157" s="25">
        <f>SUM(E140:E156)</f>
        <v>1889</v>
      </c>
      <c r="F157" s="24">
        <f>SUM(F140:F156)</f>
        <v>3603</v>
      </c>
      <c r="G157" s="154" t="s">
        <v>25</v>
      </c>
      <c r="H157" s="155"/>
      <c r="I157" s="50"/>
      <c r="J157" s="50">
        <v>29</v>
      </c>
      <c r="K157" s="50">
        <v>18</v>
      </c>
      <c r="L157" s="48">
        <f t="shared" si="17"/>
        <v>47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157</v>
      </c>
      <c r="E158" s="101">
        <v>159</v>
      </c>
      <c r="F158" s="31">
        <f t="shared" ref="F158:F163" si="18">SUM(D158:E158)</f>
        <v>316</v>
      </c>
      <c r="G158" s="154" t="s">
        <v>22</v>
      </c>
      <c r="H158" s="15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15">
      <c r="A159" s="107"/>
      <c r="B159" s="37" t="s">
        <v>21</v>
      </c>
      <c r="C159" s="101">
        <v>202</v>
      </c>
      <c r="D159" s="101">
        <v>248</v>
      </c>
      <c r="E159" s="101">
        <v>254</v>
      </c>
      <c r="F159" s="31">
        <f t="shared" si="18"/>
        <v>502</v>
      </c>
      <c r="G159" s="142" t="s">
        <v>20</v>
      </c>
      <c r="H159" s="143"/>
      <c r="I159" s="49"/>
      <c r="J159" s="49">
        <v>0</v>
      </c>
      <c r="K159" s="49">
        <v>0</v>
      </c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70</v>
      </c>
      <c r="E160" s="101">
        <v>67</v>
      </c>
      <c r="F160" s="31">
        <f t="shared" si="18"/>
        <v>137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73</v>
      </c>
      <c r="E161" s="101">
        <v>81</v>
      </c>
      <c r="F161" s="31">
        <f t="shared" si="18"/>
        <v>154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222</v>
      </c>
      <c r="D162" s="101">
        <v>279</v>
      </c>
      <c r="E162" s="101">
        <v>293</v>
      </c>
      <c r="F162" s="31">
        <f t="shared" si="18"/>
        <v>572</v>
      </c>
      <c r="G162" s="42" t="s">
        <v>14</v>
      </c>
      <c r="H162" s="41" t="s">
        <v>11</v>
      </c>
      <c r="I162" s="40">
        <f>SUM(L162/L149)</f>
        <v>0.42333773667987673</v>
      </c>
      <c r="J162" s="39">
        <v>8600</v>
      </c>
      <c r="K162" s="39">
        <v>10628</v>
      </c>
      <c r="L162" s="38">
        <f t="shared" ref="L162:L167" si="19">SUM(J162:K162)</f>
        <v>19228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43</v>
      </c>
      <c r="F163" s="31">
        <f t="shared" si="18"/>
        <v>88</v>
      </c>
      <c r="G163" s="147" t="s">
        <v>12</v>
      </c>
      <c r="H163" s="36" t="s">
        <v>11</v>
      </c>
      <c r="I163" s="35">
        <f>SUM(L163/L149)</f>
        <v>0.35794804051078821</v>
      </c>
      <c r="J163" s="34">
        <v>7150</v>
      </c>
      <c r="K163" s="34">
        <v>9108</v>
      </c>
      <c r="L163" s="33">
        <f t="shared" si="19"/>
        <v>16258</v>
      </c>
    </row>
    <row r="164" spans="1:12" ht="14.25" customHeight="1" x14ac:dyDescent="0.15">
      <c r="A164" s="107"/>
      <c r="B164" s="26" t="s">
        <v>10</v>
      </c>
      <c r="C164" s="25">
        <f>SUM(C158:C163)</f>
        <v>701</v>
      </c>
      <c r="D164" s="25">
        <f>SUM(D158:D163)</f>
        <v>872</v>
      </c>
      <c r="E164" s="25">
        <f>SUM(E158:E163)</f>
        <v>897</v>
      </c>
      <c r="F164" s="24">
        <f>SUM(F158:F163)</f>
        <v>1769</v>
      </c>
      <c r="G164" s="148"/>
      <c r="H164" s="30" t="s">
        <v>9</v>
      </c>
      <c r="I164" s="29">
        <f>L164/F30</f>
        <v>0.29989586948976049</v>
      </c>
      <c r="J164" s="28">
        <v>768</v>
      </c>
      <c r="K164" s="28">
        <v>960</v>
      </c>
      <c r="L164" s="27">
        <f t="shared" si="19"/>
        <v>1728</v>
      </c>
    </row>
    <row r="165" spans="1:12" ht="14.25" customHeight="1" x14ac:dyDescent="0.15">
      <c r="A165" s="107" t="s">
        <v>8</v>
      </c>
      <c r="B165" s="108" t="s">
        <v>7</v>
      </c>
      <c r="C165" s="101">
        <v>334</v>
      </c>
      <c r="D165" s="101">
        <v>346</v>
      </c>
      <c r="E165" s="101">
        <v>362</v>
      </c>
      <c r="F165" s="31">
        <f>SUM(D165:E165)</f>
        <v>708</v>
      </c>
      <c r="G165" s="148"/>
      <c r="H165" s="30" t="s">
        <v>6</v>
      </c>
      <c r="I165" s="29">
        <f>L165/L39</f>
        <v>0.39682038323857655</v>
      </c>
      <c r="J165" s="28">
        <v>1655</v>
      </c>
      <c r="K165" s="28">
        <v>2114</v>
      </c>
      <c r="L165" s="27">
        <f t="shared" si="19"/>
        <v>3769</v>
      </c>
    </row>
    <row r="166" spans="1:12" ht="14.25" customHeight="1" x14ac:dyDescent="0.15">
      <c r="A166" s="107"/>
      <c r="B166" s="108" t="s">
        <v>5</v>
      </c>
      <c r="C166" s="101">
        <v>294</v>
      </c>
      <c r="D166" s="101">
        <v>345</v>
      </c>
      <c r="E166" s="101">
        <v>372</v>
      </c>
      <c r="F166" s="31">
        <f>SUM(D166:E166)</f>
        <v>717</v>
      </c>
      <c r="G166" s="148"/>
      <c r="H166" s="30" t="s">
        <v>4</v>
      </c>
      <c r="I166" s="29">
        <f>L166/L67</f>
        <v>0.32069288389513106</v>
      </c>
      <c r="J166" s="28">
        <v>2110</v>
      </c>
      <c r="K166" s="28">
        <v>2685</v>
      </c>
      <c r="L166" s="27">
        <f t="shared" si="19"/>
        <v>4795</v>
      </c>
    </row>
    <row r="167" spans="1:12" ht="14.25" customHeight="1" x14ac:dyDescent="0.15">
      <c r="A167" s="107"/>
      <c r="B167" s="26" t="s">
        <v>3</v>
      </c>
      <c r="C167" s="25">
        <f>SUM(C165:C166)</f>
        <v>628</v>
      </c>
      <c r="D167" s="25">
        <f>SUM(D165:D166)</f>
        <v>691</v>
      </c>
      <c r="E167" s="25">
        <f>SUM(E165:E166)</f>
        <v>734</v>
      </c>
      <c r="F167" s="24">
        <f>SUM(F165:F166)</f>
        <v>1425</v>
      </c>
      <c r="G167" s="149"/>
      <c r="H167" s="23" t="s">
        <v>2</v>
      </c>
      <c r="I167" s="22">
        <f>L167/L147</f>
        <v>0.39229352972119935</v>
      </c>
      <c r="J167" s="21">
        <v>2617</v>
      </c>
      <c r="K167" s="21">
        <v>3349</v>
      </c>
      <c r="L167" s="20">
        <f t="shared" si="19"/>
        <v>5966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573</v>
      </c>
      <c r="J169" s="11">
        <v>248</v>
      </c>
      <c r="K169" s="11">
        <v>358</v>
      </c>
      <c r="L169" s="10">
        <f>SUM(J169:K169)</f>
        <v>606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8"/>
  <sheetViews>
    <sheetView view="pageBreakPreview" zoomScaleNormal="100" workbookViewId="0">
      <selection activeCell="K168" sqref="K168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26</v>
      </c>
      <c r="K4" s="102">
        <v>33</v>
      </c>
      <c r="L4" s="58">
        <f t="shared" ref="L4:L9" si="0">SUM(J4:K4)</f>
        <v>59</v>
      </c>
    </row>
    <row r="5" spans="1:12" ht="14.25" customHeight="1" x14ac:dyDescent="0.15">
      <c r="A5" s="71" t="s">
        <v>260</v>
      </c>
      <c r="B5" s="70" t="s">
        <v>259</v>
      </c>
      <c r="C5" s="99">
        <v>359</v>
      </c>
      <c r="D5" s="99">
        <v>423</v>
      </c>
      <c r="E5" s="99">
        <v>405</v>
      </c>
      <c r="F5" s="31">
        <f t="shared" ref="F5:F21" si="1">SUM(D5:E5)</f>
        <v>828</v>
      </c>
      <c r="G5" s="57"/>
      <c r="H5" s="37" t="s">
        <v>258</v>
      </c>
      <c r="I5" s="101">
        <v>184</v>
      </c>
      <c r="J5" s="101">
        <v>198</v>
      </c>
      <c r="K5" s="101">
        <v>232</v>
      </c>
      <c r="L5" s="58">
        <f t="shared" si="0"/>
        <v>430</v>
      </c>
    </row>
    <row r="6" spans="1:12" ht="14.25" customHeight="1" x14ac:dyDescent="0.15">
      <c r="A6" s="107"/>
      <c r="B6" s="37" t="s">
        <v>257</v>
      </c>
      <c r="C6" s="100">
        <v>219</v>
      </c>
      <c r="D6" s="100">
        <v>203</v>
      </c>
      <c r="E6" s="100">
        <v>209</v>
      </c>
      <c r="F6" s="31">
        <f t="shared" si="1"/>
        <v>412</v>
      </c>
      <c r="G6" s="57"/>
      <c r="H6" s="37" t="s">
        <v>256</v>
      </c>
      <c r="I6" s="101">
        <v>114</v>
      </c>
      <c r="J6" s="101">
        <v>128</v>
      </c>
      <c r="K6" s="101">
        <v>159</v>
      </c>
      <c r="L6" s="58">
        <f t="shared" si="0"/>
        <v>287</v>
      </c>
    </row>
    <row r="7" spans="1:12" ht="14.25" customHeight="1" x14ac:dyDescent="0.15">
      <c r="A7" s="107"/>
      <c r="B7" s="37" t="s">
        <v>255</v>
      </c>
      <c r="C7" s="100">
        <v>133</v>
      </c>
      <c r="D7" s="100">
        <v>132</v>
      </c>
      <c r="E7" s="100">
        <v>159</v>
      </c>
      <c r="F7" s="31">
        <f t="shared" si="1"/>
        <v>291</v>
      </c>
      <c r="G7" s="57"/>
      <c r="H7" s="37" t="s">
        <v>254</v>
      </c>
      <c r="I7" s="101">
        <v>86</v>
      </c>
      <c r="J7" s="101">
        <v>104</v>
      </c>
      <c r="K7" s="101">
        <v>100</v>
      </c>
      <c r="L7" s="58">
        <f t="shared" si="0"/>
        <v>204</v>
      </c>
    </row>
    <row r="8" spans="1:12" ht="14.25" customHeight="1" x14ac:dyDescent="0.15">
      <c r="A8" s="107"/>
      <c r="B8" s="37" t="s">
        <v>253</v>
      </c>
      <c r="C8" s="100">
        <v>172</v>
      </c>
      <c r="D8" s="100">
        <v>168</v>
      </c>
      <c r="E8" s="100">
        <v>190</v>
      </c>
      <c r="F8" s="31">
        <f t="shared" si="1"/>
        <v>358</v>
      </c>
      <c r="G8" s="57"/>
      <c r="H8" s="37" t="s">
        <v>219</v>
      </c>
      <c r="I8" s="101">
        <v>58</v>
      </c>
      <c r="J8" s="101">
        <v>70</v>
      </c>
      <c r="K8" s="101">
        <v>74</v>
      </c>
      <c r="L8" s="58">
        <f t="shared" si="0"/>
        <v>144</v>
      </c>
    </row>
    <row r="9" spans="1:12" ht="14.25" customHeight="1" x14ac:dyDescent="0.15">
      <c r="A9" s="107"/>
      <c r="B9" s="37" t="s">
        <v>252</v>
      </c>
      <c r="C9" s="100">
        <v>63</v>
      </c>
      <c r="D9" s="100">
        <v>70</v>
      </c>
      <c r="E9" s="100">
        <v>74</v>
      </c>
      <c r="F9" s="31">
        <f t="shared" si="1"/>
        <v>144</v>
      </c>
      <c r="G9" s="57"/>
      <c r="H9" s="37" t="s">
        <v>251</v>
      </c>
      <c r="I9" s="101">
        <v>72</v>
      </c>
      <c r="J9" s="101">
        <v>79</v>
      </c>
      <c r="K9" s="101">
        <v>81</v>
      </c>
      <c r="L9" s="58">
        <f t="shared" si="0"/>
        <v>160</v>
      </c>
    </row>
    <row r="10" spans="1:12" ht="14.25" customHeight="1" x14ac:dyDescent="0.15">
      <c r="A10" s="107"/>
      <c r="B10" s="37" t="s">
        <v>250</v>
      </c>
      <c r="C10" s="100">
        <v>289</v>
      </c>
      <c r="D10" s="100">
        <v>336</v>
      </c>
      <c r="E10" s="100">
        <v>368</v>
      </c>
      <c r="F10" s="31">
        <f t="shared" si="1"/>
        <v>704</v>
      </c>
      <c r="G10" s="82"/>
      <c r="H10" s="26" t="s">
        <v>249</v>
      </c>
      <c r="I10" s="25">
        <f>SUM(I4:I9)</f>
        <v>541</v>
      </c>
      <c r="J10" s="25">
        <f>SUM(J4:J9)</f>
        <v>605</v>
      </c>
      <c r="K10" s="25">
        <f>SUM(K4:K9)</f>
        <v>679</v>
      </c>
      <c r="L10" s="60">
        <f>SUM(L4:L9)</f>
        <v>1284</v>
      </c>
    </row>
    <row r="11" spans="1:12" ht="14.25" customHeight="1" x14ac:dyDescent="0.15">
      <c r="A11" s="107"/>
      <c r="B11" s="37" t="s">
        <v>248</v>
      </c>
      <c r="C11" s="100">
        <v>64</v>
      </c>
      <c r="D11" s="100">
        <v>80</v>
      </c>
      <c r="E11" s="100">
        <v>88</v>
      </c>
      <c r="F11" s="31">
        <f t="shared" si="1"/>
        <v>168</v>
      </c>
      <c r="G11" s="57" t="s">
        <v>247</v>
      </c>
      <c r="H11" s="37" t="s">
        <v>246</v>
      </c>
      <c r="I11" s="101">
        <v>54</v>
      </c>
      <c r="J11" s="101">
        <v>58</v>
      </c>
      <c r="K11" s="101">
        <v>70</v>
      </c>
      <c r="L11" s="58">
        <f t="shared" ref="L11:L22" si="2">SUM(J11:K11)</f>
        <v>128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169</v>
      </c>
      <c r="E12" s="100">
        <v>181</v>
      </c>
      <c r="F12" s="31">
        <f t="shared" si="1"/>
        <v>350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152</v>
      </c>
      <c r="D13" s="100">
        <v>215</v>
      </c>
      <c r="E13" s="100">
        <v>202</v>
      </c>
      <c r="F13" s="31">
        <f t="shared" si="1"/>
        <v>417</v>
      </c>
      <c r="G13" s="57"/>
      <c r="H13" s="37" t="s">
        <v>243</v>
      </c>
      <c r="I13" s="101">
        <v>40</v>
      </c>
      <c r="J13" s="101">
        <v>32</v>
      </c>
      <c r="K13" s="101">
        <v>41</v>
      </c>
      <c r="L13" s="58">
        <f t="shared" si="2"/>
        <v>73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49</v>
      </c>
      <c r="E14" s="100">
        <v>47</v>
      </c>
      <c r="F14" s="31">
        <f t="shared" si="1"/>
        <v>96</v>
      </c>
      <c r="G14" s="57"/>
      <c r="H14" s="37" t="s">
        <v>241</v>
      </c>
      <c r="I14" s="101">
        <v>118</v>
      </c>
      <c r="J14" s="101">
        <v>114</v>
      </c>
      <c r="K14" s="101">
        <v>113</v>
      </c>
      <c r="L14" s="58">
        <f t="shared" si="2"/>
        <v>227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34</v>
      </c>
      <c r="E15" s="100">
        <v>41</v>
      </c>
      <c r="F15" s="31">
        <f t="shared" si="1"/>
        <v>75</v>
      </c>
      <c r="G15" s="57"/>
      <c r="H15" s="37" t="s">
        <v>239</v>
      </c>
      <c r="I15" s="101">
        <v>28</v>
      </c>
      <c r="J15" s="101">
        <v>36</v>
      </c>
      <c r="K15" s="101">
        <v>40</v>
      </c>
      <c r="L15" s="58">
        <f t="shared" si="2"/>
        <v>76</v>
      </c>
    </row>
    <row r="16" spans="1:12" ht="14.25" customHeight="1" x14ac:dyDescent="0.15">
      <c r="A16" s="107"/>
      <c r="B16" s="109" t="s">
        <v>274</v>
      </c>
      <c r="C16" s="100">
        <v>30</v>
      </c>
      <c r="D16" s="100">
        <v>19</v>
      </c>
      <c r="E16" s="100">
        <v>11</v>
      </c>
      <c r="F16" s="31">
        <f t="shared" si="1"/>
        <v>30</v>
      </c>
      <c r="G16" s="57"/>
      <c r="H16" s="37" t="s">
        <v>238</v>
      </c>
      <c r="I16" s="101">
        <v>68</v>
      </c>
      <c r="J16" s="101">
        <v>61</v>
      </c>
      <c r="K16" s="101">
        <v>71</v>
      </c>
      <c r="L16" s="58">
        <f t="shared" si="2"/>
        <v>132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53</v>
      </c>
      <c r="E17" s="100">
        <v>61</v>
      </c>
      <c r="F17" s="31">
        <f>SUM(D17:E17)</f>
        <v>114</v>
      </c>
      <c r="G17" s="57"/>
      <c r="H17" s="37" t="s">
        <v>236</v>
      </c>
      <c r="I17" s="101">
        <v>86</v>
      </c>
      <c r="J17" s="101">
        <v>86</v>
      </c>
      <c r="K17" s="101">
        <v>92</v>
      </c>
      <c r="L17" s="58">
        <f t="shared" si="2"/>
        <v>178</v>
      </c>
    </row>
    <row r="18" spans="1:12" ht="14.25" customHeight="1" x14ac:dyDescent="0.15">
      <c r="A18" s="107"/>
      <c r="B18" s="37" t="s">
        <v>235</v>
      </c>
      <c r="C18" s="100">
        <v>79</v>
      </c>
      <c r="D18" s="100">
        <v>104</v>
      </c>
      <c r="E18" s="100">
        <v>105</v>
      </c>
      <c r="F18" s="31">
        <f t="shared" si="1"/>
        <v>209</v>
      </c>
      <c r="G18" s="57"/>
      <c r="H18" s="37" t="s">
        <v>234</v>
      </c>
      <c r="I18" s="101">
        <v>51</v>
      </c>
      <c r="J18" s="101">
        <v>54</v>
      </c>
      <c r="K18" s="101">
        <v>68</v>
      </c>
      <c r="L18" s="58">
        <f t="shared" si="2"/>
        <v>122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20</v>
      </c>
      <c r="E19" s="100">
        <v>30</v>
      </c>
      <c r="F19" s="31">
        <f t="shared" si="1"/>
        <v>50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49</v>
      </c>
      <c r="K20" s="101">
        <v>61</v>
      </c>
      <c r="L20" s="58">
        <f t="shared" si="2"/>
        <v>110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36</v>
      </c>
      <c r="J21" s="101">
        <v>41</v>
      </c>
      <c r="K21" s="101">
        <v>47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1846</v>
      </c>
      <c r="D22" s="25">
        <f>SUM(D5:D21)</f>
        <v>2105</v>
      </c>
      <c r="E22" s="25">
        <f>SUM(E5:E21)</f>
        <v>2201</v>
      </c>
      <c r="F22" s="25">
        <f>SUM(F5:F21)</f>
        <v>4306</v>
      </c>
      <c r="G22" s="57"/>
      <c r="H22" s="37" t="s">
        <v>229</v>
      </c>
      <c r="I22" s="101">
        <v>4</v>
      </c>
      <c r="J22" s="101">
        <v>2</v>
      </c>
      <c r="K22" s="101">
        <v>4</v>
      </c>
      <c r="L22" s="58">
        <f t="shared" si="2"/>
        <v>6</v>
      </c>
    </row>
    <row r="23" spans="1:12" ht="14.25" customHeight="1" x14ac:dyDescent="0.15">
      <c r="A23" s="107" t="s">
        <v>228</v>
      </c>
      <c r="B23" s="37" t="s">
        <v>227</v>
      </c>
      <c r="C23" s="101">
        <v>137</v>
      </c>
      <c r="D23" s="101">
        <v>141</v>
      </c>
      <c r="E23" s="101">
        <v>178</v>
      </c>
      <c r="F23" s="31">
        <f t="shared" ref="F23:F28" si="3">SUM(D23:E23)</f>
        <v>319</v>
      </c>
      <c r="G23" s="82"/>
      <c r="H23" s="26" t="s">
        <v>226</v>
      </c>
      <c r="I23" s="25">
        <f>SUM(I11:I22)</f>
        <v>596</v>
      </c>
      <c r="J23" s="25">
        <f>SUM(J11:J22)</f>
        <v>583</v>
      </c>
      <c r="K23" s="25">
        <f>SUM(K11:K22)</f>
        <v>664</v>
      </c>
      <c r="L23" s="60">
        <f>SUM(L11:L22)</f>
        <v>1247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82</v>
      </c>
      <c r="E24" s="101">
        <v>79</v>
      </c>
      <c r="F24" s="31">
        <f t="shared" si="3"/>
        <v>161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37</v>
      </c>
      <c r="L24" s="58">
        <f t="shared" ref="L24:L29" si="4">SUM(J24:K24)</f>
        <v>65</v>
      </c>
    </row>
    <row r="25" spans="1:12" ht="14.25" customHeight="1" x14ac:dyDescent="0.15">
      <c r="A25" s="107"/>
      <c r="B25" s="37" t="s">
        <v>222</v>
      </c>
      <c r="C25" s="101">
        <v>197</v>
      </c>
      <c r="D25" s="101">
        <v>220</v>
      </c>
      <c r="E25" s="101">
        <v>261</v>
      </c>
      <c r="F25" s="31">
        <f t="shared" si="3"/>
        <v>481</v>
      </c>
      <c r="G25" s="57"/>
      <c r="H25" s="37" t="s">
        <v>221</v>
      </c>
      <c r="I25" s="101">
        <v>18</v>
      </c>
      <c r="J25" s="101">
        <v>22</v>
      </c>
      <c r="K25" s="101">
        <v>21</v>
      </c>
      <c r="L25" s="58">
        <f t="shared" si="4"/>
        <v>43</v>
      </c>
    </row>
    <row r="26" spans="1:12" ht="14.25" customHeight="1" x14ac:dyDescent="0.15">
      <c r="A26" s="107"/>
      <c r="B26" s="37" t="s">
        <v>220</v>
      </c>
      <c r="C26" s="101">
        <v>77</v>
      </c>
      <c r="D26" s="101">
        <v>83</v>
      </c>
      <c r="E26" s="101">
        <v>103</v>
      </c>
      <c r="F26" s="31">
        <f t="shared" si="3"/>
        <v>186</v>
      </c>
      <c r="G26" s="57"/>
      <c r="H26" s="37" t="s">
        <v>219</v>
      </c>
      <c r="I26" s="101">
        <v>40</v>
      </c>
      <c r="J26" s="101">
        <v>40</v>
      </c>
      <c r="K26" s="101">
        <v>39</v>
      </c>
      <c r="L26" s="58">
        <f t="shared" si="4"/>
        <v>79</v>
      </c>
    </row>
    <row r="27" spans="1:12" ht="14.25" customHeight="1" x14ac:dyDescent="0.15">
      <c r="A27" s="107"/>
      <c r="B27" s="37" t="s">
        <v>218</v>
      </c>
      <c r="C27" s="101">
        <v>56</v>
      </c>
      <c r="D27" s="101">
        <v>68</v>
      </c>
      <c r="E27" s="101">
        <v>68</v>
      </c>
      <c r="F27" s="31">
        <f t="shared" si="3"/>
        <v>136</v>
      </c>
      <c r="G27" s="57"/>
      <c r="H27" s="37" t="s">
        <v>217</v>
      </c>
      <c r="I27" s="101">
        <v>44</v>
      </c>
      <c r="J27" s="101">
        <v>40</v>
      </c>
      <c r="K27" s="101">
        <v>47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62</v>
      </c>
      <c r="D28" s="101">
        <v>64</v>
      </c>
      <c r="E28" s="101">
        <v>99</v>
      </c>
      <c r="F28" s="31">
        <f t="shared" si="3"/>
        <v>163</v>
      </c>
      <c r="G28" s="57"/>
      <c r="H28" s="37" t="s">
        <v>215</v>
      </c>
      <c r="I28" s="101">
        <v>8</v>
      </c>
      <c r="J28" s="101">
        <v>16</v>
      </c>
      <c r="K28" s="101">
        <v>15</v>
      </c>
      <c r="L28" s="58">
        <f t="shared" si="4"/>
        <v>31</v>
      </c>
    </row>
    <row r="29" spans="1:12" ht="14.25" customHeight="1" x14ac:dyDescent="0.15">
      <c r="A29" s="78"/>
      <c r="B29" s="26" t="s">
        <v>111</v>
      </c>
      <c r="C29" s="25">
        <f>SUM(C23:C28)</f>
        <v>596</v>
      </c>
      <c r="D29" s="25">
        <f>SUM(D23:D28)</f>
        <v>658</v>
      </c>
      <c r="E29" s="25">
        <f>SUM(E23:E28)</f>
        <v>788</v>
      </c>
      <c r="F29" s="25">
        <f>SUM(F23:F28)</f>
        <v>1446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2442</v>
      </c>
      <c r="D30" s="55">
        <f>SUM(D22+D29)</f>
        <v>2763</v>
      </c>
      <c r="E30" s="55">
        <f>SUM(E22+E29)</f>
        <v>2989</v>
      </c>
      <c r="F30" s="55">
        <f>SUM(F22+F29)</f>
        <v>5752</v>
      </c>
      <c r="G30" s="57"/>
      <c r="H30" s="26" t="s">
        <v>212</v>
      </c>
      <c r="I30" s="25">
        <f>SUM(I24:I29)</f>
        <v>174</v>
      </c>
      <c r="J30" s="25">
        <f>SUM(J24:J29)</f>
        <v>182</v>
      </c>
      <c r="K30" s="25">
        <f>SUM(K24:K29)</f>
        <v>198</v>
      </c>
      <c r="L30" s="56">
        <f>SUM(L24:L29)</f>
        <v>380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42</v>
      </c>
      <c r="J31" s="101">
        <v>47</v>
      </c>
      <c r="K31" s="101">
        <v>45</v>
      </c>
      <c r="L31" s="58">
        <f t="shared" ref="L31:L37" si="5">SUM(J31:K31)</f>
        <v>92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29</v>
      </c>
      <c r="J32" s="101">
        <v>48</v>
      </c>
      <c r="K32" s="101">
        <v>55</v>
      </c>
      <c r="L32" s="58">
        <f t="shared" si="5"/>
        <v>103</v>
      </c>
    </row>
    <row r="33" spans="1:12" ht="14.25" customHeight="1" x14ac:dyDescent="0.15">
      <c r="A33" s="107" t="s">
        <v>208</v>
      </c>
      <c r="B33" s="37" t="s">
        <v>207</v>
      </c>
      <c r="C33" s="100">
        <v>403</v>
      </c>
      <c r="D33" s="101">
        <v>452</v>
      </c>
      <c r="E33" s="101">
        <v>466</v>
      </c>
      <c r="F33" s="31">
        <f t="shared" ref="F33:F45" si="6">SUM(D33:E33)</f>
        <v>918</v>
      </c>
      <c r="G33" s="57"/>
      <c r="H33" s="37" t="s">
        <v>206</v>
      </c>
      <c r="I33" s="101">
        <v>69</v>
      </c>
      <c r="J33" s="101">
        <v>68</v>
      </c>
      <c r="K33" s="101">
        <v>76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167</v>
      </c>
      <c r="E34" s="101">
        <v>173</v>
      </c>
      <c r="F34" s="31">
        <f t="shared" si="6"/>
        <v>340</v>
      </c>
      <c r="G34" s="57"/>
      <c r="H34" s="37" t="s">
        <v>204</v>
      </c>
      <c r="I34" s="101">
        <v>51</v>
      </c>
      <c r="J34" s="101">
        <v>65</v>
      </c>
      <c r="K34" s="101">
        <v>69</v>
      </c>
      <c r="L34" s="58">
        <f t="shared" si="5"/>
        <v>134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85</v>
      </c>
      <c r="E35" s="101">
        <v>101</v>
      </c>
      <c r="F35" s="31">
        <f t="shared" si="6"/>
        <v>186</v>
      </c>
      <c r="G35" s="57"/>
      <c r="H35" s="37" t="s">
        <v>202</v>
      </c>
      <c r="I35" s="101">
        <v>96</v>
      </c>
      <c r="J35" s="101">
        <v>89</v>
      </c>
      <c r="K35" s="101">
        <v>98</v>
      </c>
      <c r="L35" s="58">
        <f t="shared" si="5"/>
        <v>187</v>
      </c>
    </row>
    <row r="36" spans="1:12" ht="14.25" customHeight="1" x14ac:dyDescent="0.15">
      <c r="A36" s="107"/>
      <c r="B36" s="37" t="s">
        <v>201</v>
      </c>
      <c r="C36" s="101">
        <v>221</v>
      </c>
      <c r="D36" s="101">
        <v>219</v>
      </c>
      <c r="E36" s="101">
        <v>253</v>
      </c>
      <c r="F36" s="31">
        <f t="shared" si="6"/>
        <v>472</v>
      </c>
      <c r="G36" s="83"/>
      <c r="H36" s="84" t="s">
        <v>200</v>
      </c>
      <c r="I36" s="101">
        <v>54</v>
      </c>
      <c r="J36" s="101">
        <v>56</v>
      </c>
      <c r="K36" s="101">
        <v>71</v>
      </c>
      <c r="L36" s="58">
        <f t="shared" si="5"/>
        <v>127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125</v>
      </c>
      <c r="J37" s="101">
        <v>143</v>
      </c>
      <c r="K37" s="101">
        <v>147</v>
      </c>
      <c r="L37" s="58">
        <f t="shared" si="5"/>
        <v>290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98</v>
      </c>
      <c r="E38" s="101">
        <v>110</v>
      </c>
      <c r="F38" s="31">
        <f t="shared" si="6"/>
        <v>208</v>
      </c>
      <c r="G38" s="82"/>
      <c r="H38" s="26" t="s">
        <v>163</v>
      </c>
      <c r="I38" s="25">
        <f>SUM(I31:I37)</f>
        <v>466</v>
      </c>
      <c r="J38" s="25">
        <f>SUM(J31:J37)</f>
        <v>516</v>
      </c>
      <c r="K38" s="25">
        <f>SUM(K31:K37)</f>
        <v>561</v>
      </c>
      <c r="L38" s="60">
        <f>SUM(L31:L37)</f>
        <v>1077</v>
      </c>
    </row>
    <row r="39" spans="1:12" ht="14.25" customHeight="1" x14ac:dyDescent="0.15">
      <c r="A39" s="107"/>
      <c r="B39" s="37" t="s">
        <v>196</v>
      </c>
      <c r="C39" s="101">
        <v>53</v>
      </c>
      <c r="D39" s="101">
        <v>56</v>
      </c>
      <c r="E39" s="101">
        <v>59</v>
      </c>
      <c r="F39" s="31">
        <f t="shared" si="6"/>
        <v>115</v>
      </c>
      <c r="G39" s="111" t="s">
        <v>195</v>
      </c>
      <c r="H39" s="112"/>
      <c r="I39" s="55">
        <f>SUM(C46+C54+I10+I23+I30+I38)</f>
        <v>4183</v>
      </c>
      <c r="J39" s="55">
        <f>SUM(D46+D54+J10+J23+J30+J38)</f>
        <v>4551</v>
      </c>
      <c r="K39" s="55">
        <f>SUM(E46+E54+K10+K23+K30+K38)</f>
        <v>4920</v>
      </c>
      <c r="L39" s="54">
        <f>SUM(F46+F54+L10+L23+L30+L38)</f>
        <v>9471</v>
      </c>
    </row>
    <row r="40" spans="1:12" ht="14.25" customHeight="1" x14ac:dyDescent="0.15">
      <c r="A40" s="107"/>
      <c r="B40" s="37" t="s">
        <v>194</v>
      </c>
      <c r="C40" s="101">
        <v>128</v>
      </c>
      <c r="D40" s="101">
        <v>143</v>
      </c>
      <c r="E40" s="101">
        <v>159</v>
      </c>
      <c r="F40" s="31">
        <f t="shared" si="6"/>
        <v>302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73</v>
      </c>
      <c r="D41" s="101">
        <v>81</v>
      </c>
      <c r="E41" s="101">
        <v>86</v>
      </c>
      <c r="F41" s="31">
        <f t="shared" si="6"/>
        <v>167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105</v>
      </c>
      <c r="D42" s="101">
        <v>126</v>
      </c>
      <c r="E42" s="101">
        <v>139</v>
      </c>
      <c r="F42" s="31">
        <f t="shared" si="6"/>
        <v>265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183</v>
      </c>
      <c r="D44" s="101">
        <v>196</v>
      </c>
      <c r="E44" s="101">
        <v>224</v>
      </c>
      <c r="F44" s="31">
        <f t="shared" si="6"/>
        <v>420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163</v>
      </c>
      <c r="D45" s="101">
        <v>164</v>
      </c>
      <c r="E45" s="101">
        <v>195</v>
      </c>
      <c r="F45" s="31">
        <f t="shared" si="6"/>
        <v>359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1655</v>
      </c>
      <c r="D46" s="25">
        <f>SUM(D33:D45)</f>
        <v>1818</v>
      </c>
      <c r="E46" s="25">
        <f>SUM(E33:E45)</f>
        <v>2001</v>
      </c>
      <c r="F46" s="25">
        <f>SUM(F33:F45)</f>
        <v>3819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102</v>
      </c>
      <c r="D47" s="101">
        <v>120</v>
      </c>
      <c r="E47" s="101">
        <v>107</v>
      </c>
      <c r="F47" s="31">
        <f t="shared" ref="F47:F53" si="7">SUM(D47:E47)</f>
        <v>227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40</v>
      </c>
      <c r="E48" s="101">
        <v>38</v>
      </c>
      <c r="F48" s="31">
        <f t="shared" si="7"/>
        <v>78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101</v>
      </c>
      <c r="D49" s="101">
        <v>103</v>
      </c>
      <c r="E49" s="101">
        <v>110</v>
      </c>
      <c r="F49" s="31">
        <f t="shared" si="7"/>
        <v>213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285</v>
      </c>
      <c r="D50" s="101">
        <v>308</v>
      </c>
      <c r="E50" s="101">
        <v>309</v>
      </c>
      <c r="F50" s="31">
        <f t="shared" si="7"/>
        <v>617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127</v>
      </c>
      <c r="D51" s="101">
        <v>159</v>
      </c>
      <c r="E51" s="101">
        <v>150</v>
      </c>
      <c r="F51" s="31">
        <f t="shared" si="7"/>
        <v>309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77</v>
      </c>
      <c r="D52" s="101">
        <v>92</v>
      </c>
      <c r="E52" s="101">
        <v>83</v>
      </c>
      <c r="F52" s="31">
        <f t="shared" si="7"/>
        <v>175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18</v>
      </c>
      <c r="D53" s="101">
        <v>25</v>
      </c>
      <c r="E53" s="101">
        <v>20</v>
      </c>
      <c r="F53" s="31">
        <f t="shared" si="7"/>
        <v>45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751</v>
      </c>
      <c r="D54" s="25">
        <f>SUM(D47:D53)</f>
        <v>847</v>
      </c>
      <c r="E54" s="25">
        <f>SUM(E47:E53)</f>
        <v>817</v>
      </c>
      <c r="F54" s="25">
        <f>SUM(F47:F53)</f>
        <v>1664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54</v>
      </c>
      <c r="K60" s="104">
        <v>54</v>
      </c>
      <c r="L60" s="62">
        <f t="shared" ref="L60:L65" si="8">SUM(J60:K60)</f>
        <v>108</v>
      </c>
    </row>
    <row r="61" spans="1:12" ht="14.25" customHeight="1" x14ac:dyDescent="0.15">
      <c r="A61" s="107" t="s">
        <v>175</v>
      </c>
      <c r="B61" s="37" t="s">
        <v>174</v>
      </c>
      <c r="C61" s="103">
        <v>334</v>
      </c>
      <c r="D61" s="101">
        <v>416</v>
      </c>
      <c r="E61" s="101">
        <v>429</v>
      </c>
      <c r="F61" s="31">
        <f t="shared" ref="F61:F68" si="9">SUM(D61:E61)</f>
        <v>845</v>
      </c>
      <c r="G61" s="72"/>
      <c r="H61" s="37" t="s">
        <v>173</v>
      </c>
      <c r="I61" s="101">
        <v>49</v>
      </c>
      <c r="J61" s="101">
        <v>42</v>
      </c>
      <c r="K61" s="101">
        <v>58</v>
      </c>
      <c r="L61" s="61">
        <f t="shared" si="8"/>
        <v>100</v>
      </c>
    </row>
    <row r="62" spans="1:12" ht="14.25" customHeight="1" x14ac:dyDescent="0.15">
      <c r="A62" s="107"/>
      <c r="B62" s="37" t="s">
        <v>172</v>
      </c>
      <c r="C62" s="101">
        <v>284</v>
      </c>
      <c r="D62" s="101">
        <v>315</v>
      </c>
      <c r="E62" s="101">
        <v>357</v>
      </c>
      <c r="F62" s="31">
        <f t="shared" si="9"/>
        <v>672</v>
      </c>
      <c r="G62" s="72"/>
      <c r="H62" s="37" t="s">
        <v>171</v>
      </c>
      <c r="I62" s="101">
        <v>38</v>
      </c>
      <c r="J62" s="101">
        <v>50</v>
      </c>
      <c r="K62" s="101">
        <v>51</v>
      </c>
      <c r="L62" s="61">
        <f t="shared" si="8"/>
        <v>101</v>
      </c>
    </row>
    <row r="63" spans="1:12" ht="14.25" customHeight="1" x14ac:dyDescent="0.15">
      <c r="A63" s="107"/>
      <c r="B63" s="37" t="s">
        <v>170</v>
      </c>
      <c r="C63" s="101">
        <v>65</v>
      </c>
      <c r="D63" s="101">
        <v>79</v>
      </c>
      <c r="E63" s="101">
        <v>88</v>
      </c>
      <c r="F63" s="31">
        <f t="shared" si="9"/>
        <v>167</v>
      </c>
      <c r="G63" s="72"/>
      <c r="H63" s="37" t="s">
        <v>169</v>
      </c>
      <c r="I63" s="101">
        <v>26</v>
      </c>
      <c r="J63" s="101">
        <v>27</v>
      </c>
      <c r="K63" s="101">
        <v>28</v>
      </c>
      <c r="L63" s="61">
        <f t="shared" si="8"/>
        <v>55</v>
      </c>
    </row>
    <row r="64" spans="1:12" ht="14.25" customHeight="1" x14ac:dyDescent="0.15">
      <c r="A64" s="107"/>
      <c r="B64" s="37" t="s">
        <v>168</v>
      </c>
      <c r="C64" s="101">
        <v>175</v>
      </c>
      <c r="D64" s="101">
        <v>194</v>
      </c>
      <c r="E64" s="101">
        <v>210</v>
      </c>
      <c r="F64" s="31">
        <f t="shared" si="9"/>
        <v>404</v>
      </c>
      <c r="G64" s="72"/>
      <c r="H64" s="37" t="s">
        <v>167</v>
      </c>
      <c r="I64" s="101">
        <v>53</v>
      </c>
      <c r="J64" s="101">
        <v>62</v>
      </c>
      <c r="K64" s="101">
        <v>71</v>
      </c>
      <c r="L64" s="61">
        <f t="shared" si="8"/>
        <v>133</v>
      </c>
    </row>
    <row r="65" spans="1:12" ht="14.25" customHeight="1" x14ac:dyDescent="0.15">
      <c r="A65" s="107"/>
      <c r="B65" s="37" t="s">
        <v>166</v>
      </c>
      <c r="C65" s="101">
        <v>83</v>
      </c>
      <c r="D65" s="101">
        <v>99</v>
      </c>
      <c r="E65" s="101">
        <v>119</v>
      </c>
      <c r="F65" s="31">
        <f t="shared" si="9"/>
        <v>218</v>
      </c>
      <c r="G65" s="72"/>
      <c r="H65" s="37" t="s">
        <v>165</v>
      </c>
      <c r="I65" s="101">
        <v>72</v>
      </c>
      <c r="J65" s="101">
        <v>95</v>
      </c>
      <c r="K65" s="101">
        <v>77</v>
      </c>
      <c r="L65" s="61">
        <f t="shared" si="8"/>
        <v>172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116</v>
      </c>
      <c r="E66" s="101">
        <v>125</v>
      </c>
      <c r="F66" s="31">
        <f t="shared" si="9"/>
        <v>241</v>
      </c>
      <c r="G66" s="72"/>
      <c r="H66" s="26" t="s">
        <v>163</v>
      </c>
      <c r="I66" s="25">
        <f>SUM(I60:I65)</f>
        <v>278</v>
      </c>
      <c r="J66" s="25">
        <f>SUM(J60:J65)</f>
        <v>330</v>
      </c>
      <c r="K66" s="25">
        <f>SUM(K60:K65)</f>
        <v>339</v>
      </c>
      <c r="L66" s="60">
        <f>SUM(L60:L65)</f>
        <v>669</v>
      </c>
    </row>
    <row r="67" spans="1:12" ht="14.25" customHeight="1" x14ac:dyDescent="0.15">
      <c r="A67" s="107"/>
      <c r="B67" s="37" t="s">
        <v>162</v>
      </c>
      <c r="C67" s="101">
        <v>290</v>
      </c>
      <c r="D67" s="101">
        <v>369</v>
      </c>
      <c r="E67" s="101">
        <v>363</v>
      </c>
      <c r="F67" s="31">
        <f t="shared" si="9"/>
        <v>732</v>
      </c>
      <c r="G67" s="127" t="s">
        <v>161</v>
      </c>
      <c r="H67" s="122"/>
      <c r="I67" s="55">
        <f>SUM(C69+C82+C93+C110+C114+I66)</f>
        <v>6267</v>
      </c>
      <c r="J67" s="55">
        <f>SUM(D69+D82+D93+D110+D114+J66)</f>
        <v>7241</v>
      </c>
      <c r="K67" s="55">
        <f>SUM(E69+E82+E93+E110+E114+K66)</f>
        <v>7698</v>
      </c>
      <c r="L67" s="54">
        <f>SUM(F69+F82+F93+F110+F114+L66)</f>
        <v>14939</v>
      </c>
    </row>
    <row r="68" spans="1:12" ht="14.25" customHeight="1" x14ac:dyDescent="0.15">
      <c r="A68" s="107"/>
      <c r="B68" s="37" t="s">
        <v>160</v>
      </c>
      <c r="C68" s="101">
        <v>110</v>
      </c>
      <c r="D68" s="101">
        <v>145</v>
      </c>
      <c r="E68" s="101">
        <v>137</v>
      </c>
      <c r="F68" s="31">
        <f t="shared" si="9"/>
        <v>282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1444</v>
      </c>
      <c r="D69" s="25">
        <f>SUM(D61:D68)</f>
        <v>1733</v>
      </c>
      <c r="E69" s="25">
        <f>SUM(E61:E68)</f>
        <v>1828</v>
      </c>
      <c r="F69" s="24">
        <f>SUM(F61:F68)</f>
        <v>3561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47</v>
      </c>
      <c r="F70" s="31">
        <f t="shared" ref="F70:F81" si="10">SUM(D70:E70)</f>
        <v>94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266</v>
      </c>
      <c r="D71" s="101">
        <v>271</v>
      </c>
      <c r="E71" s="101">
        <v>300</v>
      </c>
      <c r="F71" s="31">
        <f t="shared" si="10"/>
        <v>571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141</v>
      </c>
      <c r="D72" s="101">
        <v>154</v>
      </c>
      <c r="E72" s="101">
        <v>162</v>
      </c>
      <c r="F72" s="31">
        <f t="shared" si="10"/>
        <v>316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61</v>
      </c>
      <c r="D73" s="101">
        <v>68</v>
      </c>
      <c r="E73" s="101">
        <v>64</v>
      </c>
      <c r="F73" s="31">
        <f t="shared" si="10"/>
        <v>132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84</v>
      </c>
      <c r="D74" s="101">
        <v>63</v>
      </c>
      <c r="E74" s="101">
        <v>92</v>
      </c>
      <c r="F74" s="31">
        <f t="shared" si="10"/>
        <v>155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375</v>
      </c>
      <c r="D75" s="101">
        <v>423</v>
      </c>
      <c r="E75" s="101">
        <v>452</v>
      </c>
      <c r="F75" s="31">
        <f t="shared" si="10"/>
        <v>875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187</v>
      </c>
      <c r="D76" s="101">
        <v>227</v>
      </c>
      <c r="E76" s="101">
        <v>238</v>
      </c>
      <c r="F76" s="31">
        <f t="shared" si="10"/>
        <v>465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64</v>
      </c>
      <c r="D77" s="101">
        <v>64</v>
      </c>
      <c r="E77" s="101">
        <v>64</v>
      </c>
      <c r="F77" s="31">
        <f t="shared" si="10"/>
        <v>128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62</v>
      </c>
      <c r="D78" s="101">
        <v>60</v>
      </c>
      <c r="E78" s="101">
        <v>64</v>
      </c>
      <c r="F78" s="31">
        <f t="shared" si="10"/>
        <v>124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154</v>
      </c>
      <c r="D79" s="101">
        <v>175</v>
      </c>
      <c r="E79" s="101">
        <v>189</v>
      </c>
      <c r="F79" s="31">
        <f t="shared" si="10"/>
        <v>364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150</v>
      </c>
      <c r="D80" s="101">
        <v>164</v>
      </c>
      <c r="E80" s="101">
        <v>156</v>
      </c>
      <c r="F80" s="31">
        <f t="shared" si="10"/>
        <v>320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1602</v>
      </c>
      <c r="D82" s="25">
        <f>SUM(D70:D81)</f>
        <v>1739</v>
      </c>
      <c r="E82" s="25">
        <f>SUM(E70:E81)</f>
        <v>1851</v>
      </c>
      <c r="F82" s="25">
        <f>SUM(F70:F81)</f>
        <v>3590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355</v>
      </c>
      <c r="D83" s="101">
        <v>396</v>
      </c>
      <c r="E83" s="101">
        <v>429</v>
      </c>
      <c r="F83" s="31">
        <f t="shared" ref="F83:F92" si="11">SUM(D83:E83)</f>
        <v>825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323</v>
      </c>
      <c r="D84" s="101">
        <v>349</v>
      </c>
      <c r="E84" s="101">
        <v>401</v>
      </c>
      <c r="F84" s="31">
        <f t="shared" si="11"/>
        <v>750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133</v>
      </c>
      <c r="D85" s="101">
        <v>129</v>
      </c>
      <c r="E85" s="101">
        <v>138</v>
      </c>
      <c r="F85" s="31">
        <f t="shared" si="11"/>
        <v>267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98</v>
      </c>
      <c r="D86" s="101">
        <v>107</v>
      </c>
      <c r="E86" s="101">
        <v>126</v>
      </c>
      <c r="F86" s="31">
        <f t="shared" si="11"/>
        <v>233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64</v>
      </c>
      <c r="D87" s="101">
        <v>78</v>
      </c>
      <c r="E87" s="101">
        <v>72</v>
      </c>
      <c r="F87" s="31">
        <f t="shared" si="11"/>
        <v>150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135</v>
      </c>
      <c r="D88" s="101">
        <v>175</v>
      </c>
      <c r="E88" s="101">
        <v>193</v>
      </c>
      <c r="F88" s="31">
        <f t="shared" si="11"/>
        <v>368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131</v>
      </c>
      <c r="D89" s="101">
        <v>155</v>
      </c>
      <c r="E89" s="101">
        <v>157</v>
      </c>
      <c r="F89" s="31">
        <f t="shared" si="11"/>
        <v>312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119</v>
      </c>
      <c r="D90" s="101">
        <v>149</v>
      </c>
      <c r="E90" s="101">
        <v>146</v>
      </c>
      <c r="F90" s="31">
        <f t="shared" si="11"/>
        <v>295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62</v>
      </c>
      <c r="E91" s="101">
        <v>71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226</v>
      </c>
      <c r="D92" s="101">
        <v>262</v>
      </c>
      <c r="E92" s="101">
        <v>305</v>
      </c>
      <c r="F92" s="31">
        <f t="shared" si="11"/>
        <v>567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1633</v>
      </c>
      <c r="D93" s="25">
        <f>SUM(D83:D92)</f>
        <v>1862</v>
      </c>
      <c r="E93" s="25">
        <f>SUM(E83:E92)</f>
        <v>2038</v>
      </c>
      <c r="F93" s="24">
        <f>SUM(F83:F92)</f>
        <v>3900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46</v>
      </c>
      <c r="E95" s="101">
        <v>45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34</v>
      </c>
      <c r="F96" s="31">
        <f t="shared" si="12"/>
        <v>61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44</v>
      </c>
      <c r="D97" s="101">
        <v>43</v>
      </c>
      <c r="E97" s="101">
        <v>48</v>
      </c>
      <c r="F97" s="31">
        <f t="shared" si="12"/>
        <v>91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140</v>
      </c>
      <c r="E98" s="101">
        <v>152</v>
      </c>
      <c r="F98" s="31">
        <f t="shared" si="12"/>
        <v>292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22</v>
      </c>
      <c r="E99" s="101">
        <v>24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73</v>
      </c>
      <c r="E100" s="101">
        <v>69</v>
      </c>
      <c r="F100" s="31">
        <f t="shared" si="12"/>
        <v>142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97</v>
      </c>
      <c r="D101" s="101">
        <v>101</v>
      </c>
      <c r="E101" s="101">
        <v>120</v>
      </c>
      <c r="F101" s="31">
        <f t="shared" si="12"/>
        <v>221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147</v>
      </c>
      <c r="D102" s="101">
        <v>178</v>
      </c>
      <c r="E102" s="101">
        <v>177</v>
      </c>
      <c r="F102" s="31">
        <f t="shared" si="12"/>
        <v>355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158</v>
      </c>
      <c r="D103" s="101">
        <v>202</v>
      </c>
      <c r="E103" s="101">
        <v>193</v>
      </c>
      <c r="F103" s="31">
        <f t="shared" si="12"/>
        <v>395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65</v>
      </c>
      <c r="D104" s="101">
        <v>56</v>
      </c>
      <c r="E104" s="101">
        <v>71</v>
      </c>
      <c r="F104" s="31">
        <f t="shared" si="12"/>
        <v>127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61</v>
      </c>
      <c r="E105" s="101">
        <v>68</v>
      </c>
      <c r="F105" s="31">
        <f t="shared" si="12"/>
        <v>129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49</v>
      </c>
      <c r="E106" s="101">
        <v>55</v>
      </c>
      <c r="F106" s="31">
        <f t="shared" si="12"/>
        <v>104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96</v>
      </c>
      <c r="D107" s="101">
        <v>117</v>
      </c>
      <c r="E107" s="101">
        <v>119</v>
      </c>
      <c r="F107" s="31">
        <f t="shared" si="12"/>
        <v>236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76</v>
      </c>
      <c r="D108" s="101">
        <v>87</v>
      </c>
      <c r="E108" s="101">
        <v>96</v>
      </c>
      <c r="F108" s="31">
        <f t="shared" si="12"/>
        <v>183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98</v>
      </c>
      <c r="E109" s="101">
        <v>101</v>
      </c>
      <c r="F109" s="31">
        <f t="shared" si="12"/>
        <v>199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1137</v>
      </c>
      <c r="D110" s="25">
        <f>SUM(D94:D109)</f>
        <v>1345</v>
      </c>
      <c r="E110" s="25">
        <f>SUM(E94:E109)</f>
        <v>1419</v>
      </c>
      <c r="F110" s="24">
        <f>SUM(F94:F109)</f>
        <v>2764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76</v>
      </c>
      <c r="E111" s="101">
        <v>71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82</v>
      </c>
      <c r="D112" s="101">
        <v>100</v>
      </c>
      <c r="E112" s="101">
        <v>95</v>
      </c>
      <c r="F112" s="31">
        <f>SUM(D112:E112)</f>
        <v>195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56</v>
      </c>
      <c r="E113" s="101">
        <v>57</v>
      </c>
      <c r="F113" s="31">
        <f>SUM(D113:E113)</f>
        <v>113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173</v>
      </c>
      <c r="D114" s="25">
        <f>SUM(D111:D113)</f>
        <v>232</v>
      </c>
      <c r="E114" s="25">
        <f>SUM(E111:E113)</f>
        <v>223</v>
      </c>
      <c r="F114" s="24">
        <f>SUM(F111:F113)</f>
        <v>455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178</v>
      </c>
      <c r="J116" s="104">
        <v>230</v>
      </c>
      <c r="K116" s="104">
        <v>233</v>
      </c>
      <c r="L116" s="62">
        <f t="shared" ref="L116:L124" si="13">SUM(J116:K116)</f>
        <v>463</v>
      </c>
    </row>
    <row r="117" spans="1:12" ht="14.25" customHeight="1" x14ac:dyDescent="0.15">
      <c r="A117" s="107" t="s">
        <v>107</v>
      </c>
      <c r="B117" s="37" t="s">
        <v>106</v>
      </c>
      <c r="C117" s="101">
        <v>175</v>
      </c>
      <c r="D117" s="101">
        <v>179</v>
      </c>
      <c r="E117" s="101">
        <v>204</v>
      </c>
      <c r="F117" s="31">
        <f t="shared" ref="F117:F138" si="14">SUM(D117:E117)</f>
        <v>383</v>
      </c>
      <c r="G117" s="57"/>
      <c r="H117" s="37" t="s">
        <v>105</v>
      </c>
      <c r="I117" s="101">
        <v>150</v>
      </c>
      <c r="J117" s="101">
        <v>179</v>
      </c>
      <c r="K117" s="101">
        <v>171</v>
      </c>
      <c r="L117" s="61">
        <f t="shared" si="13"/>
        <v>350</v>
      </c>
    </row>
    <row r="118" spans="1:12" ht="14.25" customHeight="1" x14ac:dyDescent="0.15">
      <c r="A118" s="107"/>
      <c r="B118" s="37" t="s">
        <v>104</v>
      </c>
      <c r="C118" s="101">
        <v>275</v>
      </c>
      <c r="D118" s="101">
        <v>234</v>
      </c>
      <c r="E118" s="101">
        <v>228</v>
      </c>
      <c r="F118" s="31">
        <f t="shared" si="14"/>
        <v>462</v>
      </c>
      <c r="G118" s="57"/>
      <c r="H118" s="37" t="s">
        <v>103</v>
      </c>
      <c r="I118" s="101">
        <v>134</v>
      </c>
      <c r="J118" s="101">
        <v>176</v>
      </c>
      <c r="K118" s="101">
        <v>187</v>
      </c>
      <c r="L118" s="61">
        <f t="shared" si="13"/>
        <v>363</v>
      </c>
    </row>
    <row r="119" spans="1:12" ht="14.25" customHeight="1" x14ac:dyDescent="0.15">
      <c r="A119" s="107"/>
      <c r="B119" s="37" t="s">
        <v>102</v>
      </c>
      <c r="C119" s="101">
        <v>115</v>
      </c>
      <c r="D119" s="101">
        <v>97</v>
      </c>
      <c r="E119" s="101">
        <v>106</v>
      </c>
      <c r="F119" s="31">
        <f t="shared" si="14"/>
        <v>203</v>
      </c>
      <c r="G119" s="57"/>
      <c r="H119" s="37" t="s">
        <v>101</v>
      </c>
      <c r="I119" s="101">
        <v>45</v>
      </c>
      <c r="J119" s="101">
        <v>44</v>
      </c>
      <c r="K119" s="101">
        <v>57</v>
      </c>
      <c r="L119" s="61">
        <f t="shared" si="13"/>
        <v>101</v>
      </c>
    </row>
    <row r="120" spans="1:12" ht="14.25" customHeight="1" x14ac:dyDescent="0.15">
      <c r="A120" s="107"/>
      <c r="B120" s="37" t="s">
        <v>100</v>
      </c>
      <c r="C120" s="101">
        <v>103</v>
      </c>
      <c r="D120" s="101">
        <v>87</v>
      </c>
      <c r="E120" s="101">
        <v>101</v>
      </c>
      <c r="F120" s="31">
        <f t="shared" si="14"/>
        <v>188</v>
      </c>
      <c r="G120" s="57"/>
      <c r="H120" s="37" t="s">
        <v>99</v>
      </c>
      <c r="I120" s="101">
        <v>139</v>
      </c>
      <c r="J120" s="101">
        <v>144</v>
      </c>
      <c r="K120" s="101">
        <v>168</v>
      </c>
      <c r="L120" s="61">
        <f t="shared" si="13"/>
        <v>312</v>
      </c>
    </row>
    <row r="121" spans="1:12" ht="14.25" customHeight="1" x14ac:dyDescent="0.15">
      <c r="A121" s="107"/>
      <c r="B121" s="37" t="s">
        <v>98</v>
      </c>
      <c r="C121" s="101">
        <v>58</v>
      </c>
      <c r="D121" s="101">
        <v>51</v>
      </c>
      <c r="E121" s="101">
        <v>60</v>
      </c>
      <c r="F121" s="31">
        <f t="shared" si="14"/>
        <v>111</v>
      </c>
      <c r="G121" s="57"/>
      <c r="H121" s="37" t="s">
        <v>97</v>
      </c>
      <c r="I121" s="101">
        <v>137</v>
      </c>
      <c r="J121" s="101">
        <v>151</v>
      </c>
      <c r="K121" s="105">
        <v>150</v>
      </c>
      <c r="L121" s="61">
        <f t="shared" si="13"/>
        <v>301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192</v>
      </c>
      <c r="J122" s="101">
        <v>187</v>
      </c>
      <c r="K122" s="101">
        <v>206</v>
      </c>
      <c r="L122" s="61">
        <f t="shared" si="13"/>
        <v>393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49</v>
      </c>
      <c r="E123" s="101">
        <v>58</v>
      </c>
      <c r="F123" s="31">
        <f t="shared" si="14"/>
        <v>107</v>
      </c>
      <c r="G123" s="57"/>
      <c r="H123" s="37" t="s">
        <v>93</v>
      </c>
      <c r="I123" s="101">
        <v>42</v>
      </c>
      <c r="J123" s="101">
        <v>45</v>
      </c>
      <c r="K123" s="101">
        <v>47</v>
      </c>
      <c r="L123" s="61">
        <f t="shared" si="13"/>
        <v>92</v>
      </c>
    </row>
    <row r="124" spans="1:12" ht="14.25" customHeight="1" x14ac:dyDescent="0.15">
      <c r="A124" s="107"/>
      <c r="B124" s="37" t="s">
        <v>92</v>
      </c>
      <c r="C124" s="101">
        <v>141</v>
      </c>
      <c r="D124" s="101">
        <v>134</v>
      </c>
      <c r="E124" s="101">
        <v>148</v>
      </c>
      <c r="F124" s="31">
        <f t="shared" si="14"/>
        <v>282</v>
      </c>
      <c r="G124" s="57"/>
      <c r="H124" s="37" t="s">
        <v>91</v>
      </c>
      <c r="I124" s="101">
        <v>224</v>
      </c>
      <c r="J124" s="101">
        <v>231</v>
      </c>
      <c r="K124" s="101">
        <v>251</v>
      </c>
      <c r="L124" s="61">
        <f t="shared" si="13"/>
        <v>482</v>
      </c>
    </row>
    <row r="125" spans="1:12" ht="14.25" customHeight="1" x14ac:dyDescent="0.15">
      <c r="A125" s="107"/>
      <c r="B125" s="37" t="s">
        <v>90</v>
      </c>
      <c r="C125" s="101">
        <v>52</v>
      </c>
      <c r="D125" s="101">
        <v>33</v>
      </c>
      <c r="E125" s="101">
        <v>48</v>
      </c>
      <c r="F125" s="31">
        <f t="shared" si="14"/>
        <v>81</v>
      </c>
      <c r="G125" s="57"/>
      <c r="H125" s="26" t="s">
        <v>89</v>
      </c>
      <c r="I125" s="25">
        <f>SUM(I116:I124)</f>
        <v>1241</v>
      </c>
      <c r="J125" s="25">
        <f>SUM(J116:J124)</f>
        <v>1387</v>
      </c>
      <c r="K125" s="25">
        <f>SUM(K116:K124)</f>
        <v>1470</v>
      </c>
      <c r="L125" s="60">
        <f>SUM(L116:L124)</f>
        <v>2857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56</v>
      </c>
      <c r="E126" s="101">
        <v>66</v>
      </c>
      <c r="F126" s="31">
        <f t="shared" si="14"/>
        <v>122</v>
      </c>
      <c r="G126" s="57" t="s">
        <v>87</v>
      </c>
      <c r="H126" s="37" t="s">
        <v>86</v>
      </c>
      <c r="I126" s="101">
        <v>31</v>
      </c>
      <c r="J126" s="101">
        <v>42</v>
      </c>
      <c r="K126" s="101">
        <v>33</v>
      </c>
      <c r="L126" s="58">
        <f t="shared" ref="L126:L139" si="15">SUM(J126:K126)</f>
        <v>75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37</v>
      </c>
      <c r="E127" s="101">
        <v>33</v>
      </c>
      <c r="F127" s="31">
        <f t="shared" si="14"/>
        <v>70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67</v>
      </c>
      <c r="D128" s="101">
        <v>64</v>
      </c>
      <c r="E128" s="101">
        <v>74</v>
      </c>
      <c r="F128" s="31">
        <f t="shared" si="14"/>
        <v>138</v>
      </c>
      <c r="G128" s="57"/>
      <c r="H128" s="59" t="s">
        <v>82</v>
      </c>
      <c r="I128" s="101">
        <v>47</v>
      </c>
      <c r="J128" s="101">
        <v>57</v>
      </c>
      <c r="K128" s="101">
        <v>62</v>
      </c>
      <c r="L128" s="58">
        <f t="shared" si="15"/>
        <v>119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57</v>
      </c>
      <c r="E129" s="101">
        <v>68</v>
      </c>
      <c r="F129" s="31">
        <f t="shared" si="14"/>
        <v>125</v>
      </c>
      <c r="G129" s="57"/>
      <c r="H129" s="59" t="s">
        <v>80</v>
      </c>
      <c r="I129" s="101">
        <v>17</v>
      </c>
      <c r="J129" s="101">
        <v>16</v>
      </c>
      <c r="K129" s="101">
        <v>15</v>
      </c>
      <c r="L129" s="58">
        <f t="shared" si="15"/>
        <v>31</v>
      </c>
    </row>
    <row r="130" spans="1:12" ht="14.25" customHeight="1" x14ac:dyDescent="0.15">
      <c r="A130" s="107"/>
      <c r="B130" s="37" t="s">
        <v>79</v>
      </c>
      <c r="C130" s="101">
        <v>66</v>
      </c>
      <c r="D130" s="101">
        <v>58</v>
      </c>
      <c r="E130" s="101">
        <v>70</v>
      </c>
      <c r="F130" s="31">
        <f t="shared" si="14"/>
        <v>128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111</v>
      </c>
      <c r="D131" s="101">
        <v>96</v>
      </c>
      <c r="E131" s="101">
        <v>99</v>
      </c>
      <c r="F131" s="31">
        <f t="shared" si="14"/>
        <v>195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150</v>
      </c>
      <c r="D132" s="101">
        <v>144</v>
      </c>
      <c r="E132" s="101">
        <v>140</v>
      </c>
      <c r="F132" s="31">
        <f t="shared" si="14"/>
        <v>284</v>
      </c>
      <c r="G132" s="57"/>
      <c r="H132" s="59" t="s">
        <v>74</v>
      </c>
      <c r="I132" s="101">
        <v>18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123</v>
      </c>
      <c r="D133" s="101">
        <v>108</v>
      </c>
      <c r="E133" s="101">
        <v>130</v>
      </c>
      <c r="F133" s="31">
        <f t="shared" si="14"/>
        <v>238</v>
      </c>
      <c r="G133" s="57"/>
      <c r="H133" s="59" t="s">
        <v>72</v>
      </c>
      <c r="I133" s="101">
        <v>17</v>
      </c>
      <c r="J133" s="101">
        <v>14</v>
      </c>
      <c r="K133" s="101">
        <v>13</v>
      </c>
      <c r="L133" s="58">
        <f t="shared" si="15"/>
        <v>27</v>
      </c>
    </row>
    <row r="134" spans="1:12" ht="14.25" customHeight="1" x14ac:dyDescent="0.15">
      <c r="A134" s="107"/>
      <c r="B134" s="37" t="s">
        <v>71</v>
      </c>
      <c r="C134" s="101">
        <v>108</v>
      </c>
      <c r="D134" s="101">
        <v>101</v>
      </c>
      <c r="E134" s="101">
        <v>125</v>
      </c>
      <c r="F134" s="31">
        <f t="shared" si="14"/>
        <v>226</v>
      </c>
      <c r="G134" s="57"/>
      <c r="H134" s="59" t="s">
        <v>70</v>
      </c>
      <c r="I134" s="101">
        <v>17</v>
      </c>
      <c r="J134" s="101">
        <v>17</v>
      </c>
      <c r="K134" s="101">
        <v>19</v>
      </c>
      <c r="L134" s="58">
        <f t="shared" si="15"/>
        <v>36</v>
      </c>
    </row>
    <row r="135" spans="1:12" ht="14.25" customHeight="1" x14ac:dyDescent="0.15">
      <c r="A135" s="107"/>
      <c r="B135" s="37" t="s">
        <v>69</v>
      </c>
      <c r="C135" s="101">
        <v>197</v>
      </c>
      <c r="D135" s="101">
        <v>199</v>
      </c>
      <c r="E135" s="101">
        <v>195</v>
      </c>
      <c r="F135" s="31">
        <f t="shared" si="14"/>
        <v>394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36</v>
      </c>
      <c r="E136" s="101">
        <v>40</v>
      </c>
      <c r="F136" s="31">
        <f t="shared" si="14"/>
        <v>76</v>
      </c>
      <c r="G136" s="57"/>
      <c r="H136" s="59" t="s">
        <v>66</v>
      </c>
      <c r="I136" s="101">
        <v>11</v>
      </c>
      <c r="J136" s="101">
        <v>12</v>
      </c>
      <c r="K136" s="101">
        <v>10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152</v>
      </c>
      <c r="E137" s="101">
        <v>186</v>
      </c>
      <c r="F137" s="31">
        <f t="shared" si="14"/>
        <v>338</v>
      </c>
      <c r="G137" s="57"/>
      <c r="H137" s="59" t="s">
        <v>64</v>
      </c>
      <c r="I137" s="101">
        <v>26</v>
      </c>
      <c r="J137" s="101">
        <v>19</v>
      </c>
      <c r="K137" s="101">
        <v>28</v>
      </c>
      <c r="L137" s="58">
        <f t="shared" si="15"/>
        <v>47</v>
      </c>
    </row>
    <row r="138" spans="1:12" ht="14.25" customHeight="1" x14ac:dyDescent="0.15">
      <c r="A138" s="107"/>
      <c r="B138" s="108" t="s">
        <v>63</v>
      </c>
      <c r="C138" s="101">
        <v>137</v>
      </c>
      <c r="D138" s="101">
        <v>201</v>
      </c>
      <c r="E138" s="101">
        <v>196</v>
      </c>
      <c r="F138" s="31">
        <f t="shared" si="14"/>
        <v>397</v>
      </c>
      <c r="G138" s="57"/>
      <c r="H138" s="59" t="s">
        <v>62</v>
      </c>
      <c r="I138" s="101">
        <v>15</v>
      </c>
      <c r="J138" s="101">
        <v>16</v>
      </c>
      <c r="K138" s="101">
        <v>14</v>
      </c>
      <c r="L138" s="58">
        <f t="shared" si="15"/>
        <v>30</v>
      </c>
    </row>
    <row r="139" spans="1:12" ht="14.25" customHeight="1" x14ac:dyDescent="0.15">
      <c r="A139" s="107"/>
      <c r="B139" s="26" t="s">
        <v>61</v>
      </c>
      <c r="C139" s="25">
        <f>SUM(C117:C138)</f>
        <v>2394</v>
      </c>
      <c r="D139" s="25">
        <f>SUM(D117:D138)</f>
        <v>2197</v>
      </c>
      <c r="E139" s="25">
        <f>SUM(E117:E138)</f>
        <v>2404</v>
      </c>
      <c r="F139" s="24">
        <f>SUM(F117:F138)</f>
        <v>4601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160</v>
      </c>
      <c r="E140" s="101">
        <v>172</v>
      </c>
      <c r="F140" s="31">
        <f t="shared" ref="F140:F156" si="16">SUM(D140:E140)</f>
        <v>332</v>
      </c>
      <c r="G140" s="57"/>
      <c r="H140" s="26" t="s">
        <v>57</v>
      </c>
      <c r="I140" s="25">
        <f>SUM(I126:I139)</f>
        <v>257</v>
      </c>
      <c r="J140" s="25">
        <f>SUM(J126:J139)</f>
        <v>262</v>
      </c>
      <c r="K140" s="25">
        <f>SUM(K126:K139)</f>
        <v>272</v>
      </c>
      <c r="L140" s="60">
        <f>SUM(L126:L139)</f>
        <v>534</v>
      </c>
    </row>
    <row r="141" spans="1:12" ht="14.25" customHeight="1" x14ac:dyDescent="0.15">
      <c r="A141" s="107"/>
      <c r="B141" s="37" t="s">
        <v>56</v>
      </c>
      <c r="C141" s="101">
        <v>162</v>
      </c>
      <c r="D141" s="101">
        <v>177</v>
      </c>
      <c r="E141" s="101">
        <v>202</v>
      </c>
      <c r="F141" s="31">
        <f t="shared" si="16"/>
        <v>379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53</v>
      </c>
      <c r="L141" s="58">
        <f>SUM(J141:K141)</f>
        <v>106</v>
      </c>
    </row>
    <row r="142" spans="1:12" ht="14.25" customHeight="1" x14ac:dyDescent="0.15">
      <c r="A142" s="107"/>
      <c r="B142" s="37" t="s">
        <v>53</v>
      </c>
      <c r="C142" s="101">
        <v>163</v>
      </c>
      <c r="D142" s="101">
        <v>184</v>
      </c>
      <c r="E142" s="101">
        <v>201</v>
      </c>
      <c r="F142" s="31">
        <f t="shared" si="16"/>
        <v>385</v>
      </c>
      <c r="G142" s="57"/>
      <c r="H142" s="59" t="s">
        <v>52</v>
      </c>
      <c r="I142" s="13">
        <v>43</v>
      </c>
      <c r="J142" s="13">
        <v>45</v>
      </c>
      <c r="K142" s="13">
        <v>39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72</v>
      </c>
      <c r="E143" s="101">
        <v>88</v>
      </c>
      <c r="F143" s="31">
        <f t="shared" si="16"/>
        <v>160</v>
      </c>
      <c r="G143" s="57"/>
      <c r="H143" s="59" t="s">
        <v>50</v>
      </c>
      <c r="I143" s="13">
        <v>50</v>
      </c>
      <c r="J143" s="13">
        <v>48</v>
      </c>
      <c r="K143" s="13">
        <v>40</v>
      </c>
      <c r="L143" s="58">
        <f>SUM(J143:K143)</f>
        <v>88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37</v>
      </c>
      <c r="E144" s="101">
        <v>32</v>
      </c>
      <c r="F144" s="31">
        <f t="shared" si="16"/>
        <v>69</v>
      </c>
      <c r="G144" s="57"/>
      <c r="H144" s="59" t="s">
        <v>48</v>
      </c>
      <c r="I144" s="13">
        <v>32</v>
      </c>
      <c r="J144" s="13">
        <v>29</v>
      </c>
      <c r="K144" s="13">
        <v>28</v>
      </c>
      <c r="L144" s="58">
        <f>SUM(J144:K144)</f>
        <v>57</v>
      </c>
    </row>
    <row r="145" spans="1:12" ht="14.25" customHeight="1" x14ac:dyDescent="0.15">
      <c r="A145" s="107"/>
      <c r="B145" s="37" t="s">
        <v>47</v>
      </c>
      <c r="C145" s="101">
        <v>130</v>
      </c>
      <c r="D145" s="101">
        <v>139</v>
      </c>
      <c r="E145" s="101">
        <v>174</v>
      </c>
      <c r="F145" s="31">
        <f t="shared" si="16"/>
        <v>313</v>
      </c>
      <c r="G145" s="57"/>
      <c r="H145" s="59" t="s">
        <v>46</v>
      </c>
      <c r="I145" s="13">
        <v>32</v>
      </c>
      <c r="J145" s="13">
        <v>32</v>
      </c>
      <c r="K145" s="13">
        <v>30</v>
      </c>
      <c r="L145" s="58">
        <f>SUM(J145:K145)</f>
        <v>62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39</v>
      </c>
      <c r="F146" s="31">
        <f t="shared" si="16"/>
        <v>73</v>
      </c>
      <c r="G146" s="57"/>
      <c r="H146" s="26" t="s">
        <v>44</v>
      </c>
      <c r="I146" s="25">
        <f>SUM(I141:I145)</f>
        <v>203</v>
      </c>
      <c r="J146" s="25">
        <f>SUM(J141:J145)</f>
        <v>207</v>
      </c>
      <c r="K146" s="25">
        <f>SUM(K141:K145)</f>
        <v>190</v>
      </c>
      <c r="L146" s="56">
        <f>SUM(L141:L145)</f>
        <v>397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44</v>
      </c>
      <c r="E147" s="101">
        <v>56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6969</v>
      </c>
      <c r="J147" s="55">
        <f>SUM(D139+D157+D164+D167+J125+J140+J146)</f>
        <v>7330</v>
      </c>
      <c r="K147" s="55">
        <f>SUM(E139+E157+E164+E167+K125+K140+K146)</f>
        <v>7855</v>
      </c>
      <c r="L147" s="54">
        <f>SUM(F139+F157+F164+F167+L125+L140+L146)</f>
        <v>15185</v>
      </c>
    </row>
    <row r="148" spans="1:12" ht="14.25" customHeight="1" x14ac:dyDescent="0.15">
      <c r="A148" s="107"/>
      <c r="B148" s="37" t="s">
        <v>41</v>
      </c>
      <c r="C148" s="101">
        <v>106</v>
      </c>
      <c r="D148" s="101">
        <v>131</v>
      </c>
      <c r="E148" s="101">
        <v>149</v>
      </c>
      <c r="F148" s="31">
        <f t="shared" si="16"/>
        <v>280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85</v>
      </c>
      <c r="E149" s="101">
        <v>89</v>
      </c>
      <c r="F149" s="31">
        <f t="shared" si="16"/>
        <v>174</v>
      </c>
      <c r="G149" s="128" t="s">
        <v>39</v>
      </c>
      <c r="H149" s="129"/>
      <c r="I149" s="132">
        <f>SUM(C30+I39+I67+I147)</f>
        <v>19861</v>
      </c>
      <c r="J149" s="132">
        <f>SUM(D30+J39+J67+J147)</f>
        <v>21885</v>
      </c>
      <c r="K149" s="132">
        <f>SUM(E30+K39+K67+K147)</f>
        <v>23462</v>
      </c>
      <c r="L149" s="134">
        <f>SUM(J149:K149)</f>
        <v>45347</v>
      </c>
    </row>
    <row r="150" spans="1:12" ht="14.25" customHeight="1" x14ac:dyDescent="0.15">
      <c r="A150" s="107"/>
      <c r="B150" s="37" t="s">
        <v>38</v>
      </c>
      <c r="C150" s="101">
        <v>138</v>
      </c>
      <c r="D150" s="101">
        <v>152</v>
      </c>
      <c r="E150" s="101">
        <v>163</v>
      </c>
      <c r="F150" s="31">
        <f t="shared" si="16"/>
        <v>315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32</v>
      </c>
      <c r="E151" s="101">
        <v>38</v>
      </c>
      <c r="F151" s="31">
        <f t="shared" si="16"/>
        <v>70</v>
      </c>
      <c r="G151" s="136" t="s">
        <v>36</v>
      </c>
      <c r="H151" s="137"/>
      <c r="I151" s="138">
        <f>I149-'R4.7月末'!I149</f>
        <v>-18</v>
      </c>
      <c r="J151" s="138">
        <f>J149-'R4.7月末'!J149</f>
        <v>-40</v>
      </c>
      <c r="K151" s="138">
        <f>K149-'R4.7月末'!K149</f>
        <v>-33</v>
      </c>
      <c r="L151" s="140">
        <f>L149-'R4.7月末'!L149</f>
        <v>-73</v>
      </c>
    </row>
    <row r="152" spans="1:12" ht="14.25" customHeight="1" x14ac:dyDescent="0.15">
      <c r="A152" s="107"/>
      <c r="B152" s="37" t="s">
        <v>35</v>
      </c>
      <c r="C152" s="101">
        <v>21</v>
      </c>
      <c r="D152" s="101">
        <v>26</v>
      </c>
      <c r="E152" s="101">
        <v>22</v>
      </c>
      <c r="F152" s="31">
        <f t="shared" si="16"/>
        <v>48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98</v>
      </c>
      <c r="E153" s="101">
        <v>90</v>
      </c>
      <c r="F153" s="31">
        <f t="shared" si="16"/>
        <v>188</v>
      </c>
      <c r="G153" s="152" t="s">
        <v>33</v>
      </c>
      <c r="H153" s="153"/>
      <c r="I153" s="13"/>
      <c r="J153" s="13">
        <v>49</v>
      </c>
      <c r="K153" s="13">
        <v>52.5</v>
      </c>
      <c r="L153" s="51">
        <v>50.8</v>
      </c>
    </row>
    <row r="154" spans="1:12" ht="14.25" customHeight="1" x14ac:dyDescent="0.15">
      <c r="A154" s="107"/>
      <c r="B154" s="37" t="s">
        <v>32</v>
      </c>
      <c r="C154" s="101">
        <v>57</v>
      </c>
      <c r="D154" s="101">
        <v>52</v>
      </c>
      <c r="E154" s="101">
        <v>69</v>
      </c>
      <c r="F154" s="31">
        <f t="shared" si="16"/>
        <v>121</v>
      </c>
      <c r="G154" s="154" t="s">
        <v>31</v>
      </c>
      <c r="H154" s="155"/>
      <c r="I154" s="50"/>
      <c r="J154" s="50">
        <v>45</v>
      </c>
      <c r="K154" s="50">
        <v>45</v>
      </c>
      <c r="L154" s="48">
        <f t="shared" ref="L154:L159" si="17">SUM(J154:K154)</f>
        <v>90</v>
      </c>
    </row>
    <row r="155" spans="1:12" ht="14.25" customHeight="1" x14ac:dyDescent="0.15">
      <c r="A155" s="107"/>
      <c r="B155" s="37" t="s">
        <v>30</v>
      </c>
      <c r="C155" s="101">
        <v>251</v>
      </c>
      <c r="D155" s="101">
        <v>259</v>
      </c>
      <c r="E155" s="101">
        <v>269</v>
      </c>
      <c r="F155" s="31">
        <f t="shared" si="16"/>
        <v>528</v>
      </c>
      <c r="G155" s="154" t="s">
        <v>29</v>
      </c>
      <c r="H155" s="155"/>
      <c r="I155" s="50"/>
      <c r="J155" s="50">
        <v>55</v>
      </c>
      <c r="K155" s="50">
        <v>52</v>
      </c>
      <c r="L155" s="48">
        <f t="shared" si="17"/>
        <v>107</v>
      </c>
    </row>
    <row r="156" spans="1:12" ht="14.25" customHeight="1" x14ac:dyDescent="0.15">
      <c r="A156" s="107"/>
      <c r="B156" s="37" t="s">
        <v>28</v>
      </c>
      <c r="C156" s="101">
        <v>39</v>
      </c>
      <c r="D156" s="101">
        <v>33</v>
      </c>
      <c r="E156" s="101">
        <v>39</v>
      </c>
      <c r="F156" s="31">
        <f t="shared" si="16"/>
        <v>72</v>
      </c>
      <c r="G156" s="154" t="s">
        <v>27</v>
      </c>
      <c r="H156" s="155"/>
      <c r="I156" s="50"/>
      <c r="J156" s="50">
        <v>9</v>
      </c>
      <c r="K156" s="50">
        <v>12</v>
      </c>
      <c r="L156" s="48">
        <f t="shared" si="17"/>
        <v>21</v>
      </c>
    </row>
    <row r="157" spans="1:12" ht="14.25" customHeight="1" x14ac:dyDescent="0.15">
      <c r="A157" s="107"/>
      <c r="B157" s="26" t="s">
        <v>26</v>
      </c>
      <c r="C157" s="25">
        <f>SUM(C140:C156)</f>
        <v>1542</v>
      </c>
      <c r="D157" s="25">
        <f>SUM(D140:D156)</f>
        <v>1715</v>
      </c>
      <c r="E157" s="25">
        <f>SUM(E140:E156)</f>
        <v>1892</v>
      </c>
      <c r="F157" s="24">
        <f>SUM(F140:F156)</f>
        <v>3607</v>
      </c>
      <c r="G157" s="154" t="s">
        <v>25</v>
      </c>
      <c r="H157" s="155"/>
      <c r="I157" s="50"/>
      <c r="J157" s="50">
        <v>38</v>
      </c>
      <c r="K157" s="50">
        <v>36</v>
      </c>
      <c r="L157" s="48">
        <f t="shared" si="17"/>
        <v>74</v>
      </c>
    </row>
    <row r="158" spans="1:12" ht="14.25" customHeight="1" x14ac:dyDescent="0.15">
      <c r="A158" s="107" t="s">
        <v>24</v>
      </c>
      <c r="B158" s="37" t="s">
        <v>23</v>
      </c>
      <c r="C158" s="101">
        <v>136</v>
      </c>
      <c r="D158" s="101">
        <v>157</v>
      </c>
      <c r="E158" s="101">
        <v>162</v>
      </c>
      <c r="F158" s="31">
        <f t="shared" ref="F158:F163" si="18">SUM(D158:E158)</f>
        <v>319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201</v>
      </c>
      <c r="D159" s="101">
        <v>247</v>
      </c>
      <c r="E159" s="101">
        <v>254</v>
      </c>
      <c r="F159" s="31">
        <f t="shared" si="18"/>
        <v>501</v>
      </c>
      <c r="G159" s="142" t="s">
        <v>20</v>
      </c>
      <c r="H159" s="143"/>
      <c r="I159" s="49"/>
      <c r="J159" s="49">
        <v>1</v>
      </c>
      <c r="K159" s="49">
        <v>2</v>
      </c>
      <c r="L159" s="48">
        <f t="shared" si="17"/>
        <v>3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69</v>
      </c>
      <c r="E160" s="101">
        <v>67</v>
      </c>
      <c r="F160" s="31">
        <f t="shared" si="18"/>
        <v>136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73</v>
      </c>
      <c r="E161" s="101">
        <v>80</v>
      </c>
      <c r="F161" s="31">
        <f t="shared" si="18"/>
        <v>153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223</v>
      </c>
      <c r="D162" s="101">
        <v>279</v>
      </c>
      <c r="E162" s="101">
        <v>290</v>
      </c>
      <c r="F162" s="31">
        <f t="shared" si="18"/>
        <v>569</v>
      </c>
      <c r="G162" s="42" t="s">
        <v>14</v>
      </c>
      <c r="H162" s="41" t="s">
        <v>11</v>
      </c>
      <c r="I162" s="40">
        <f>SUM(L162/L149)</f>
        <v>0.42322535118089399</v>
      </c>
      <c r="J162" s="39">
        <v>8585</v>
      </c>
      <c r="K162" s="39">
        <v>10607</v>
      </c>
      <c r="L162" s="38">
        <f t="shared" ref="L162:L167" si="19">SUM(J162:K162)</f>
        <v>19192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43</v>
      </c>
      <c r="F163" s="31">
        <f t="shared" si="18"/>
        <v>88</v>
      </c>
      <c r="G163" s="147" t="s">
        <v>12</v>
      </c>
      <c r="H163" s="36" t="s">
        <v>11</v>
      </c>
      <c r="I163" s="35">
        <f>SUM(L163/L149)</f>
        <v>0.35777449445387788</v>
      </c>
      <c r="J163" s="34">
        <v>7131</v>
      </c>
      <c r="K163" s="34">
        <v>9093</v>
      </c>
      <c r="L163" s="33">
        <f t="shared" si="19"/>
        <v>16224</v>
      </c>
    </row>
    <row r="164" spans="1:12" ht="14.25" customHeight="1" x14ac:dyDescent="0.15">
      <c r="A164" s="107"/>
      <c r="B164" s="26" t="s">
        <v>10</v>
      </c>
      <c r="C164" s="25">
        <f>SUM(C158:C163)</f>
        <v>703</v>
      </c>
      <c r="D164" s="25">
        <f>SUM(D158:D163)</f>
        <v>870</v>
      </c>
      <c r="E164" s="25">
        <f>SUM(E158:E163)</f>
        <v>896</v>
      </c>
      <c r="F164" s="24">
        <f>SUM(F158:F163)</f>
        <v>1766</v>
      </c>
      <c r="G164" s="148"/>
      <c r="H164" s="30" t="s">
        <v>9</v>
      </c>
      <c r="I164" s="29">
        <f>L164/F30</f>
        <v>0.29937413073713492</v>
      </c>
      <c r="J164" s="28">
        <v>766</v>
      </c>
      <c r="K164" s="28">
        <v>956</v>
      </c>
      <c r="L164" s="27">
        <f t="shared" si="19"/>
        <v>1722</v>
      </c>
    </row>
    <row r="165" spans="1:12" ht="14.25" customHeight="1" x14ac:dyDescent="0.15">
      <c r="A165" s="107" t="s">
        <v>8</v>
      </c>
      <c r="B165" s="108" t="s">
        <v>7</v>
      </c>
      <c r="C165" s="101">
        <v>334</v>
      </c>
      <c r="D165" s="101">
        <v>345</v>
      </c>
      <c r="E165" s="101">
        <v>360</v>
      </c>
      <c r="F165" s="31">
        <f>SUM(D165:E165)</f>
        <v>705</v>
      </c>
      <c r="G165" s="148"/>
      <c r="H165" s="30" t="s">
        <v>6</v>
      </c>
      <c r="I165" s="29">
        <f>L165/L39</f>
        <v>0.39774047091120263</v>
      </c>
      <c r="J165" s="28">
        <v>1655</v>
      </c>
      <c r="K165" s="28">
        <v>2112</v>
      </c>
      <c r="L165" s="27">
        <f t="shared" si="19"/>
        <v>3767</v>
      </c>
    </row>
    <row r="166" spans="1:12" ht="14.25" customHeight="1" x14ac:dyDescent="0.15">
      <c r="A166" s="107"/>
      <c r="B166" s="108" t="s">
        <v>5</v>
      </c>
      <c r="C166" s="101">
        <v>295</v>
      </c>
      <c r="D166" s="101">
        <v>347</v>
      </c>
      <c r="E166" s="101">
        <v>371</v>
      </c>
      <c r="F166" s="31">
        <f>SUM(D166:E166)</f>
        <v>718</v>
      </c>
      <c r="G166" s="148"/>
      <c r="H166" s="30" t="s">
        <v>4</v>
      </c>
      <c r="I166" s="29">
        <f>L166/L67</f>
        <v>0.32030256375928778</v>
      </c>
      <c r="J166" s="28">
        <v>2102</v>
      </c>
      <c r="K166" s="28">
        <v>2683</v>
      </c>
      <c r="L166" s="27">
        <f t="shared" si="19"/>
        <v>4785</v>
      </c>
    </row>
    <row r="167" spans="1:12" ht="14.25" customHeight="1" x14ac:dyDescent="0.15">
      <c r="A167" s="107"/>
      <c r="B167" s="26" t="s">
        <v>3</v>
      </c>
      <c r="C167" s="25">
        <f>SUM(C165:C166)</f>
        <v>629</v>
      </c>
      <c r="D167" s="25">
        <f>SUM(D165:D166)</f>
        <v>692</v>
      </c>
      <c r="E167" s="25">
        <f>SUM(E165:E166)</f>
        <v>731</v>
      </c>
      <c r="F167" s="24">
        <f>SUM(F165:F166)</f>
        <v>1423</v>
      </c>
      <c r="G167" s="149"/>
      <c r="H167" s="23" t="s">
        <v>2</v>
      </c>
      <c r="I167" s="22">
        <f>L167/L147</f>
        <v>0.39183404675666778</v>
      </c>
      <c r="J167" s="21">
        <v>2608</v>
      </c>
      <c r="K167" s="21">
        <v>3342</v>
      </c>
      <c r="L167" s="20">
        <f t="shared" si="19"/>
        <v>5950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553</v>
      </c>
      <c r="J169" s="11">
        <v>238</v>
      </c>
      <c r="K169" s="11">
        <v>347</v>
      </c>
      <c r="L169" s="10">
        <f>SUM(J169:K169)</f>
        <v>585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8"/>
  <sheetViews>
    <sheetView view="pageBreakPreview" topLeftCell="A136" zoomScaleNormal="100" workbookViewId="0">
      <selection activeCell="J175" sqref="J175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26</v>
      </c>
      <c r="K4" s="102">
        <v>33</v>
      </c>
      <c r="L4" s="58">
        <f t="shared" ref="L4:L9" si="0">SUM(J4:K4)</f>
        <v>59</v>
      </c>
    </row>
    <row r="5" spans="1:12" ht="14.25" customHeight="1" x14ac:dyDescent="0.15">
      <c r="A5" s="71" t="s">
        <v>260</v>
      </c>
      <c r="B5" s="70" t="s">
        <v>259</v>
      </c>
      <c r="C5" s="99">
        <v>360</v>
      </c>
      <c r="D5" s="99">
        <v>423</v>
      </c>
      <c r="E5" s="99">
        <v>407</v>
      </c>
      <c r="F5" s="31">
        <f t="shared" ref="F5:F21" si="1">SUM(D5:E5)</f>
        <v>830</v>
      </c>
      <c r="G5" s="57"/>
      <c r="H5" s="37" t="s">
        <v>258</v>
      </c>
      <c r="I5" s="101">
        <v>187</v>
      </c>
      <c r="J5" s="101">
        <v>199</v>
      </c>
      <c r="K5" s="101">
        <v>233</v>
      </c>
      <c r="L5" s="58">
        <f t="shared" si="0"/>
        <v>432</v>
      </c>
    </row>
    <row r="6" spans="1:12" ht="14.25" customHeight="1" x14ac:dyDescent="0.15">
      <c r="A6" s="107"/>
      <c r="B6" s="37" t="s">
        <v>257</v>
      </c>
      <c r="C6" s="100">
        <v>220</v>
      </c>
      <c r="D6" s="100">
        <v>202</v>
      </c>
      <c r="E6" s="100">
        <v>209</v>
      </c>
      <c r="F6" s="31">
        <f t="shared" si="1"/>
        <v>411</v>
      </c>
      <c r="G6" s="57"/>
      <c r="H6" s="37" t="s">
        <v>256</v>
      </c>
      <c r="I6" s="101">
        <v>114</v>
      </c>
      <c r="J6" s="101">
        <v>128</v>
      </c>
      <c r="K6" s="101">
        <v>159</v>
      </c>
      <c r="L6" s="58">
        <f t="shared" si="0"/>
        <v>287</v>
      </c>
    </row>
    <row r="7" spans="1:12" ht="14.25" customHeight="1" x14ac:dyDescent="0.15">
      <c r="A7" s="107"/>
      <c r="B7" s="37" t="s">
        <v>255</v>
      </c>
      <c r="C7" s="100">
        <v>133</v>
      </c>
      <c r="D7" s="100">
        <v>131</v>
      </c>
      <c r="E7" s="100">
        <v>160</v>
      </c>
      <c r="F7" s="31">
        <f t="shared" si="1"/>
        <v>291</v>
      </c>
      <c r="G7" s="57"/>
      <c r="H7" s="37" t="s">
        <v>254</v>
      </c>
      <c r="I7" s="101">
        <v>87</v>
      </c>
      <c r="J7" s="101">
        <v>104</v>
      </c>
      <c r="K7" s="101">
        <v>100</v>
      </c>
      <c r="L7" s="58">
        <f t="shared" si="0"/>
        <v>204</v>
      </c>
    </row>
    <row r="8" spans="1:12" ht="14.25" customHeight="1" x14ac:dyDescent="0.15">
      <c r="A8" s="107"/>
      <c r="B8" s="37" t="s">
        <v>253</v>
      </c>
      <c r="C8" s="100">
        <v>170</v>
      </c>
      <c r="D8" s="100">
        <v>168</v>
      </c>
      <c r="E8" s="100">
        <v>189</v>
      </c>
      <c r="F8" s="31">
        <f t="shared" si="1"/>
        <v>357</v>
      </c>
      <c r="G8" s="57"/>
      <c r="H8" s="37" t="s">
        <v>219</v>
      </c>
      <c r="I8" s="101">
        <v>58</v>
      </c>
      <c r="J8" s="101">
        <v>70</v>
      </c>
      <c r="K8" s="101">
        <v>74</v>
      </c>
      <c r="L8" s="58">
        <f t="shared" si="0"/>
        <v>144</v>
      </c>
    </row>
    <row r="9" spans="1:12" ht="14.25" customHeight="1" x14ac:dyDescent="0.15">
      <c r="A9" s="107"/>
      <c r="B9" s="37" t="s">
        <v>252</v>
      </c>
      <c r="C9" s="100">
        <v>64</v>
      </c>
      <c r="D9" s="100">
        <v>71</v>
      </c>
      <c r="E9" s="100">
        <v>74</v>
      </c>
      <c r="F9" s="31">
        <f t="shared" si="1"/>
        <v>145</v>
      </c>
      <c r="G9" s="57"/>
      <c r="H9" s="37" t="s">
        <v>251</v>
      </c>
      <c r="I9" s="101">
        <v>71</v>
      </c>
      <c r="J9" s="101">
        <v>78</v>
      </c>
      <c r="K9" s="101">
        <v>81</v>
      </c>
      <c r="L9" s="58">
        <f t="shared" si="0"/>
        <v>159</v>
      </c>
    </row>
    <row r="10" spans="1:12" ht="14.25" customHeight="1" x14ac:dyDescent="0.15">
      <c r="A10" s="107"/>
      <c r="B10" s="37" t="s">
        <v>250</v>
      </c>
      <c r="C10" s="100">
        <v>295</v>
      </c>
      <c r="D10" s="100">
        <v>334</v>
      </c>
      <c r="E10" s="100">
        <v>374</v>
      </c>
      <c r="F10" s="31">
        <f t="shared" si="1"/>
        <v>708</v>
      </c>
      <c r="G10" s="82"/>
      <c r="H10" s="26" t="s">
        <v>249</v>
      </c>
      <c r="I10" s="25">
        <f>SUM(I4:I9)</f>
        <v>544</v>
      </c>
      <c r="J10" s="25">
        <f>SUM(J4:J9)</f>
        <v>605</v>
      </c>
      <c r="K10" s="25">
        <f>SUM(K4:K9)</f>
        <v>680</v>
      </c>
      <c r="L10" s="60">
        <f>SUM(L4:L9)</f>
        <v>1285</v>
      </c>
    </row>
    <row r="11" spans="1:12" ht="14.25" customHeight="1" x14ac:dyDescent="0.15">
      <c r="A11" s="107"/>
      <c r="B11" s="37" t="s">
        <v>248</v>
      </c>
      <c r="C11" s="100">
        <v>64</v>
      </c>
      <c r="D11" s="100">
        <v>80</v>
      </c>
      <c r="E11" s="100">
        <v>88</v>
      </c>
      <c r="F11" s="31">
        <f t="shared" si="1"/>
        <v>168</v>
      </c>
      <c r="G11" s="57" t="s">
        <v>247</v>
      </c>
      <c r="H11" s="37" t="s">
        <v>246</v>
      </c>
      <c r="I11" s="101">
        <v>54</v>
      </c>
      <c r="J11" s="101">
        <v>58</v>
      </c>
      <c r="K11" s="101">
        <v>70</v>
      </c>
      <c r="L11" s="58">
        <f t="shared" ref="L11:L22" si="2">SUM(J11:K11)</f>
        <v>128</v>
      </c>
    </row>
    <row r="12" spans="1:12" ht="14.25" customHeight="1" x14ac:dyDescent="0.15">
      <c r="A12" s="107"/>
      <c r="B12" s="37" t="s">
        <v>245</v>
      </c>
      <c r="C12" s="100">
        <v>121</v>
      </c>
      <c r="D12" s="100">
        <v>168</v>
      </c>
      <c r="E12" s="100">
        <v>182</v>
      </c>
      <c r="F12" s="31">
        <f t="shared" si="1"/>
        <v>350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153</v>
      </c>
      <c r="D13" s="100">
        <v>215</v>
      </c>
      <c r="E13" s="100">
        <v>202</v>
      </c>
      <c r="F13" s="31">
        <f t="shared" si="1"/>
        <v>417</v>
      </c>
      <c r="G13" s="57"/>
      <c r="H13" s="37" t="s">
        <v>243</v>
      </c>
      <c r="I13" s="101">
        <v>40</v>
      </c>
      <c r="J13" s="101">
        <v>32</v>
      </c>
      <c r="K13" s="101">
        <v>41</v>
      </c>
      <c r="L13" s="58">
        <f t="shared" si="2"/>
        <v>73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49</v>
      </c>
      <c r="E14" s="100">
        <v>47</v>
      </c>
      <c r="F14" s="31">
        <f t="shared" si="1"/>
        <v>96</v>
      </c>
      <c r="G14" s="57"/>
      <c r="H14" s="37" t="s">
        <v>241</v>
      </c>
      <c r="I14" s="101">
        <v>119</v>
      </c>
      <c r="J14" s="101">
        <v>112</v>
      </c>
      <c r="K14" s="101">
        <v>114</v>
      </c>
      <c r="L14" s="58">
        <f t="shared" si="2"/>
        <v>226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34</v>
      </c>
      <c r="E15" s="100">
        <v>40</v>
      </c>
      <c r="F15" s="31">
        <f t="shared" si="1"/>
        <v>74</v>
      </c>
      <c r="G15" s="57"/>
      <c r="H15" s="37" t="s">
        <v>239</v>
      </c>
      <c r="I15" s="101">
        <v>29</v>
      </c>
      <c r="J15" s="101">
        <v>36</v>
      </c>
      <c r="K15" s="101">
        <v>41</v>
      </c>
      <c r="L15" s="58">
        <f t="shared" si="2"/>
        <v>77</v>
      </c>
    </row>
    <row r="16" spans="1:12" ht="14.25" customHeight="1" x14ac:dyDescent="0.15">
      <c r="A16" s="107"/>
      <c r="B16" s="109" t="s">
        <v>274</v>
      </c>
      <c r="C16" s="100">
        <v>20</v>
      </c>
      <c r="D16" s="100">
        <v>11</v>
      </c>
      <c r="E16" s="100">
        <v>9</v>
      </c>
      <c r="F16" s="31">
        <f t="shared" si="1"/>
        <v>20</v>
      </c>
      <c r="G16" s="57"/>
      <c r="H16" s="37" t="s">
        <v>238</v>
      </c>
      <c r="I16" s="101">
        <v>69</v>
      </c>
      <c r="J16" s="101">
        <v>62</v>
      </c>
      <c r="K16" s="101">
        <v>72</v>
      </c>
      <c r="L16" s="58">
        <f t="shared" si="2"/>
        <v>134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53</v>
      </c>
      <c r="E17" s="100">
        <v>61</v>
      </c>
      <c r="F17" s="31">
        <f>SUM(D17:E17)</f>
        <v>114</v>
      </c>
      <c r="G17" s="57"/>
      <c r="H17" s="37" t="s">
        <v>236</v>
      </c>
      <c r="I17" s="101">
        <v>85</v>
      </c>
      <c r="J17" s="101">
        <v>85</v>
      </c>
      <c r="K17" s="101">
        <v>91</v>
      </c>
      <c r="L17" s="58">
        <f t="shared" si="2"/>
        <v>176</v>
      </c>
    </row>
    <row r="18" spans="1:12" ht="14.25" customHeight="1" x14ac:dyDescent="0.15">
      <c r="A18" s="107"/>
      <c r="B18" s="37" t="s">
        <v>235</v>
      </c>
      <c r="C18" s="100">
        <v>79</v>
      </c>
      <c r="D18" s="100">
        <v>104</v>
      </c>
      <c r="E18" s="100">
        <v>105</v>
      </c>
      <c r="F18" s="31">
        <f t="shared" si="1"/>
        <v>209</v>
      </c>
      <c r="G18" s="57"/>
      <c r="H18" s="37" t="s">
        <v>234</v>
      </c>
      <c r="I18" s="101">
        <v>52</v>
      </c>
      <c r="J18" s="101">
        <v>54</v>
      </c>
      <c r="K18" s="101">
        <v>69</v>
      </c>
      <c r="L18" s="58">
        <f t="shared" si="2"/>
        <v>123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21</v>
      </c>
      <c r="E19" s="100">
        <v>30</v>
      </c>
      <c r="F19" s="31">
        <f t="shared" si="1"/>
        <v>51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49</v>
      </c>
      <c r="K20" s="101">
        <v>61</v>
      </c>
      <c r="L20" s="58">
        <f t="shared" si="2"/>
        <v>110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17</v>
      </c>
      <c r="E21" s="100">
        <v>17</v>
      </c>
      <c r="F21" s="31">
        <f t="shared" si="1"/>
        <v>34</v>
      </c>
      <c r="G21" s="57"/>
      <c r="H21" s="37" t="s">
        <v>190</v>
      </c>
      <c r="I21" s="101">
        <v>37</v>
      </c>
      <c r="J21" s="101">
        <v>40</v>
      </c>
      <c r="K21" s="101">
        <v>48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1843</v>
      </c>
      <c r="D22" s="25">
        <f>SUM(D5:D21)</f>
        <v>2089</v>
      </c>
      <c r="E22" s="25">
        <f>SUM(E5:E21)</f>
        <v>2206</v>
      </c>
      <c r="F22" s="25">
        <f>SUM(F5:F21)</f>
        <v>4295</v>
      </c>
      <c r="G22" s="57"/>
      <c r="H22" s="37" t="s">
        <v>229</v>
      </c>
      <c r="I22" s="101">
        <v>4</v>
      </c>
      <c r="J22" s="101">
        <v>2</v>
      </c>
      <c r="K22" s="101">
        <v>4</v>
      </c>
      <c r="L22" s="58">
        <f t="shared" si="2"/>
        <v>6</v>
      </c>
    </row>
    <row r="23" spans="1:12" ht="14.25" customHeight="1" x14ac:dyDescent="0.15">
      <c r="A23" s="107" t="s">
        <v>228</v>
      </c>
      <c r="B23" s="37" t="s">
        <v>227</v>
      </c>
      <c r="C23" s="101">
        <v>137</v>
      </c>
      <c r="D23" s="101">
        <v>141</v>
      </c>
      <c r="E23" s="101">
        <v>176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600</v>
      </c>
      <c r="J23" s="25">
        <f>SUM(J11:J22)</f>
        <v>580</v>
      </c>
      <c r="K23" s="25">
        <f>SUM(K11:K22)</f>
        <v>668</v>
      </c>
      <c r="L23" s="60">
        <f>SUM(L11:L22)</f>
        <v>1248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81</v>
      </c>
      <c r="E24" s="101">
        <v>79</v>
      </c>
      <c r="F24" s="31">
        <f t="shared" si="3"/>
        <v>160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37</v>
      </c>
      <c r="L24" s="58">
        <f t="shared" ref="L24:L29" si="4">SUM(J24:K24)</f>
        <v>65</v>
      </c>
    </row>
    <row r="25" spans="1:12" ht="14.25" customHeight="1" x14ac:dyDescent="0.15">
      <c r="A25" s="107"/>
      <c r="B25" s="37" t="s">
        <v>222</v>
      </c>
      <c r="C25" s="101">
        <v>198</v>
      </c>
      <c r="D25" s="101">
        <v>220</v>
      </c>
      <c r="E25" s="101">
        <v>261</v>
      </c>
      <c r="F25" s="31">
        <f t="shared" si="3"/>
        <v>481</v>
      </c>
      <c r="G25" s="57"/>
      <c r="H25" s="37" t="s">
        <v>221</v>
      </c>
      <c r="I25" s="101">
        <v>17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76</v>
      </c>
      <c r="D26" s="101">
        <v>83</v>
      </c>
      <c r="E26" s="101">
        <v>102</v>
      </c>
      <c r="F26" s="31">
        <f t="shared" si="3"/>
        <v>185</v>
      </c>
      <c r="G26" s="57"/>
      <c r="H26" s="37" t="s">
        <v>219</v>
      </c>
      <c r="I26" s="101">
        <v>40</v>
      </c>
      <c r="J26" s="101">
        <v>40</v>
      </c>
      <c r="K26" s="101">
        <v>39</v>
      </c>
      <c r="L26" s="58">
        <f t="shared" si="4"/>
        <v>79</v>
      </c>
    </row>
    <row r="27" spans="1:12" ht="14.25" customHeight="1" x14ac:dyDescent="0.15">
      <c r="A27" s="107"/>
      <c r="B27" s="37" t="s">
        <v>218</v>
      </c>
      <c r="C27" s="101">
        <v>56</v>
      </c>
      <c r="D27" s="101">
        <v>68</v>
      </c>
      <c r="E27" s="101">
        <v>69</v>
      </c>
      <c r="F27" s="31">
        <f t="shared" si="3"/>
        <v>137</v>
      </c>
      <c r="G27" s="57"/>
      <c r="H27" s="37" t="s">
        <v>217</v>
      </c>
      <c r="I27" s="101">
        <v>44</v>
      </c>
      <c r="J27" s="101">
        <v>40</v>
      </c>
      <c r="K27" s="101">
        <v>47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62</v>
      </c>
      <c r="D28" s="101">
        <v>64</v>
      </c>
      <c r="E28" s="101">
        <v>99</v>
      </c>
      <c r="F28" s="31">
        <f t="shared" si="3"/>
        <v>163</v>
      </c>
      <c r="G28" s="57"/>
      <c r="H28" s="37" t="s">
        <v>215</v>
      </c>
      <c r="I28" s="101">
        <v>8</v>
      </c>
      <c r="J28" s="101">
        <v>16</v>
      </c>
      <c r="K28" s="101">
        <v>15</v>
      </c>
      <c r="L28" s="58">
        <f t="shared" si="4"/>
        <v>31</v>
      </c>
    </row>
    <row r="29" spans="1:12" ht="14.25" customHeight="1" x14ac:dyDescent="0.15">
      <c r="A29" s="78"/>
      <c r="B29" s="26" t="s">
        <v>111</v>
      </c>
      <c r="C29" s="25">
        <f>SUM(C23:C28)</f>
        <v>596</v>
      </c>
      <c r="D29" s="25">
        <f>SUM(D23:D28)</f>
        <v>657</v>
      </c>
      <c r="E29" s="25">
        <f>SUM(E23:E28)</f>
        <v>786</v>
      </c>
      <c r="F29" s="25">
        <f>SUM(F23:F28)</f>
        <v>1443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2439</v>
      </c>
      <c r="D30" s="55">
        <f>SUM(D22+D29)</f>
        <v>2746</v>
      </c>
      <c r="E30" s="55">
        <f>SUM(E22+E29)</f>
        <v>2992</v>
      </c>
      <c r="F30" s="55">
        <f>SUM(F22+F29)</f>
        <v>5738</v>
      </c>
      <c r="G30" s="57"/>
      <c r="H30" s="26" t="s">
        <v>212</v>
      </c>
      <c r="I30" s="25">
        <f>SUM(I24:I29)</f>
        <v>173</v>
      </c>
      <c r="J30" s="25">
        <f>SUM(J24:J29)</f>
        <v>181</v>
      </c>
      <c r="K30" s="25">
        <f>SUM(K24:K29)</f>
        <v>198</v>
      </c>
      <c r="L30" s="56">
        <f>SUM(L24:L29)</f>
        <v>379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42</v>
      </c>
      <c r="J31" s="101">
        <v>47</v>
      </c>
      <c r="K31" s="101">
        <v>45</v>
      </c>
      <c r="L31" s="58">
        <f t="shared" ref="L31:L37" si="5">SUM(J31:K31)</f>
        <v>92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29</v>
      </c>
      <c r="J32" s="101">
        <v>48</v>
      </c>
      <c r="K32" s="101">
        <v>55</v>
      </c>
      <c r="L32" s="58">
        <f t="shared" si="5"/>
        <v>103</v>
      </c>
    </row>
    <row r="33" spans="1:12" ht="14.25" customHeight="1" x14ac:dyDescent="0.15">
      <c r="A33" s="107" t="s">
        <v>208</v>
      </c>
      <c r="B33" s="37" t="s">
        <v>207</v>
      </c>
      <c r="C33" s="100">
        <v>403</v>
      </c>
      <c r="D33" s="101">
        <v>453</v>
      </c>
      <c r="E33" s="101">
        <v>465</v>
      </c>
      <c r="F33" s="31">
        <f t="shared" ref="F33:F45" si="6">SUM(D33:E33)</f>
        <v>918</v>
      </c>
      <c r="G33" s="57"/>
      <c r="H33" s="37" t="s">
        <v>206</v>
      </c>
      <c r="I33" s="101">
        <v>69</v>
      </c>
      <c r="J33" s="101">
        <v>68</v>
      </c>
      <c r="K33" s="101">
        <v>76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144</v>
      </c>
      <c r="D34" s="101">
        <v>167</v>
      </c>
      <c r="E34" s="101">
        <v>173</v>
      </c>
      <c r="F34" s="31">
        <f t="shared" si="6"/>
        <v>340</v>
      </c>
      <c r="G34" s="57"/>
      <c r="H34" s="37" t="s">
        <v>204</v>
      </c>
      <c r="I34" s="101">
        <v>51</v>
      </c>
      <c r="J34" s="101">
        <v>65</v>
      </c>
      <c r="K34" s="101">
        <v>68</v>
      </c>
      <c r="L34" s="58">
        <f t="shared" si="5"/>
        <v>133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85</v>
      </c>
      <c r="E35" s="101">
        <v>101</v>
      </c>
      <c r="F35" s="31">
        <f t="shared" si="6"/>
        <v>186</v>
      </c>
      <c r="G35" s="57"/>
      <c r="H35" s="37" t="s">
        <v>202</v>
      </c>
      <c r="I35" s="101">
        <v>94</v>
      </c>
      <c r="J35" s="101">
        <v>86</v>
      </c>
      <c r="K35" s="101">
        <v>98</v>
      </c>
      <c r="L35" s="58">
        <f t="shared" si="5"/>
        <v>184</v>
      </c>
    </row>
    <row r="36" spans="1:12" ht="14.25" customHeight="1" x14ac:dyDescent="0.15">
      <c r="A36" s="107"/>
      <c r="B36" s="37" t="s">
        <v>201</v>
      </c>
      <c r="C36" s="101">
        <v>225</v>
      </c>
      <c r="D36" s="101">
        <v>224</v>
      </c>
      <c r="E36" s="101">
        <v>255</v>
      </c>
      <c r="F36" s="31">
        <f t="shared" si="6"/>
        <v>479</v>
      </c>
      <c r="G36" s="83"/>
      <c r="H36" s="84" t="s">
        <v>200</v>
      </c>
      <c r="I36" s="101">
        <v>55</v>
      </c>
      <c r="J36" s="101">
        <v>56</v>
      </c>
      <c r="K36" s="101">
        <v>72</v>
      </c>
      <c r="L36" s="58">
        <f t="shared" si="5"/>
        <v>128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126</v>
      </c>
      <c r="J37" s="101">
        <v>145</v>
      </c>
      <c r="K37" s="101">
        <v>147</v>
      </c>
      <c r="L37" s="58">
        <f t="shared" si="5"/>
        <v>292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98</v>
      </c>
      <c r="E38" s="101">
        <v>110</v>
      </c>
      <c r="F38" s="31">
        <f t="shared" si="6"/>
        <v>208</v>
      </c>
      <c r="G38" s="82"/>
      <c r="H38" s="26" t="s">
        <v>163</v>
      </c>
      <c r="I38" s="25">
        <f>SUM(I31:I37)</f>
        <v>466</v>
      </c>
      <c r="J38" s="25">
        <f>SUM(J31:J37)</f>
        <v>515</v>
      </c>
      <c r="K38" s="25">
        <f>SUM(K31:K37)</f>
        <v>561</v>
      </c>
      <c r="L38" s="60">
        <f>SUM(L31:L37)</f>
        <v>1076</v>
      </c>
    </row>
    <row r="39" spans="1:12" ht="14.25" customHeight="1" x14ac:dyDescent="0.15">
      <c r="A39" s="107"/>
      <c r="B39" s="37" t="s">
        <v>196</v>
      </c>
      <c r="C39" s="101">
        <v>53</v>
      </c>
      <c r="D39" s="101">
        <v>56</v>
      </c>
      <c r="E39" s="101">
        <v>59</v>
      </c>
      <c r="F39" s="31">
        <f t="shared" si="6"/>
        <v>115</v>
      </c>
      <c r="G39" s="111" t="s">
        <v>195</v>
      </c>
      <c r="H39" s="112"/>
      <c r="I39" s="55">
        <f>SUM(C46+C54+I10+I23+I30+I38)</f>
        <v>4190</v>
      </c>
      <c r="J39" s="55">
        <f>SUM(D46+D54+J10+J23+J30+J38)</f>
        <v>4546</v>
      </c>
      <c r="K39" s="55">
        <f>SUM(E46+E54+K10+K23+K30+K38)</f>
        <v>4923</v>
      </c>
      <c r="L39" s="54">
        <f>SUM(F46+F54+L10+L23+L30+L38)</f>
        <v>9469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143</v>
      </c>
      <c r="E40" s="101">
        <v>160</v>
      </c>
      <c r="F40" s="31">
        <f t="shared" si="6"/>
        <v>303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72</v>
      </c>
      <c r="D41" s="101">
        <v>79</v>
      </c>
      <c r="E41" s="101">
        <v>85</v>
      </c>
      <c r="F41" s="31">
        <f t="shared" si="6"/>
        <v>164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105</v>
      </c>
      <c r="D42" s="101">
        <v>125</v>
      </c>
      <c r="E42" s="101">
        <v>140</v>
      </c>
      <c r="F42" s="31">
        <f t="shared" si="6"/>
        <v>265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194</v>
      </c>
      <c r="E44" s="101">
        <v>223</v>
      </c>
      <c r="F44" s="31">
        <f t="shared" si="6"/>
        <v>417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163</v>
      </c>
      <c r="D45" s="101">
        <v>163</v>
      </c>
      <c r="E45" s="101">
        <v>195</v>
      </c>
      <c r="F45" s="31">
        <f t="shared" si="6"/>
        <v>358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1657</v>
      </c>
      <c r="D46" s="25">
        <f>SUM(D33:D45)</f>
        <v>1818</v>
      </c>
      <c r="E46" s="25">
        <f>SUM(E33:E45)</f>
        <v>2002</v>
      </c>
      <c r="F46" s="25">
        <f>SUM(F33:F45)</f>
        <v>3820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101</v>
      </c>
      <c r="D47" s="101">
        <v>120</v>
      </c>
      <c r="E47" s="101">
        <v>107</v>
      </c>
      <c r="F47" s="31">
        <f t="shared" ref="F47:F53" si="7">SUM(D47:E47)</f>
        <v>227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40</v>
      </c>
      <c r="E48" s="101">
        <v>38</v>
      </c>
      <c r="F48" s="31">
        <f t="shared" si="7"/>
        <v>78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100</v>
      </c>
      <c r="D49" s="101">
        <v>103</v>
      </c>
      <c r="E49" s="101">
        <v>109</v>
      </c>
      <c r="F49" s="31">
        <f t="shared" si="7"/>
        <v>212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285</v>
      </c>
      <c r="D50" s="101">
        <v>309</v>
      </c>
      <c r="E50" s="101">
        <v>309</v>
      </c>
      <c r="F50" s="31">
        <f t="shared" si="7"/>
        <v>618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128</v>
      </c>
      <c r="D51" s="101">
        <v>159</v>
      </c>
      <c r="E51" s="101">
        <v>149</v>
      </c>
      <c r="F51" s="31">
        <f t="shared" si="7"/>
        <v>308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77</v>
      </c>
      <c r="D52" s="101">
        <v>91</v>
      </c>
      <c r="E52" s="101">
        <v>82</v>
      </c>
      <c r="F52" s="31">
        <f t="shared" si="7"/>
        <v>173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18</v>
      </c>
      <c r="D53" s="101">
        <v>25</v>
      </c>
      <c r="E53" s="101">
        <v>20</v>
      </c>
      <c r="F53" s="31">
        <f t="shared" si="7"/>
        <v>45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750</v>
      </c>
      <c r="D54" s="25">
        <f>SUM(D47:D53)</f>
        <v>847</v>
      </c>
      <c r="E54" s="25">
        <f>SUM(E47:E53)</f>
        <v>814</v>
      </c>
      <c r="F54" s="25">
        <f>SUM(F47:F53)</f>
        <v>1661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52</v>
      </c>
      <c r="K60" s="104">
        <v>54</v>
      </c>
      <c r="L60" s="62">
        <f t="shared" ref="L60:L65" si="8">SUM(J60:K60)</f>
        <v>106</v>
      </c>
    </row>
    <row r="61" spans="1:12" ht="14.25" customHeight="1" x14ac:dyDescent="0.15">
      <c r="A61" s="107" t="s">
        <v>175</v>
      </c>
      <c r="B61" s="37" t="s">
        <v>174</v>
      </c>
      <c r="C61" s="103">
        <v>336</v>
      </c>
      <c r="D61" s="101">
        <v>417</v>
      </c>
      <c r="E61" s="101">
        <v>432</v>
      </c>
      <c r="F61" s="31">
        <f t="shared" ref="F61:F68" si="9">SUM(D61:E61)</f>
        <v>849</v>
      </c>
      <c r="G61" s="72"/>
      <c r="H61" s="37" t="s">
        <v>173</v>
      </c>
      <c r="I61" s="101">
        <v>49</v>
      </c>
      <c r="J61" s="101">
        <v>42</v>
      </c>
      <c r="K61" s="101">
        <v>59</v>
      </c>
      <c r="L61" s="61">
        <f t="shared" si="8"/>
        <v>101</v>
      </c>
    </row>
    <row r="62" spans="1:12" ht="14.25" customHeight="1" x14ac:dyDescent="0.15">
      <c r="A62" s="107"/>
      <c r="B62" s="37" t="s">
        <v>172</v>
      </c>
      <c r="C62" s="101">
        <v>281</v>
      </c>
      <c r="D62" s="101">
        <v>311</v>
      </c>
      <c r="E62" s="101">
        <v>351</v>
      </c>
      <c r="F62" s="31">
        <f t="shared" si="9"/>
        <v>662</v>
      </c>
      <c r="G62" s="72"/>
      <c r="H62" s="37" t="s">
        <v>171</v>
      </c>
      <c r="I62" s="101">
        <v>38</v>
      </c>
      <c r="J62" s="101">
        <v>50</v>
      </c>
      <c r="K62" s="101">
        <v>50</v>
      </c>
      <c r="L62" s="61">
        <f t="shared" si="8"/>
        <v>100</v>
      </c>
    </row>
    <row r="63" spans="1:12" ht="14.25" customHeight="1" x14ac:dyDescent="0.15">
      <c r="A63" s="107"/>
      <c r="B63" s="37" t="s">
        <v>170</v>
      </c>
      <c r="C63" s="101">
        <v>64</v>
      </c>
      <c r="D63" s="101">
        <v>80</v>
      </c>
      <c r="E63" s="101">
        <v>87</v>
      </c>
      <c r="F63" s="31">
        <f t="shared" si="9"/>
        <v>167</v>
      </c>
      <c r="G63" s="72"/>
      <c r="H63" s="37" t="s">
        <v>169</v>
      </c>
      <c r="I63" s="101">
        <v>27</v>
      </c>
      <c r="J63" s="101">
        <v>27</v>
      </c>
      <c r="K63" s="101">
        <v>29</v>
      </c>
      <c r="L63" s="61">
        <f t="shared" si="8"/>
        <v>56</v>
      </c>
    </row>
    <row r="64" spans="1:12" ht="14.25" customHeight="1" x14ac:dyDescent="0.15">
      <c r="A64" s="107"/>
      <c r="B64" s="37" t="s">
        <v>168</v>
      </c>
      <c r="C64" s="101">
        <v>176</v>
      </c>
      <c r="D64" s="101">
        <v>194</v>
      </c>
      <c r="E64" s="101">
        <v>211</v>
      </c>
      <c r="F64" s="31">
        <f t="shared" si="9"/>
        <v>405</v>
      </c>
      <c r="G64" s="72"/>
      <c r="H64" s="37" t="s">
        <v>167</v>
      </c>
      <c r="I64" s="101">
        <v>53</v>
      </c>
      <c r="J64" s="101">
        <v>62</v>
      </c>
      <c r="K64" s="101">
        <v>71</v>
      </c>
      <c r="L64" s="61">
        <f t="shared" si="8"/>
        <v>133</v>
      </c>
    </row>
    <row r="65" spans="1:12" ht="14.25" customHeight="1" x14ac:dyDescent="0.15">
      <c r="A65" s="107"/>
      <c r="B65" s="37" t="s">
        <v>166</v>
      </c>
      <c r="C65" s="101">
        <v>83</v>
      </c>
      <c r="D65" s="101">
        <v>99</v>
      </c>
      <c r="E65" s="101">
        <v>120</v>
      </c>
      <c r="F65" s="31">
        <f t="shared" si="9"/>
        <v>219</v>
      </c>
      <c r="G65" s="72"/>
      <c r="H65" s="37" t="s">
        <v>165</v>
      </c>
      <c r="I65" s="101">
        <v>72</v>
      </c>
      <c r="J65" s="101">
        <v>94</v>
      </c>
      <c r="K65" s="101">
        <v>78</v>
      </c>
      <c r="L65" s="61">
        <f t="shared" si="8"/>
        <v>172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116</v>
      </c>
      <c r="E66" s="101">
        <v>125</v>
      </c>
      <c r="F66" s="31">
        <f t="shared" si="9"/>
        <v>241</v>
      </c>
      <c r="G66" s="72"/>
      <c r="H66" s="26" t="s">
        <v>163</v>
      </c>
      <c r="I66" s="25">
        <f>SUM(I60:I65)</f>
        <v>279</v>
      </c>
      <c r="J66" s="25">
        <f>SUM(J60:J65)</f>
        <v>327</v>
      </c>
      <c r="K66" s="25">
        <f>SUM(K60:K65)</f>
        <v>341</v>
      </c>
      <c r="L66" s="60">
        <f>SUM(L60:L65)</f>
        <v>668</v>
      </c>
    </row>
    <row r="67" spans="1:12" ht="14.25" customHeight="1" x14ac:dyDescent="0.15">
      <c r="A67" s="107"/>
      <c r="B67" s="37" t="s">
        <v>162</v>
      </c>
      <c r="C67" s="101">
        <v>290</v>
      </c>
      <c r="D67" s="101">
        <v>370</v>
      </c>
      <c r="E67" s="101">
        <v>361</v>
      </c>
      <c r="F67" s="31">
        <f t="shared" si="9"/>
        <v>731</v>
      </c>
      <c r="G67" s="127" t="s">
        <v>161</v>
      </c>
      <c r="H67" s="122"/>
      <c r="I67" s="55">
        <f>SUM(C69+C82+C93+C110+C114+I66)</f>
        <v>6273</v>
      </c>
      <c r="J67" s="55">
        <f>SUM(D69+D82+D93+D110+D114+J66)</f>
        <v>7236</v>
      </c>
      <c r="K67" s="55">
        <f>SUM(E69+E82+E93+E110+E114+K66)</f>
        <v>7690</v>
      </c>
      <c r="L67" s="54">
        <f>SUM(F69+F82+F93+F110+F114+L66)</f>
        <v>14926</v>
      </c>
    </row>
    <row r="68" spans="1:12" ht="14.25" customHeight="1" x14ac:dyDescent="0.15">
      <c r="A68" s="107"/>
      <c r="B68" s="37" t="s">
        <v>160</v>
      </c>
      <c r="C68" s="101">
        <v>111</v>
      </c>
      <c r="D68" s="101">
        <v>147</v>
      </c>
      <c r="E68" s="101">
        <v>138</v>
      </c>
      <c r="F68" s="31">
        <f t="shared" si="9"/>
        <v>285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1444</v>
      </c>
      <c r="D69" s="25">
        <f>SUM(D61:D68)</f>
        <v>1734</v>
      </c>
      <c r="E69" s="25">
        <f>SUM(E61:E68)</f>
        <v>1825</v>
      </c>
      <c r="F69" s="24">
        <f>SUM(F61:F68)</f>
        <v>3559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41</v>
      </c>
      <c r="D70" s="101">
        <v>47</v>
      </c>
      <c r="E70" s="101">
        <v>47</v>
      </c>
      <c r="F70" s="31">
        <f t="shared" ref="F70:F81" si="10">SUM(D70:E70)</f>
        <v>94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270</v>
      </c>
      <c r="D71" s="101">
        <v>274</v>
      </c>
      <c r="E71" s="101">
        <v>302</v>
      </c>
      <c r="F71" s="31">
        <f t="shared" si="10"/>
        <v>576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140</v>
      </c>
      <c r="D72" s="101">
        <v>151</v>
      </c>
      <c r="E72" s="101">
        <v>160</v>
      </c>
      <c r="F72" s="31">
        <f t="shared" si="10"/>
        <v>311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68</v>
      </c>
      <c r="E73" s="101">
        <v>61</v>
      </c>
      <c r="F73" s="31">
        <f t="shared" si="10"/>
        <v>129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84</v>
      </c>
      <c r="D74" s="101">
        <v>63</v>
      </c>
      <c r="E74" s="101">
        <v>92</v>
      </c>
      <c r="F74" s="31">
        <f t="shared" si="10"/>
        <v>155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376</v>
      </c>
      <c r="D75" s="101">
        <v>423</v>
      </c>
      <c r="E75" s="101">
        <v>454</v>
      </c>
      <c r="F75" s="31">
        <f t="shared" si="10"/>
        <v>877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188</v>
      </c>
      <c r="D76" s="101">
        <v>228</v>
      </c>
      <c r="E76" s="101">
        <v>240</v>
      </c>
      <c r="F76" s="31">
        <f t="shared" si="10"/>
        <v>468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64</v>
      </c>
      <c r="D77" s="101">
        <v>64</v>
      </c>
      <c r="E77" s="101">
        <v>67</v>
      </c>
      <c r="F77" s="31">
        <f t="shared" si="10"/>
        <v>131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62</v>
      </c>
      <c r="D78" s="101">
        <v>60</v>
      </c>
      <c r="E78" s="101">
        <v>64</v>
      </c>
      <c r="F78" s="31">
        <f t="shared" si="10"/>
        <v>124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155</v>
      </c>
      <c r="D79" s="101">
        <v>177</v>
      </c>
      <c r="E79" s="101">
        <v>189</v>
      </c>
      <c r="F79" s="31">
        <f t="shared" si="10"/>
        <v>366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149</v>
      </c>
      <c r="D80" s="101">
        <v>163</v>
      </c>
      <c r="E80" s="101">
        <v>155</v>
      </c>
      <c r="F80" s="31">
        <f t="shared" si="10"/>
        <v>318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1605</v>
      </c>
      <c r="D82" s="25">
        <f>SUM(D70:D81)</f>
        <v>1741</v>
      </c>
      <c r="E82" s="25">
        <f>SUM(E70:E81)</f>
        <v>1854</v>
      </c>
      <c r="F82" s="25">
        <f>SUM(F70:F81)</f>
        <v>3595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351</v>
      </c>
      <c r="D83" s="101">
        <v>392</v>
      </c>
      <c r="E83" s="101">
        <v>426</v>
      </c>
      <c r="F83" s="31">
        <f t="shared" ref="F83:F92" si="11">SUM(D83:E83)</f>
        <v>818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324</v>
      </c>
      <c r="D84" s="101">
        <v>349</v>
      </c>
      <c r="E84" s="101">
        <v>399</v>
      </c>
      <c r="F84" s="31">
        <f t="shared" si="11"/>
        <v>748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133</v>
      </c>
      <c r="D85" s="101">
        <v>129</v>
      </c>
      <c r="E85" s="101">
        <v>138</v>
      </c>
      <c r="F85" s="31">
        <f t="shared" si="11"/>
        <v>267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97</v>
      </c>
      <c r="D86" s="101">
        <v>107</v>
      </c>
      <c r="E86" s="101">
        <v>125</v>
      </c>
      <c r="F86" s="31">
        <f t="shared" si="11"/>
        <v>232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64</v>
      </c>
      <c r="D87" s="101">
        <v>78</v>
      </c>
      <c r="E87" s="101">
        <v>72</v>
      </c>
      <c r="F87" s="31">
        <f t="shared" si="11"/>
        <v>150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138</v>
      </c>
      <c r="D88" s="101">
        <v>176</v>
      </c>
      <c r="E88" s="101">
        <v>194</v>
      </c>
      <c r="F88" s="31">
        <f t="shared" si="11"/>
        <v>370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131</v>
      </c>
      <c r="D89" s="101">
        <v>156</v>
      </c>
      <c r="E89" s="101">
        <v>157</v>
      </c>
      <c r="F89" s="31">
        <f t="shared" si="11"/>
        <v>313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116</v>
      </c>
      <c r="D90" s="101">
        <v>147</v>
      </c>
      <c r="E90" s="101">
        <v>142</v>
      </c>
      <c r="F90" s="31">
        <f t="shared" si="11"/>
        <v>289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50</v>
      </c>
      <c r="D91" s="101">
        <v>62</v>
      </c>
      <c r="E91" s="101">
        <v>72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264</v>
      </c>
      <c r="E92" s="101">
        <v>306</v>
      </c>
      <c r="F92" s="31">
        <f t="shared" si="11"/>
        <v>570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1631</v>
      </c>
      <c r="D93" s="25">
        <f>SUM(D83:D92)</f>
        <v>1860</v>
      </c>
      <c r="E93" s="25">
        <f>SUM(E83:E92)</f>
        <v>2031</v>
      </c>
      <c r="F93" s="24">
        <f>SUM(F83:F92)</f>
        <v>3891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46</v>
      </c>
      <c r="E95" s="101">
        <v>45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34</v>
      </c>
      <c r="F96" s="31">
        <f t="shared" si="12"/>
        <v>61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42</v>
      </c>
      <c r="D97" s="101">
        <v>42</v>
      </c>
      <c r="E97" s="101">
        <v>47</v>
      </c>
      <c r="F97" s="31">
        <f t="shared" si="12"/>
        <v>89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140</v>
      </c>
      <c r="E98" s="101">
        <v>152</v>
      </c>
      <c r="F98" s="31">
        <f t="shared" si="12"/>
        <v>292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22</v>
      </c>
      <c r="E99" s="101">
        <v>24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72</v>
      </c>
      <c r="E100" s="101">
        <v>68</v>
      </c>
      <c r="F100" s="31">
        <f t="shared" si="12"/>
        <v>140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97</v>
      </c>
      <c r="D101" s="101">
        <v>101</v>
      </c>
      <c r="E101" s="101">
        <v>121</v>
      </c>
      <c r="F101" s="31">
        <f t="shared" si="12"/>
        <v>222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149</v>
      </c>
      <c r="D102" s="101">
        <v>179</v>
      </c>
      <c r="E102" s="101">
        <v>178</v>
      </c>
      <c r="F102" s="31">
        <f t="shared" si="12"/>
        <v>357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160</v>
      </c>
      <c r="D103" s="101">
        <v>201</v>
      </c>
      <c r="E103" s="101">
        <v>195</v>
      </c>
      <c r="F103" s="31">
        <f t="shared" si="12"/>
        <v>396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66</v>
      </c>
      <c r="D104" s="101">
        <v>57</v>
      </c>
      <c r="E104" s="101">
        <v>72</v>
      </c>
      <c r="F104" s="31">
        <f t="shared" si="12"/>
        <v>129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51</v>
      </c>
      <c r="D105" s="101">
        <v>60</v>
      </c>
      <c r="E105" s="101">
        <v>67</v>
      </c>
      <c r="F105" s="31">
        <f t="shared" si="12"/>
        <v>127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54</v>
      </c>
      <c r="F106" s="31">
        <f t="shared" si="12"/>
        <v>104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97</v>
      </c>
      <c r="D107" s="101">
        <v>118</v>
      </c>
      <c r="E107" s="101">
        <v>119</v>
      </c>
      <c r="F107" s="31">
        <f t="shared" si="12"/>
        <v>237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77</v>
      </c>
      <c r="D108" s="101">
        <v>88</v>
      </c>
      <c r="E108" s="101">
        <v>96</v>
      </c>
      <c r="F108" s="31">
        <f t="shared" si="12"/>
        <v>184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98</v>
      </c>
      <c r="E109" s="101">
        <v>101</v>
      </c>
      <c r="F109" s="31">
        <f t="shared" si="12"/>
        <v>199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1141</v>
      </c>
      <c r="D110" s="25">
        <f>SUM(D94:D109)</f>
        <v>1346</v>
      </c>
      <c r="E110" s="25">
        <f>SUM(E94:E109)</f>
        <v>1420</v>
      </c>
      <c r="F110" s="24">
        <f>SUM(F94:F109)</f>
        <v>2766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69</v>
      </c>
      <c r="F111" s="31">
        <f>SUM(D111:E111)</f>
        <v>144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82</v>
      </c>
      <c r="D112" s="101">
        <v>98</v>
      </c>
      <c r="E112" s="101">
        <v>93</v>
      </c>
      <c r="F112" s="31">
        <f>SUM(D112:E112)</f>
        <v>191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55</v>
      </c>
      <c r="E113" s="101">
        <v>57</v>
      </c>
      <c r="F113" s="31">
        <f>SUM(D113:E113)</f>
        <v>112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173</v>
      </c>
      <c r="D114" s="25">
        <f>SUM(D111:D113)</f>
        <v>228</v>
      </c>
      <c r="E114" s="25">
        <f>SUM(E111:E113)</f>
        <v>219</v>
      </c>
      <c r="F114" s="24">
        <f>SUM(F111:F113)</f>
        <v>447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179</v>
      </c>
      <c r="J116" s="104">
        <v>231</v>
      </c>
      <c r="K116" s="104">
        <v>234</v>
      </c>
      <c r="L116" s="62">
        <f t="shared" ref="L116:L124" si="13">SUM(J116:K116)</f>
        <v>465</v>
      </c>
    </row>
    <row r="117" spans="1:12" ht="14.25" customHeight="1" x14ac:dyDescent="0.15">
      <c r="A117" s="107" t="s">
        <v>107</v>
      </c>
      <c r="B117" s="37" t="s">
        <v>106</v>
      </c>
      <c r="C117" s="101">
        <v>175</v>
      </c>
      <c r="D117" s="101">
        <v>181</v>
      </c>
      <c r="E117" s="101">
        <v>203</v>
      </c>
      <c r="F117" s="31">
        <f t="shared" ref="F117:F138" si="14">SUM(D117:E117)</f>
        <v>384</v>
      </c>
      <c r="G117" s="57"/>
      <c r="H117" s="37" t="s">
        <v>105</v>
      </c>
      <c r="I117" s="101">
        <v>153</v>
      </c>
      <c r="J117" s="101">
        <v>183</v>
      </c>
      <c r="K117" s="101">
        <v>174</v>
      </c>
      <c r="L117" s="61">
        <f t="shared" si="13"/>
        <v>357</v>
      </c>
    </row>
    <row r="118" spans="1:12" ht="14.25" customHeight="1" x14ac:dyDescent="0.15">
      <c r="A118" s="107"/>
      <c r="B118" s="37" t="s">
        <v>104</v>
      </c>
      <c r="C118" s="101">
        <v>272</v>
      </c>
      <c r="D118" s="101">
        <v>233</v>
      </c>
      <c r="E118" s="101">
        <v>226</v>
      </c>
      <c r="F118" s="31">
        <f t="shared" si="14"/>
        <v>459</v>
      </c>
      <c r="G118" s="57"/>
      <c r="H118" s="37" t="s">
        <v>103</v>
      </c>
      <c r="I118" s="101">
        <v>133</v>
      </c>
      <c r="J118" s="101">
        <v>176</v>
      </c>
      <c r="K118" s="101">
        <v>186</v>
      </c>
      <c r="L118" s="61">
        <f t="shared" si="13"/>
        <v>362</v>
      </c>
    </row>
    <row r="119" spans="1:12" ht="14.25" customHeight="1" x14ac:dyDescent="0.15">
      <c r="A119" s="107"/>
      <c r="B119" s="37" t="s">
        <v>102</v>
      </c>
      <c r="C119" s="101">
        <v>114</v>
      </c>
      <c r="D119" s="101">
        <v>96</v>
      </c>
      <c r="E119" s="101">
        <v>105</v>
      </c>
      <c r="F119" s="31">
        <f t="shared" si="14"/>
        <v>201</v>
      </c>
      <c r="G119" s="57"/>
      <c r="H119" s="37" t="s">
        <v>101</v>
      </c>
      <c r="I119" s="101">
        <v>44</v>
      </c>
      <c r="J119" s="101">
        <v>44</v>
      </c>
      <c r="K119" s="101">
        <v>56</v>
      </c>
      <c r="L119" s="61">
        <f t="shared" si="13"/>
        <v>100</v>
      </c>
    </row>
    <row r="120" spans="1:12" ht="14.25" customHeight="1" x14ac:dyDescent="0.15">
      <c r="A120" s="107"/>
      <c r="B120" s="37" t="s">
        <v>100</v>
      </c>
      <c r="C120" s="101">
        <v>103</v>
      </c>
      <c r="D120" s="101">
        <v>87</v>
      </c>
      <c r="E120" s="101">
        <v>101</v>
      </c>
      <c r="F120" s="31">
        <f t="shared" si="14"/>
        <v>188</v>
      </c>
      <c r="G120" s="57"/>
      <c r="H120" s="37" t="s">
        <v>99</v>
      </c>
      <c r="I120" s="101">
        <v>138</v>
      </c>
      <c r="J120" s="101">
        <v>143</v>
      </c>
      <c r="K120" s="101">
        <v>168</v>
      </c>
      <c r="L120" s="61">
        <f t="shared" si="13"/>
        <v>311</v>
      </c>
    </row>
    <row r="121" spans="1:12" ht="14.25" customHeight="1" x14ac:dyDescent="0.15">
      <c r="A121" s="107"/>
      <c r="B121" s="37" t="s">
        <v>98</v>
      </c>
      <c r="C121" s="101">
        <v>57</v>
      </c>
      <c r="D121" s="101">
        <v>50</v>
      </c>
      <c r="E121" s="101">
        <v>59</v>
      </c>
      <c r="F121" s="31">
        <f t="shared" si="14"/>
        <v>109</v>
      </c>
      <c r="G121" s="57"/>
      <c r="H121" s="37" t="s">
        <v>97</v>
      </c>
      <c r="I121" s="101">
        <v>139</v>
      </c>
      <c r="J121" s="101">
        <v>151</v>
      </c>
      <c r="K121" s="105">
        <v>152</v>
      </c>
      <c r="L121" s="61">
        <f t="shared" si="13"/>
        <v>303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190</v>
      </c>
      <c r="J122" s="101">
        <v>188</v>
      </c>
      <c r="K122" s="101">
        <v>203</v>
      </c>
      <c r="L122" s="61">
        <f t="shared" si="13"/>
        <v>391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51</v>
      </c>
      <c r="E123" s="101">
        <v>60</v>
      </c>
      <c r="F123" s="31">
        <f t="shared" si="14"/>
        <v>111</v>
      </c>
      <c r="G123" s="57"/>
      <c r="H123" s="37" t="s">
        <v>93</v>
      </c>
      <c r="I123" s="101">
        <v>42</v>
      </c>
      <c r="J123" s="101">
        <v>45</v>
      </c>
      <c r="K123" s="101">
        <v>47</v>
      </c>
      <c r="L123" s="61">
        <f t="shared" si="13"/>
        <v>92</v>
      </c>
    </row>
    <row r="124" spans="1:12" ht="14.25" customHeight="1" x14ac:dyDescent="0.15">
      <c r="A124" s="107"/>
      <c r="B124" s="37" t="s">
        <v>92</v>
      </c>
      <c r="C124" s="101">
        <v>143</v>
      </c>
      <c r="D124" s="101">
        <v>136</v>
      </c>
      <c r="E124" s="101">
        <v>149</v>
      </c>
      <c r="F124" s="31">
        <f t="shared" si="14"/>
        <v>285</v>
      </c>
      <c r="G124" s="57"/>
      <c r="H124" s="37" t="s">
        <v>91</v>
      </c>
      <c r="I124" s="101">
        <v>225</v>
      </c>
      <c r="J124" s="101">
        <v>229</v>
      </c>
      <c r="K124" s="101">
        <v>251</v>
      </c>
      <c r="L124" s="61">
        <f t="shared" si="13"/>
        <v>480</v>
      </c>
    </row>
    <row r="125" spans="1:12" ht="14.25" customHeight="1" x14ac:dyDescent="0.15">
      <c r="A125" s="107"/>
      <c r="B125" s="37" t="s">
        <v>90</v>
      </c>
      <c r="C125" s="101">
        <v>53</v>
      </c>
      <c r="D125" s="101">
        <v>34</v>
      </c>
      <c r="E125" s="101">
        <v>48</v>
      </c>
      <c r="F125" s="31">
        <f t="shared" si="14"/>
        <v>82</v>
      </c>
      <c r="G125" s="57"/>
      <c r="H125" s="26" t="s">
        <v>89</v>
      </c>
      <c r="I125" s="25">
        <f>SUM(I116:I124)</f>
        <v>1243</v>
      </c>
      <c r="J125" s="25">
        <f>SUM(J116:J124)</f>
        <v>1390</v>
      </c>
      <c r="K125" s="25">
        <f>SUM(K116:K124)</f>
        <v>1471</v>
      </c>
      <c r="L125" s="60">
        <f>SUM(L116:L124)</f>
        <v>2861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56</v>
      </c>
      <c r="E126" s="101">
        <v>66</v>
      </c>
      <c r="F126" s="31">
        <f t="shared" si="14"/>
        <v>122</v>
      </c>
      <c r="G126" s="57" t="s">
        <v>87</v>
      </c>
      <c r="H126" s="37" t="s">
        <v>86</v>
      </c>
      <c r="I126" s="101">
        <v>31</v>
      </c>
      <c r="J126" s="101">
        <v>42</v>
      </c>
      <c r="K126" s="101">
        <v>33</v>
      </c>
      <c r="L126" s="58">
        <f t="shared" ref="L126:L139" si="15">SUM(J126:K126)</f>
        <v>75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37</v>
      </c>
      <c r="E127" s="101">
        <v>33</v>
      </c>
      <c r="F127" s="31">
        <f t="shared" si="14"/>
        <v>70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67</v>
      </c>
      <c r="D128" s="101">
        <v>64</v>
      </c>
      <c r="E128" s="101">
        <v>74</v>
      </c>
      <c r="F128" s="31">
        <f t="shared" si="14"/>
        <v>138</v>
      </c>
      <c r="G128" s="57"/>
      <c r="H128" s="59" t="s">
        <v>82</v>
      </c>
      <c r="I128" s="101">
        <v>45</v>
      </c>
      <c r="J128" s="101">
        <v>53</v>
      </c>
      <c r="K128" s="101">
        <v>58</v>
      </c>
      <c r="L128" s="58">
        <f t="shared" si="15"/>
        <v>111</v>
      </c>
    </row>
    <row r="129" spans="1:12" ht="14.25" customHeight="1" x14ac:dyDescent="0.15">
      <c r="A129" s="107"/>
      <c r="B129" s="37" t="s">
        <v>81</v>
      </c>
      <c r="C129" s="101">
        <v>76</v>
      </c>
      <c r="D129" s="101">
        <v>57</v>
      </c>
      <c r="E129" s="101">
        <v>69</v>
      </c>
      <c r="F129" s="31">
        <f t="shared" si="14"/>
        <v>126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66</v>
      </c>
      <c r="D130" s="101">
        <v>57</v>
      </c>
      <c r="E130" s="101">
        <v>70</v>
      </c>
      <c r="F130" s="31">
        <f t="shared" si="14"/>
        <v>127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111</v>
      </c>
      <c r="D131" s="101">
        <v>96</v>
      </c>
      <c r="E131" s="101">
        <v>99</v>
      </c>
      <c r="F131" s="31">
        <f t="shared" si="14"/>
        <v>195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151</v>
      </c>
      <c r="D132" s="101">
        <v>144</v>
      </c>
      <c r="E132" s="101">
        <v>139</v>
      </c>
      <c r="F132" s="31">
        <f t="shared" si="14"/>
        <v>283</v>
      </c>
      <c r="G132" s="57"/>
      <c r="H132" s="59" t="s">
        <v>74</v>
      </c>
      <c r="I132" s="101">
        <v>18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123</v>
      </c>
      <c r="D133" s="101">
        <v>108</v>
      </c>
      <c r="E133" s="101">
        <v>130</v>
      </c>
      <c r="F133" s="31">
        <f t="shared" si="14"/>
        <v>238</v>
      </c>
      <c r="G133" s="57"/>
      <c r="H133" s="59" t="s">
        <v>72</v>
      </c>
      <c r="I133" s="101">
        <v>17</v>
      </c>
      <c r="J133" s="101">
        <v>14</v>
      </c>
      <c r="K133" s="101">
        <v>13</v>
      </c>
      <c r="L133" s="58">
        <f t="shared" si="15"/>
        <v>27</v>
      </c>
    </row>
    <row r="134" spans="1:12" ht="14.25" customHeight="1" x14ac:dyDescent="0.15">
      <c r="A134" s="107"/>
      <c r="B134" s="37" t="s">
        <v>71</v>
      </c>
      <c r="C134" s="101">
        <v>108</v>
      </c>
      <c r="D134" s="101">
        <v>101</v>
      </c>
      <c r="E134" s="101">
        <v>125</v>
      </c>
      <c r="F134" s="31">
        <f t="shared" si="14"/>
        <v>226</v>
      </c>
      <c r="G134" s="57"/>
      <c r="H134" s="59" t="s">
        <v>70</v>
      </c>
      <c r="I134" s="101">
        <v>17</v>
      </c>
      <c r="J134" s="101">
        <v>17</v>
      </c>
      <c r="K134" s="101">
        <v>19</v>
      </c>
      <c r="L134" s="58">
        <f t="shared" si="15"/>
        <v>36</v>
      </c>
    </row>
    <row r="135" spans="1:12" ht="14.25" customHeight="1" x14ac:dyDescent="0.15">
      <c r="A135" s="107"/>
      <c r="B135" s="37" t="s">
        <v>69</v>
      </c>
      <c r="C135" s="101">
        <v>195</v>
      </c>
      <c r="D135" s="101">
        <v>200</v>
      </c>
      <c r="E135" s="101">
        <v>191</v>
      </c>
      <c r="F135" s="31">
        <f t="shared" si="14"/>
        <v>391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36</v>
      </c>
      <c r="E136" s="101">
        <v>40</v>
      </c>
      <c r="F136" s="31">
        <f t="shared" si="14"/>
        <v>76</v>
      </c>
      <c r="G136" s="57"/>
      <c r="H136" s="59" t="s">
        <v>66</v>
      </c>
      <c r="I136" s="101">
        <v>11</v>
      </c>
      <c r="J136" s="101">
        <v>12</v>
      </c>
      <c r="K136" s="101">
        <v>10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215</v>
      </c>
      <c r="D137" s="101">
        <v>152</v>
      </c>
      <c r="E137" s="101">
        <v>186</v>
      </c>
      <c r="F137" s="31">
        <f t="shared" si="14"/>
        <v>338</v>
      </c>
      <c r="G137" s="57"/>
      <c r="H137" s="59" t="s">
        <v>64</v>
      </c>
      <c r="I137" s="101">
        <v>26</v>
      </c>
      <c r="J137" s="101">
        <v>19</v>
      </c>
      <c r="K137" s="101">
        <v>28</v>
      </c>
      <c r="L137" s="58">
        <f t="shared" si="15"/>
        <v>47</v>
      </c>
    </row>
    <row r="138" spans="1:12" ht="14.25" customHeight="1" x14ac:dyDescent="0.15">
      <c r="A138" s="107"/>
      <c r="B138" s="108" t="s">
        <v>63</v>
      </c>
      <c r="C138" s="101">
        <v>137</v>
      </c>
      <c r="D138" s="101">
        <v>201</v>
      </c>
      <c r="E138" s="101">
        <v>196</v>
      </c>
      <c r="F138" s="31">
        <f t="shared" si="14"/>
        <v>397</v>
      </c>
      <c r="G138" s="57"/>
      <c r="H138" s="59" t="s">
        <v>62</v>
      </c>
      <c r="I138" s="101">
        <v>15</v>
      </c>
      <c r="J138" s="101">
        <v>16</v>
      </c>
      <c r="K138" s="101">
        <v>14</v>
      </c>
      <c r="L138" s="58">
        <f t="shared" si="15"/>
        <v>30</v>
      </c>
    </row>
    <row r="139" spans="1:12" ht="14.25" customHeight="1" x14ac:dyDescent="0.15">
      <c r="A139" s="107"/>
      <c r="B139" s="26" t="s">
        <v>61</v>
      </c>
      <c r="C139" s="25">
        <f>SUM(C117:C138)</f>
        <v>2392</v>
      </c>
      <c r="D139" s="25">
        <f>SUM(D117:D138)</f>
        <v>2201</v>
      </c>
      <c r="E139" s="25">
        <f>SUM(E117:E138)</f>
        <v>2398</v>
      </c>
      <c r="F139" s="24">
        <f>SUM(F117:F138)</f>
        <v>4599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160</v>
      </c>
      <c r="E140" s="101">
        <v>172</v>
      </c>
      <c r="F140" s="31">
        <f t="shared" ref="F140:F156" si="16">SUM(D140:E140)</f>
        <v>332</v>
      </c>
      <c r="G140" s="57"/>
      <c r="H140" s="26" t="s">
        <v>57</v>
      </c>
      <c r="I140" s="25">
        <f>SUM(I126:I139)</f>
        <v>257</v>
      </c>
      <c r="J140" s="25">
        <f>SUM(J126:J139)</f>
        <v>262</v>
      </c>
      <c r="K140" s="25">
        <f>SUM(K126:K139)</f>
        <v>272</v>
      </c>
      <c r="L140" s="60">
        <f>SUM(L126:L139)</f>
        <v>534</v>
      </c>
    </row>
    <row r="141" spans="1:12" ht="14.25" customHeight="1" x14ac:dyDescent="0.15">
      <c r="A141" s="107"/>
      <c r="B141" s="37" t="s">
        <v>56</v>
      </c>
      <c r="C141" s="101">
        <v>161</v>
      </c>
      <c r="D141" s="101">
        <v>175</v>
      </c>
      <c r="E141" s="101">
        <v>200</v>
      </c>
      <c r="F141" s="31">
        <f t="shared" si="16"/>
        <v>375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53</v>
      </c>
      <c r="L141" s="58">
        <f>SUM(J141:K141)</f>
        <v>106</v>
      </c>
    </row>
    <row r="142" spans="1:12" ht="14.25" customHeight="1" x14ac:dyDescent="0.15">
      <c r="A142" s="107"/>
      <c r="B142" s="37" t="s">
        <v>53</v>
      </c>
      <c r="C142" s="101">
        <v>162</v>
      </c>
      <c r="D142" s="101">
        <v>184</v>
      </c>
      <c r="E142" s="101">
        <v>200</v>
      </c>
      <c r="F142" s="31">
        <f t="shared" si="16"/>
        <v>384</v>
      </c>
      <c r="G142" s="57"/>
      <c r="H142" s="59" t="s">
        <v>52</v>
      </c>
      <c r="I142" s="13">
        <v>42</v>
      </c>
      <c r="J142" s="13">
        <v>44</v>
      </c>
      <c r="K142" s="13">
        <v>39</v>
      </c>
      <c r="L142" s="58">
        <f>SUM(J142:K142)</f>
        <v>83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72</v>
      </c>
      <c r="E143" s="101">
        <v>89</v>
      </c>
      <c r="F143" s="31">
        <f t="shared" si="16"/>
        <v>161</v>
      </c>
      <c r="G143" s="57"/>
      <c r="H143" s="59" t="s">
        <v>50</v>
      </c>
      <c r="I143" s="13">
        <v>50</v>
      </c>
      <c r="J143" s="13">
        <v>48</v>
      </c>
      <c r="K143" s="13">
        <v>40</v>
      </c>
      <c r="L143" s="58">
        <f>SUM(J143:K143)</f>
        <v>88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37</v>
      </c>
      <c r="E144" s="101">
        <v>32</v>
      </c>
      <c r="F144" s="31">
        <f t="shared" si="16"/>
        <v>69</v>
      </c>
      <c r="G144" s="57"/>
      <c r="H144" s="59" t="s">
        <v>48</v>
      </c>
      <c r="I144" s="13">
        <v>32</v>
      </c>
      <c r="J144" s="13">
        <v>29</v>
      </c>
      <c r="K144" s="13">
        <v>28</v>
      </c>
      <c r="L144" s="58">
        <f>SUM(J144:K144)</f>
        <v>57</v>
      </c>
    </row>
    <row r="145" spans="1:12" ht="14.25" customHeight="1" x14ac:dyDescent="0.15">
      <c r="A145" s="107"/>
      <c r="B145" s="37" t="s">
        <v>47</v>
      </c>
      <c r="C145" s="101">
        <v>130</v>
      </c>
      <c r="D145" s="101">
        <v>139</v>
      </c>
      <c r="E145" s="101">
        <v>174</v>
      </c>
      <c r="F145" s="31">
        <f t="shared" si="16"/>
        <v>313</v>
      </c>
      <c r="G145" s="57"/>
      <c r="H145" s="59" t="s">
        <v>46</v>
      </c>
      <c r="I145" s="13">
        <v>33</v>
      </c>
      <c r="J145" s="13">
        <v>32</v>
      </c>
      <c r="K145" s="13">
        <v>30</v>
      </c>
      <c r="L145" s="58">
        <f>SUM(J145:K145)</f>
        <v>62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34</v>
      </c>
      <c r="E146" s="101">
        <v>39</v>
      </c>
      <c r="F146" s="31">
        <f t="shared" si="16"/>
        <v>73</v>
      </c>
      <c r="G146" s="57"/>
      <c r="H146" s="26" t="s">
        <v>44</v>
      </c>
      <c r="I146" s="25">
        <f>SUM(I141:I145)</f>
        <v>203</v>
      </c>
      <c r="J146" s="25">
        <f>SUM(J141:J145)</f>
        <v>206</v>
      </c>
      <c r="K146" s="25">
        <f>SUM(K141:K145)</f>
        <v>190</v>
      </c>
      <c r="L146" s="56">
        <f>SUM(L141:L145)</f>
        <v>396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44</v>
      </c>
      <c r="E147" s="101">
        <v>56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6958</v>
      </c>
      <c r="J147" s="55">
        <f>SUM(D139+D157+D164+D167+J125+J140+J146)</f>
        <v>7329</v>
      </c>
      <c r="K147" s="55">
        <f>SUM(E139+E157+E164+E167+K125+K140+K146)</f>
        <v>7840</v>
      </c>
      <c r="L147" s="54">
        <f>SUM(F139+F157+F164+F167+L125+L140+L146)</f>
        <v>15169</v>
      </c>
    </row>
    <row r="148" spans="1:12" ht="14.25" customHeight="1" x14ac:dyDescent="0.15">
      <c r="A148" s="107"/>
      <c r="B148" s="37" t="s">
        <v>41</v>
      </c>
      <c r="C148" s="101">
        <v>106</v>
      </c>
      <c r="D148" s="101">
        <v>133</v>
      </c>
      <c r="E148" s="101">
        <v>150</v>
      </c>
      <c r="F148" s="31">
        <f t="shared" si="16"/>
        <v>283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85</v>
      </c>
      <c r="E149" s="101">
        <v>89</v>
      </c>
      <c r="F149" s="31">
        <f t="shared" si="16"/>
        <v>174</v>
      </c>
      <c r="G149" s="128" t="s">
        <v>39</v>
      </c>
      <c r="H149" s="129"/>
      <c r="I149" s="132">
        <f>SUM(C30+I39+I67+I147)</f>
        <v>19860</v>
      </c>
      <c r="J149" s="132">
        <f>SUM(D30+J39+J67+J147)</f>
        <v>21857</v>
      </c>
      <c r="K149" s="132">
        <f>SUM(E30+K39+K67+K147)</f>
        <v>23445</v>
      </c>
      <c r="L149" s="134">
        <f>SUM(J149:K149)</f>
        <v>45302</v>
      </c>
    </row>
    <row r="150" spans="1:12" ht="14.25" customHeight="1" x14ac:dyDescent="0.15">
      <c r="A150" s="107"/>
      <c r="B150" s="37" t="s">
        <v>38</v>
      </c>
      <c r="C150" s="101">
        <v>138</v>
      </c>
      <c r="D150" s="101">
        <v>152</v>
      </c>
      <c r="E150" s="101">
        <v>162</v>
      </c>
      <c r="F150" s="31">
        <f t="shared" si="16"/>
        <v>314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32</v>
      </c>
      <c r="E151" s="101">
        <v>38</v>
      </c>
      <c r="F151" s="31">
        <f t="shared" si="16"/>
        <v>70</v>
      </c>
      <c r="G151" s="136" t="s">
        <v>36</v>
      </c>
      <c r="H151" s="137"/>
      <c r="I151" s="138">
        <f>I149-'R4.8月末'!I149</f>
        <v>-1</v>
      </c>
      <c r="J151" s="138">
        <f>J149-'R4.8月末'!J149</f>
        <v>-28</v>
      </c>
      <c r="K151" s="138">
        <f>K149-'R4.8月末'!K149</f>
        <v>-17</v>
      </c>
      <c r="L151" s="140">
        <f>L149-'R4.8月末'!L149</f>
        <v>-45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27</v>
      </c>
      <c r="E152" s="101">
        <v>23</v>
      </c>
      <c r="F152" s="31">
        <f t="shared" si="16"/>
        <v>50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97</v>
      </c>
      <c r="E153" s="101">
        <v>89</v>
      </c>
      <c r="F153" s="31">
        <f t="shared" si="16"/>
        <v>186</v>
      </c>
      <c r="G153" s="152" t="s">
        <v>33</v>
      </c>
      <c r="H153" s="153"/>
      <c r="I153" s="13"/>
      <c r="J153" s="13">
        <v>49</v>
      </c>
      <c r="K153" s="13">
        <v>52.5</v>
      </c>
      <c r="L153" s="51">
        <v>50.8</v>
      </c>
    </row>
    <row r="154" spans="1:12" ht="14.25" customHeight="1" x14ac:dyDescent="0.15">
      <c r="A154" s="107"/>
      <c r="B154" s="37" t="s">
        <v>32</v>
      </c>
      <c r="C154" s="101">
        <v>56</v>
      </c>
      <c r="D154" s="101">
        <v>52</v>
      </c>
      <c r="E154" s="101">
        <v>68</v>
      </c>
      <c r="F154" s="31">
        <f t="shared" si="16"/>
        <v>120</v>
      </c>
      <c r="G154" s="154" t="s">
        <v>31</v>
      </c>
      <c r="H154" s="155"/>
      <c r="I154" s="50"/>
      <c r="J154" s="50">
        <v>44</v>
      </c>
      <c r="K154" s="50">
        <v>68</v>
      </c>
      <c r="L154" s="48">
        <f t="shared" ref="L154:L159" si="17">SUM(J154:K154)</f>
        <v>112</v>
      </c>
    </row>
    <row r="155" spans="1:12" ht="14.25" customHeight="1" x14ac:dyDescent="0.15">
      <c r="A155" s="107"/>
      <c r="B155" s="37" t="s">
        <v>30</v>
      </c>
      <c r="C155" s="101">
        <v>250</v>
      </c>
      <c r="D155" s="101">
        <v>258</v>
      </c>
      <c r="E155" s="101">
        <v>269</v>
      </c>
      <c r="F155" s="31">
        <f t="shared" si="16"/>
        <v>527</v>
      </c>
      <c r="G155" s="154" t="s">
        <v>29</v>
      </c>
      <c r="H155" s="155"/>
      <c r="I155" s="50"/>
      <c r="J155" s="50">
        <v>46</v>
      </c>
      <c r="K155" s="50">
        <v>57</v>
      </c>
      <c r="L155" s="48">
        <f t="shared" si="17"/>
        <v>103</v>
      </c>
    </row>
    <row r="156" spans="1:12" ht="14.25" customHeight="1" x14ac:dyDescent="0.15">
      <c r="A156" s="107"/>
      <c r="B156" s="37" t="s">
        <v>28</v>
      </c>
      <c r="C156" s="101">
        <v>37</v>
      </c>
      <c r="D156" s="101">
        <v>31</v>
      </c>
      <c r="E156" s="101">
        <v>39</v>
      </c>
      <c r="F156" s="31">
        <f t="shared" si="16"/>
        <v>70</v>
      </c>
      <c r="G156" s="154" t="s">
        <v>27</v>
      </c>
      <c r="H156" s="155"/>
      <c r="I156" s="50"/>
      <c r="J156" s="50">
        <v>16</v>
      </c>
      <c r="K156" s="50">
        <v>13</v>
      </c>
      <c r="L156" s="48">
        <f t="shared" si="17"/>
        <v>29</v>
      </c>
    </row>
    <row r="157" spans="1:12" ht="14.25" customHeight="1" x14ac:dyDescent="0.15">
      <c r="A157" s="107"/>
      <c r="B157" s="26" t="s">
        <v>26</v>
      </c>
      <c r="C157" s="25">
        <f>SUM(C140:C156)</f>
        <v>1537</v>
      </c>
      <c r="D157" s="25">
        <f>SUM(D140:D156)</f>
        <v>1712</v>
      </c>
      <c r="E157" s="25">
        <f>SUM(E140:E156)</f>
        <v>1889</v>
      </c>
      <c r="F157" s="24">
        <f>SUM(F140:F156)</f>
        <v>3601</v>
      </c>
      <c r="G157" s="154" t="s">
        <v>25</v>
      </c>
      <c r="H157" s="155"/>
      <c r="I157" s="50"/>
      <c r="J157" s="50">
        <v>42</v>
      </c>
      <c r="K157" s="50">
        <v>39</v>
      </c>
      <c r="L157" s="48">
        <f t="shared" si="17"/>
        <v>81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157</v>
      </c>
      <c r="E158" s="101">
        <v>159</v>
      </c>
      <c r="F158" s="31">
        <f t="shared" ref="F158:F163" si="18">SUM(D158:E158)</f>
        <v>316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201</v>
      </c>
      <c r="D159" s="101">
        <v>246</v>
      </c>
      <c r="E159" s="101">
        <v>254</v>
      </c>
      <c r="F159" s="31">
        <f t="shared" si="18"/>
        <v>500</v>
      </c>
      <c r="G159" s="142" t="s">
        <v>20</v>
      </c>
      <c r="H159" s="143"/>
      <c r="I159" s="49"/>
      <c r="J159" s="49">
        <v>0</v>
      </c>
      <c r="K159" s="49">
        <v>2</v>
      </c>
      <c r="L159" s="48">
        <f t="shared" si="17"/>
        <v>2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68</v>
      </c>
      <c r="E160" s="101">
        <v>67</v>
      </c>
      <c r="F160" s="31">
        <f t="shared" si="18"/>
        <v>135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73</v>
      </c>
      <c r="E161" s="101">
        <v>80</v>
      </c>
      <c r="F161" s="31">
        <f t="shared" si="18"/>
        <v>153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222</v>
      </c>
      <c r="D162" s="101">
        <v>280</v>
      </c>
      <c r="E162" s="101">
        <v>287</v>
      </c>
      <c r="F162" s="31">
        <f t="shared" si="18"/>
        <v>567</v>
      </c>
      <c r="G162" s="42" t="s">
        <v>14</v>
      </c>
      <c r="H162" s="41" t="s">
        <v>11</v>
      </c>
      <c r="I162" s="40">
        <f>SUM(L162/L149)</f>
        <v>0.4226524215266434</v>
      </c>
      <c r="J162" s="39">
        <v>8564</v>
      </c>
      <c r="K162" s="39">
        <v>10583</v>
      </c>
      <c r="L162" s="38">
        <f t="shared" ref="L162:L167" si="19">SUM(J162:K162)</f>
        <v>19147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43</v>
      </c>
      <c r="F163" s="31">
        <f t="shared" si="18"/>
        <v>88</v>
      </c>
      <c r="G163" s="147" t="s">
        <v>12</v>
      </c>
      <c r="H163" s="36" t="s">
        <v>11</v>
      </c>
      <c r="I163" s="35">
        <f>SUM(L163/L149)</f>
        <v>0.35718069842391065</v>
      </c>
      <c r="J163" s="34">
        <v>7115</v>
      </c>
      <c r="K163" s="34">
        <v>9066</v>
      </c>
      <c r="L163" s="33">
        <f t="shared" si="19"/>
        <v>16181</v>
      </c>
    </row>
    <row r="164" spans="1:12" ht="14.25" customHeight="1" x14ac:dyDescent="0.15">
      <c r="A164" s="107"/>
      <c r="B164" s="26" t="s">
        <v>10</v>
      </c>
      <c r="C164" s="25">
        <f>SUM(C158:C163)</f>
        <v>699</v>
      </c>
      <c r="D164" s="25">
        <f>SUM(D158:D163)</f>
        <v>869</v>
      </c>
      <c r="E164" s="25">
        <f>SUM(E158:E163)</f>
        <v>890</v>
      </c>
      <c r="F164" s="24">
        <f>SUM(F158:F163)</f>
        <v>1759</v>
      </c>
      <c r="G164" s="148"/>
      <c r="H164" s="30" t="s">
        <v>9</v>
      </c>
      <c r="I164" s="29">
        <f>L164/F30</f>
        <v>0.29923318229348206</v>
      </c>
      <c r="J164" s="28">
        <v>764</v>
      </c>
      <c r="K164" s="28">
        <v>953</v>
      </c>
      <c r="L164" s="27">
        <f t="shared" si="19"/>
        <v>1717</v>
      </c>
    </row>
    <row r="165" spans="1:12" ht="14.25" customHeight="1" x14ac:dyDescent="0.15">
      <c r="A165" s="107" t="s">
        <v>8</v>
      </c>
      <c r="B165" s="108" t="s">
        <v>7</v>
      </c>
      <c r="C165" s="101">
        <v>332</v>
      </c>
      <c r="D165" s="101">
        <v>340</v>
      </c>
      <c r="E165" s="101">
        <v>359</v>
      </c>
      <c r="F165" s="31">
        <f>SUM(D165:E165)</f>
        <v>699</v>
      </c>
      <c r="G165" s="148"/>
      <c r="H165" s="30" t="s">
        <v>6</v>
      </c>
      <c r="I165" s="29">
        <f>L165/L39</f>
        <v>0.39719083324532684</v>
      </c>
      <c r="J165" s="28">
        <v>1650</v>
      </c>
      <c r="K165" s="28">
        <v>2111</v>
      </c>
      <c r="L165" s="27">
        <f t="shared" si="19"/>
        <v>3761</v>
      </c>
    </row>
    <row r="166" spans="1:12" ht="14.25" customHeight="1" x14ac:dyDescent="0.15">
      <c r="A166" s="107"/>
      <c r="B166" s="108" t="s">
        <v>5</v>
      </c>
      <c r="C166" s="101">
        <v>295</v>
      </c>
      <c r="D166" s="101">
        <v>349</v>
      </c>
      <c r="E166" s="101">
        <v>371</v>
      </c>
      <c r="F166" s="31">
        <f>SUM(D166:E166)</f>
        <v>720</v>
      </c>
      <c r="G166" s="148"/>
      <c r="H166" s="30" t="s">
        <v>4</v>
      </c>
      <c r="I166" s="29">
        <f>L166/L67</f>
        <v>0.31997856090044219</v>
      </c>
      <c r="J166" s="28">
        <v>2102</v>
      </c>
      <c r="K166" s="28">
        <v>2674</v>
      </c>
      <c r="L166" s="27">
        <f t="shared" si="19"/>
        <v>4776</v>
      </c>
    </row>
    <row r="167" spans="1:12" ht="14.25" customHeight="1" x14ac:dyDescent="0.15">
      <c r="A167" s="107"/>
      <c r="B167" s="26" t="s">
        <v>3</v>
      </c>
      <c r="C167" s="25">
        <f>SUM(C165:C166)</f>
        <v>627</v>
      </c>
      <c r="D167" s="25">
        <f>SUM(D165:D166)</f>
        <v>689</v>
      </c>
      <c r="E167" s="25">
        <f>SUM(E165:E166)</f>
        <v>730</v>
      </c>
      <c r="F167" s="24">
        <f>SUM(F165:F166)</f>
        <v>1419</v>
      </c>
      <c r="G167" s="149"/>
      <c r="H167" s="23" t="s">
        <v>2</v>
      </c>
      <c r="I167" s="22">
        <f>L167/L147</f>
        <v>0.39073109631485264</v>
      </c>
      <c r="J167" s="21">
        <v>2599</v>
      </c>
      <c r="K167" s="21">
        <v>3328</v>
      </c>
      <c r="L167" s="20">
        <f t="shared" si="19"/>
        <v>5927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560</v>
      </c>
      <c r="J169" s="11">
        <v>238</v>
      </c>
      <c r="K169" s="11">
        <v>357</v>
      </c>
      <c r="L169" s="10">
        <f>SUM(J169:K169)</f>
        <v>595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8"/>
  <sheetViews>
    <sheetView view="pageBreakPreview" topLeftCell="A136" zoomScaleNormal="100" workbookViewId="0">
      <selection activeCell="J169" sqref="J169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26</v>
      </c>
      <c r="K4" s="102">
        <v>33</v>
      </c>
      <c r="L4" s="58">
        <f t="shared" ref="L4:L9" si="0">SUM(J4:K4)</f>
        <v>59</v>
      </c>
    </row>
    <row r="5" spans="1:12" ht="14.25" customHeight="1" x14ac:dyDescent="0.15">
      <c r="A5" s="71" t="s">
        <v>260</v>
      </c>
      <c r="B5" s="70" t="s">
        <v>259</v>
      </c>
      <c r="C5" s="99">
        <v>363</v>
      </c>
      <c r="D5" s="99">
        <v>427</v>
      </c>
      <c r="E5" s="99">
        <v>410</v>
      </c>
      <c r="F5" s="31">
        <f t="shared" ref="F5:F21" si="1">SUM(D5:E5)</f>
        <v>837</v>
      </c>
      <c r="G5" s="57"/>
      <c r="H5" s="37" t="s">
        <v>258</v>
      </c>
      <c r="I5" s="101">
        <v>186</v>
      </c>
      <c r="J5" s="101">
        <v>198</v>
      </c>
      <c r="K5" s="101">
        <v>233</v>
      </c>
      <c r="L5" s="58">
        <f t="shared" si="0"/>
        <v>431</v>
      </c>
    </row>
    <row r="6" spans="1:12" ht="14.25" customHeight="1" x14ac:dyDescent="0.15">
      <c r="A6" s="107"/>
      <c r="B6" s="37" t="s">
        <v>257</v>
      </c>
      <c r="C6" s="100">
        <v>217</v>
      </c>
      <c r="D6" s="100">
        <v>200</v>
      </c>
      <c r="E6" s="100">
        <v>207</v>
      </c>
      <c r="F6" s="31">
        <f t="shared" si="1"/>
        <v>407</v>
      </c>
      <c r="G6" s="57"/>
      <c r="H6" s="37" t="s">
        <v>256</v>
      </c>
      <c r="I6" s="101">
        <v>113</v>
      </c>
      <c r="J6" s="101">
        <v>127</v>
      </c>
      <c r="K6" s="101">
        <v>156</v>
      </c>
      <c r="L6" s="58">
        <f t="shared" si="0"/>
        <v>283</v>
      </c>
    </row>
    <row r="7" spans="1:12" ht="14.25" customHeight="1" x14ac:dyDescent="0.15">
      <c r="A7" s="107"/>
      <c r="B7" s="37" t="s">
        <v>255</v>
      </c>
      <c r="C7" s="100">
        <v>135</v>
      </c>
      <c r="D7" s="100">
        <v>134</v>
      </c>
      <c r="E7" s="100">
        <v>161</v>
      </c>
      <c r="F7" s="31">
        <f t="shared" si="1"/>
        <v>295</v>
      </c>
      <c r="G7" s="57"/>
      <c r="H7" s="37" t="s">
        <v>254</v>
      </c>
      <c r="I7" s="101">
        <v>87</v>
      </c>
      <c r="J7" s="101">
        <v>104</v>
      </c>
      <c r="K7" s="101">
        <v>100</v>
      </c>
      <c r="L7" s="58">
        <f t="shared" si="0"/>
        <v>204</v>
      </c>
    </row>
    <row r="8" spans="1:12" ht="14.25" customHeight="1" x14ac:dyDescent="0.15">
      <c r="A8" s="107"/>
      <c r="B8" s="37" t="s">
        <v>253</v>
      </c>
      <c r="C8" s="100">
        <v>171</v>
      </c>
      <c r="D8" s="100">
        <v>168</v>
      </c>
      <c r="E8" s="100">
        <v>189</v>
      </c>
      <c r="F8" s="31">
        <f t="shared" si="1"/>
        <v>357</v>
      </c>
      <c r="G8" s="57"/>
      <c r="H8" s="37" t="s">
        <v>219</v>
      </c>
      <c r="I8" s="101">
        <v>58</v>
      </c>
      <c r="J8" s="101">
        <v>70</v>
      </c>
      <c r="K8" s="101">
        <v>74</v>
      </c>
      <c r="L8" s="58">
        <f t="shared" si="0"/>
        <v>144</v>
      </c>
    </row>
    <row r="9" spans="1:12" ht="14.25" customHeight="1" x14ac:dyDescent="0.15">
      <c r="A9" s="107"/>
      <c r="B9" s="37" t="s">
        <v>252</v>
      </c>
      <c r="C9" s="100">
        <v>64</v>
      </c>
      <c r="D9" s="100">
        <v>71</v>
      </c>
      <c r="E9" s="100">
        <v>74</v>
      </c>
      <c r="F9" s="31">
        <f t="shared" si="1"/>
        <v>145</v>
      </c>
      <c r="G9" s="57"/>
      <c r="H9" s="37" t="s">
        <v>251</v>
      </c>
      <c r="I9" s="101">
        <v>71</v>
      </c>
      <c r="J9" s="101">
        <v>76</v>
      </c>
      <c r="K9" s="101">
        <v>81</v>
      </c>
      <c r="L9" s="58">
        <f t="shared" si="0"/>
        <v>157</v>
      </c>
    </row>
    <row r="10" spans="1:12" ht="14.25" customHeight="1" x14ac:dyDescent="0.15">
      <c r="A10" s="107"/>
      <c r="B10" s="37" t="s">
        <v>250</v>
      </c>
      <c r="C10" s="100">
        <v>289</v>
      </c>
      <c r="D10" s="100">
        <v>336</v>
      </c>
      <c r="E10" s="100">
        <v>367</v>
      </c>
      <c r="F10" s="31">
        <f t="shared" si="1"/>
        <v>703</v>
      </c>
      <c r="G10" s="82"/>
      <c r="H10" s="26" t="s">
        <v>249</v>
      </c>
      <c r="I10" s="25">
        <f>SUM(I4:I9)</f>
        <v>542</v>
      </c>
      <c r="J10" s="25">
        <f>SUM(J4:J9)</f>
        <v>601</v>
      </c>
      <c r="K10" s="25">
        <f>SUM(K4:K9)</f>
        <v>677</v>
      </c>
      <c r="L10" s="60">
        <f>SUM(L4:L9)</f>
        <v>1278</v>
      </c>
    </row>
    <row r="11" spans="1:12" ht="14.25" customHeight="1" x14ac:dyDescent="0.15">
      <c r="A11" s="107"/>
      <c r="B11" s="37" t="s">
        <v>248</v>
      </c>
      <c r="C11" s="100">
        <v>65</v>
      </c>
      <c r="D11" s="100">
        <v>80</v>
      </c>
      <c r="E11" s="100">
        <v>89</v>
      </c>
      <c r="F11" s="31">
        <f t="shared" si="1"/>
        <v>169</v>
      </c>
      <c r="G11" s="57" t="s">
        <v>247</v>
      </c>
      <c r="H11" s="37" t="s">
        <v>246</v>
      </c>
      <c r="I11" s="101">
        <v>54</v>
      </c>
      <c r="J11" s="101">
        <v>58</v>
      </c>
      <c r="K11" s="101">
        <v>70</v>
      </c>
      <c r="L11" s="58">
        <f t="shared" ref="L11:L22" si="2">SUM(J11:K11)</f>
        <v>128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167</v>
      </c>
      <c r="E12" s="100">
        <v>181</v>
      </c>
      <c r="F12" s="31">
        <f t="shared" si="1"/>
        <v>348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155</v>
      </c>
      <c r="D13" s="100">
        <v>217</v>
      </c>
      <c r="E13" s="100">
        <v>202</v>
      </c>
      <c r="F13" s="31">
        <f t="shared" si="1"/>
        <v>419</v>
      </c>
      <c r="G13" s="57"/>
      <c r="H13" s="37" t="s">
        <v>243</v>
      </c>
      <c r="I13" s="101">
        <v>40</v>
      </c>
      <c r="J13" s="101">
        <v>32</v>
      </c>
      <c r="K13" s="101">
        <v>41</v>
      </c>
      <c r="L13" s="58">
        <f t="shared" si="2"/>
        <v>73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49</v>
      </c>
      <c r="E14" s="100">
        <v>46</v>
      </c>
      <c r="F14" s="31">
        <f t="shared" si="1"/>
        <v>95</v>
      </c>
      <c r="G14" s="57"/>
      <c r="H14" s="37" t="s">
        <v>241</v>
      </c>
      <c r="I14" s="101">
        <v>115</v>
      </c>
      <c r="J14" s="101">
        <v>111</v>
      </c>
      <c r="K14" s="101">
        <v>111</v>
      </c>
      <c r="L14" s="58">
        <f t="shared" si="2"/>
        <v>222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34</v>
      </c>
      <c r="E15" s="100">
        <v>40</v>
      </c>
      <c r="F15" s="31">
        <f t="shared" si="1"/>
        <v>74</v>
      </c>
      <c r="G15" s="57"/>
      <c r="H15" s="37" t="s">
        <v>239</v>
      </c>
      <c r="I15" s="101">
        <v>29</v>
      </c>
      <c r="J15" s="101">
        <v>36</v>
      </c>
      <c r="K15" s="101">
        <v>41</v>
      </c>
      <c r="L15" s="58">
        <f t="shared" si="2"/>
        <v>77</v>
      </c>
    </row>
    <row r="16" spans="1:12" ht="14.25" customHeight="1" x14ac:dyDescent="0.15">
      <c r="A16" s="107"/>
      <c r="B16" s="109" t="s">
        <v>274</v>
      </c>
      <c r="C16" s="100">
        <v>21</v>
      </c>
      <c r="D16" s="100">
        <v>12</v>
      </c>
      <c r="E16" s="100">
        <v>9</v>
      </c>
      <c r="F16" s="31">
        <f t="shared" si="1"/>
        <v>21</v>
      </c>
      <c r="G16" s="57"/>
      <c r="H16" s="37" t="s">
        <v>238</v>
      </c>
      <c r="I16" s="101">
        <v>70</v>
      </c>
      <c r="J16" s="101">
        <v>63</v>
      </c>
      <c r="K16" s="101">
        <v>73</v>
      </c>
      <c r="L16" s="58">
        <f t="shared" si="2"/>
        <v>136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53</v>
      </c>
      <c r="E17" s="100">
        <v>61</v>
      </c>
      <c r="F17" s="31">
        <f>SUM(D17:E17)</f>
        <v>114</v>
      </c>
      <c r="G17" s="57"/>
      <c r="H17" s="37" t="s">
        <v>236</v>
      </c>
      <c r="I17" s="101">
        <v>87</v>
      </c>
      <c r="J17" s="101">
        <v>87</v>
      </c>
      <c r="K17" s="101">
        <v>91</v>
      </c>
      <c r="L17" s="58">
        <f t="shared" si="2"/>
        <v>178</v>
      </c>
    </row>
    <row r="18" spans="1:12" ht="14.25" customHeight="1" x14ac:dyDescent="0.15">
      <c r="A18" s="107"/>
      <c r="B18" s="37" t="s">
        <v>235</v>
      </c>
      <c r="C18" s="100">
        <v>80</v>
      </c>
      <c r="D18" s="100">
        <v>105</v>
      </c>
      <c r="E18" s="100">
        <v>106</v>
      </c>
      <c r="F18" s="31">
        <f t="shared" si="1"/>
        <v>211</v>
      </c>
      <c r="G18" s="57"/>
      <c r="H18" s="37" t="s">
        <v>234</v>
      </c>
      <c r="I18" s="101">
        <v>53</v>
      </c>
      <c r="J18" s="101">
        <v>54</v>
      </c>
      <c r="K18" s="101">
        <v>69</v>
      </c>
      <c r="L18" s="58">
        <f t="shared" si="2"/>
        <v>123</v>
      </c>
    </row>
    <row r="19" spans="1:12" ht="14.25" customHeight="1" x14ac:dyDescent="0.15">
      <c r="A19" s="107"/>
      <c r="B19" s="37" t="s">
        <v>275</v>
      </c>
      <c r="C19" s="100">
        <v>25</v>
      </c>
      <c r="D19" s="100">
        <v>21</v>
      </c>
      <c r="E19" s="100">
        <v>30</v>
      </c>
      <c r="F19" s="31">
        <f t="shared" si="1"/>
        <v>51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50</v>
      </c>
      <c r="K20" s="101">
        <v>60</v>
      </c>
      <c r="L20" s="58">
        <f t="shared" si="2"/>
        <v>110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17</v>
      </c>
      <c r="E21" s="100">
        <v>17</v>
      </c>
      <c r="F21" s="31">
        <f t="shared" si="1"/>
        <v>34</v>
      </c>
      <c r="G21" s="57"/>
      <c r="H21" s="37" t="s">
        <v>190</v>
      </c>
      <c r="I21" s="101">
        <v>37</v>
      </c>
      <c r="J21" s="101">
        <v>40</v>
      </c>
      <c r="K21" s="101">
        <v>48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1844</v>
      </c>
      <c r="D22" s="25">
        <f>SUM(D5:D21)</f>
        <v>2099</v>
      </c>
      <c r="E22" s="25">
        <f>SUM(E5:E21)</f>
        <v>2201</v>
      </c>
      <c r="F22" s="25">
        <f>SUM(F5:F21)</f>
        <v>4300</v>
      </c>
      <c r="G22" s="57"/>
      <c r="H22" s="37" t="s">
        <v>229</v>
      </c>
      <c r="I22" s="101">
        <v>4</v>
      </c>
      <c r="J22" s="101">
        <v>2</v>
      </c>
      <c r="K22" s="101">
        <v>4</v>
      </c>
      <c r="L22" s="58">
        <f t="shared" si="2"/>
        <v>6</v>
      </c>
    </row>
    <row r="23" spans="1:12" ht="14.25" customHeight="1" x14ac:dyDescent="0.15">
      <c r="A23" s="107" t="s">
        <v>228</v>
      </c>
      <c r="B23" s="37" t="s">
        <v>227</v>
      </c>
      <c r="C23" s="101">
        <v>137</v>
      </c>
      <c r="D23" s="101">
        <v>141</v>
      </c>
      <c r="E23" s="101">
        <v>176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600</v>
      </c>
      <c r="J23" s="25">
        <f>SUM(J11:J22)</f>
        <v>583</v>
      </c>
      <c r="K23" s="25">
        <f>SUM(K11:K22)</f>
        <v>665</v>
      </c>
      <c r="L23" s="60">
        <f>SUM(L11:L22)</f>
        <v>1248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82</v>
      </c>
      <c r="E24" s="101">
        <v>79</v>
      </c>
      <c r="F24" s="31">
        <f t="shared" si="3"/>
        <v>161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37</v>
      </c>
      <c r="L24" s="58">
        <f t="shared" ref="L24:L29" si="4">SUM(J24:K24)</f>
        <v>65</v>
      </c>
    </row>
    <row r="25" spans="1:12" ht="14.25" customHeight="1" x14ac:dyDescent="0.15">
      <c r="A25" s="107"/>
      <c r="B25" s="37" t="s">
        <v>222</v>
      </c>
      <c r="C25" s="101">
        <v>200</v>
      </c>
      <c r="D25" s="101">
        <v>220</v>
      </c>
      <c r="E25" s="101">
        <v>263</v>
      </c>
      <c r="F25" s="31">
        <f t="shared" si="3"/>
        <v>483</v>
      </c>
      <c r="G25" s="57"/>
      <c r="H25" s="37" t="s">
        <v>221</v>
      </c>
      <c r="I25" s="101">
        <v>17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76</v>
      </c>
      <c r="D26" s="101">
        <v>83</v>
      </c>
      <c r="E26" s="101">
        <v>102</v>
      </c>
      <c r="F26" s="31">
        <f t="shared" si="3"/>
        <v>185</v>
      </c>
      <c r="G26" s="57"/>
      <c r="H26" s="37" t="s">
        <v>219</v>
      </c>
      <c r="I26" s="101">
        <v>40</v>
      </c>
      <c r="J26" s="101">
        <v>40</v>
      </c>
      <c r="K26" s="101">
        <v>39</v>
      </c>
      <c r="L26" s="58">
        <f t="shared" si="4"/>
        <v>79</v>
      </c>
    </row>
    <row r="27" spans="1:12" ht="14.25" customHeight="1" x14ac:dyDescent="0.15">
      <c r="A27" s="107"/>
      <c r="B27" s="37" t="s">
        <v>218</v>
      </c>
      <c r="C27" s="101">
        <v>56</v>
      </c>
      <c r="D27" s="101">
        <v>67</v>
      </c>
      <c r="E27" s="101">
        <v>69</v>
      </c>
      <c r="F27" s="31">
        <f t="shared" si="3"/>
        <v>136</v>
      </c>
      <c r="G27" s="57"/>
      <c r="H27" s="37" t="s">
        <v>217</v>
      </c>
      <c r="I27" s="101">
        <v>44</v>
      </c>
      <c r="J27" s="101">
        <v>40</v>
      </c>
      <c r="K27" s="101">
        <v>47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62</v>
      </c>
      <c r="D28" s="101">
        <v>64</v>
      </c>
      <c r="E28" s="101">
        <v>99</v>
      </c>
      <c r="F28" s="31">
        <f t="shared" si="3"/>
        <v>163</v>
      </c>
      <c r="G28" s="57"/>
      <c r="H28" s="37" t="s">
        <v>215</v>
      </c>
      <c r="I28" s="101">
        <v>8</v>
      </c>
      <c r="J28" s="101">
        <v>16</v>
      </c>
      <c r="K28" s="101">
        <v>15</v>
      </c>
      <c r="L28" s="58">
        <f t="shared" si="4"/>
        <v>31</v>
      </c>
    </row>
    <row r="29" spans="1:12" ht="14.25" customHeight="1" x14ac:dyDescent="0.15">
      <c r="A29" s="78"/>
      <c r="B29" s="26" t="s">
        <v>111</v>
      </c>
      <c r="C29" s="25">
        <f>SUM(C23:C28)</f>
        <v>598</v>
      </c>
      <c r="D29" s="25">
        <f>SUM(D23:D28)</f>
        <v>657</v>
      </c>
      <c r="E29" s="25">
        <f>SUM(E23:E28)</f>
        <v>788</v>
      </c>
      <c r="F29" s="25">
        <f>SUM(F23:F28)</f>
        <v>1445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2442</v>
      </c>
      <c r="D30" s="55">
        <f>SUM(D22+D29)</f>
        <v>2756</v>
      </c>
      <c r="E30" s="55">
        <f>SUM(E22+E29)</f>
        <v>2989</v>
      </c>
      <c r="F30" s="55">
        <f>SUM(F22+F29)</f>
        <v>5745</v>
      </c>
      <c r="G30" s="57"/>
      <c r="H30" s="26" t="s">
        <v>212</v>
      </c>
      <c r="I30" s="25">
        <f>SUM(I24:I29)</f>
        <v>173</v>
      </c>
      <c r="J30" s="25">
        <f>SUM(J24:J29)</f>
        <v>181</v>
      </c>
      <c r="K30" s="25">
        <f>SUM(K24:K29)</f>
        <v>198</v>
      </c>
      <c r="L30" s="56">
        <f>SUM(L24:L29)</f>
        <v>379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46</v>
      </c>
      <c r="K31" s="101">
        <v>44</v>
      </c>
      <c r="L31" s="58">
        <f t="shared" ref="L31:L37" si="5">SUM(J31:K31)</f>
        <v>90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29</v>
      </c>
      <c r="J32" s="101">
        <v>48</v>
      </c>
      <c r="K32" s="101">
        <v>55</v>
      </c>
      <c r="L32" s="58">
        <f t="shared" si="5"/>
        <v>103</v>
      </c>
    </row>
    <row r="33" spans="1:12" ht="14.25" customHeight="1" x14ac:dyDescent="0.15">
      <c r="A33" s="107" t="s">
        <v>208</v>
      </c>
      <c r="B33" s="37" t="s">
        <v>207</v>
      </c>
      <c r="C33" s="100">
        <v>404</v>
      </c>
      <c r="D33" s="101">
        <v>452</v>
      </c>
      <c r="E33" s="101">
        <v>466</v>
      </c>
      <c r="F33" s="31">
        <f t="shared" ref="F33:F45" si="6">SUM(D33:E33)</f>
        <v>918</v>
      </c>
      <c r="G33" s="57"/>
      <c r="H33" s="37" t="s">
        <v>206</v>
      </c>
      <c r="I33" s="101">
        <v>69</v>
      </c>
      <c r="J33" s="101">
        <v>68</v>
      </c>
      <c r="K33" s="101">
        <v>76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143</v>
      </c>
      <c r="D34" s="101">
        <v>168</v>
      </c>
      <c r="E34" s="101">
        <v>172</v>
      </c>
      <c r="F34" s="31">
        <f t="shared" si="6"/>
        <v>340</v>
      </c>
      <c r="G34" s="57"/>
      <c r="H34" s="37" t="s">
        <v>204</v>
      </c>
      <c r="I34" s="101">
        <v>51</v>
      </c>
      <c r="J34" s="101">
        <v>65</v>
      </c>
      <c r="K34" s="101">
        <v>69</v>
      </c>
      <c r="L34" s="58">
        <f t="shared" si="5"/>
        <v>134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85</v>
      </c>
      <c r="E35" s="101">
        <v>102</v>
      </c>
      <c r="F35" s="31">
        <f t="shared" si="6"/>
        <v>187</v>
      </c>
      <c r="G35" s="57"/>
      <c r="H35" s="37" t="s">
        <v>202</v>
      </c>
      <c r="I35" s="101">
        <v>95</v>
      </c>
      <c r="J35" s="101">
        <v>86</v>
      </c>
      <c r="K35" s="101">
        <v>100</v>
      </c>
      <c r="L35" s="58">
        <f t="shared" si="5"/>
        <v>186</v>
      </c>
    </row>
    <row r="36" spans="1:12" ht="14.25" customHeight="1" x14ac:dyDescent="0.15">
      <c r="A36" s="107"/>
      <c r="B36" s="37" t="s">
        <v>201</v>
      </c>
      <c r="C36" s="101">
        <v>225</v>
      </c>
      <c r="D36" s="101">
        <v>223</v>
      </c>
      <c r="E36" s="101">
        <v>255</v>
      </c>
      <c r="F36" s="31">
        <f t="shared" si="6"/>
        <v>478</v>
      </c>
      <c r="G36" s="83"/>
      <c r="H36" s="84" t="s">
        <v>200</v>
      </c>
      <c r="I36" s="101">
        <v>57</v>
      </c>
      <c r="J36" s="101">
        <v>55</v>
      </c>
      <c r="K36" s="101">
        <v>75</v>
      </c>
      <c r="L36" s="58">
        <f t="shared" si="5"/>
        <v>130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125</v>
      </c>
      <c r="J37" s="101">
        <v>144</v>
      </c>
      <c r="K37" s="101">
        <v>147</v>
      </c>
      <c r="L37" s="58">
        <f t="shared" si="5"/>
        <v>291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98</v>
      </c>
      <c r="E38" s="101">
        <v>110</v>
      </c>
      <c r="F38" s="31">
        <f t="shared" si="6"/>
        <v>208</v>
      </c>
      <c r="G38" s="82"/>
      <c r="H38" s="26" t="s">
        <v>163</v>
      </c>
      <c r="I38" s="25">
        <f>SUM(I31:I37)</f>
        <v>466</v>
      </c>
      <c r="J38" s="25">
        <f>SUM(J31:J37)</f>
        <v>512</v>
      </c>
      <c r="K38" s="25">
        <f>SUM(K31:K37)</f>
        <v>566</v>
      </c>
      <c r="L38" s="60">
        <f>SUM(L31:L37)</f>
        <v>1078</v>
      </c>
    </row>
    <row r="39" spans="1:12" ht="14.25" customHeight="1" x14ac:dyDescent="0.15">
      <c r="A39" s="107"/>
      <c r="B39" s="37" t="s">
        <v>196</v>
      </c>
      <c r="C39" s="101">
        <v>51</v>
      </c>
      <c r="D39" s="101">
        <v>55</v>
      </c>
      <c r="E39" s="101">
        <v>59</v>
      </c>
      <c r="F39" s="31">
        <f t="shared" si="6"/>
        <v>114</v>
      </c>
      <c r="G39" s="111" t="s">
        <v>195</v>
      </c>
      <c r="H39" s="112"/>
      <c r="I39" s="55">
        <f>SUM(C46+C54+I10+I23+I30+I38)</f>
        <v>4183</v>
      </c>
      <c r="J39" s="55">
        <f>SUM(D46+D54+J10+J23+J30+J38)</f>
        <v>4536</v>
      </c>
      <c r="K39" s="55">
        <f>SUM(E46+E54+K10+K23+K30+K38)</f>
        <v>4917</v>
      </c>
      <c r="L39" s="54">
        <f>SUM(F46+F54+L10+L23+L30+L38)</f>
        <v>9453</v>
      </c>
    </row>
    <row r="40" spans="1:12" ht="14.25" customHeight="1" x14ac:dyDescent="0.15">
      <c r="A40" s="107"/>
      <c r="B40" s="37" t="s">
        <v>194</v>
      </c>
      <c r="C40" s="101">
        <v>129</v>
      </c>
      <c r="D40" s="101">
        <v>143</v>
      </c>
      <c r="E40" s="101">
        <v>160</v>
      </c>
      <c r="F40" s="31">
        <f t="shared" si="6"/>
        <v>303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72</v>
      </c>
      <c r="D41" s="101">
        <v>79</v>
      </c>
      <c r="E41" s="101">
        <v>85</v>
      </c>
      <c r="F41" s="31">
        <f t="shared" si="6"/>
        <v>164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124</v>
      </c>
      <c r="E42" s="101">
        <v>139</v>
      </c>
      <c r="F42" s="31">
        <f t="shared" si="6"/>
        <v>263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195</v>
      </c>
      <c r="E44" s="101">
        <v>222</v>
      </c>
      <c r="F44" s="31">
        <f t="shared" si="6"/>
        <v>417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163</v>
      </c>
      <c r="D45" s="101">
        <v>162</v>
      </c>
      <c r="E45" s="101">
        <v>195</v>
      </c>
      <c r="F45" s="31">
        <f t="shared" si="6"/>
        <v>357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1655</v>
      </c>
      <c r="D46" s="25">
        <f>SUM(D33:D45)</f>
        <v>1815</v>
      </c>
      <c r="E46" s="25">
        <f>SUM(E33:E45)</f>
        <v>2001</v>
      </c>
      <c r="F46" s="25">
        <f>SUM(F33:F45)</f>
        <v>3816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101</v>
      </c>
      <c r="D47" s="101">
        <v>120</v>
      </c>
      <c r="E47" s="101">
        <v>106</v>
      </c>
      <c r="F47" s="31">
        <f t="shared" ref="F47:F53" si="7">SUM(D47:E47)</f>
        <v>226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40</v>
      </c>
      <c r="E48" s="101">
        <v>38</v>
      </c>
      <c r="F48" s="31">
        <f t="shared" si="7"/>
        <v>78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99</v>
      </c>
      <c r="D49" s="101">
        <v>101</v>
      </c>
      <c r="E49" s="101">
        <v>107</v>
      </c>
      <c r="F49" s="31">
        <f t="shared" si="7"/>
        <v>208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284</v>
      </c>
      <c r="D50" s="101">
        <v>308</v>
      </c>
      <c r="E50" s="101">
        <v>309</v>
      </c>
      <c r="F50" s="31">
        <f t="shared" si="7"/>
        <v>617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128</v>
      </c>
      <c r="D51" s="101">
        <v>159</v>
      </c>
      <c r="E51" s="101">
        <v>149</v>
      </c>
      <c r="F51" s="31">
        <f t="shared" si="7"/>
        <v>308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91</v>
      </c>
      <c r="E52" s="101">
        <v>81</v>
      </c>
      <c r="F52" s="31">
        <f t="shared" si="7"/>
        <v>172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18</v>
      </c>
      <c r="D53" s="101">
        <v>25</v>
      </c>
      <c r="E53" s="101">
        <v>20</v>
      </c>
      <c r="F53" s="31">
        <f t="shared" si="7"/>
        <v>45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747</v>
      </c>
      <c r="D54" s="25">
        <f>SUM(D47:D53)</f>
        <v>844</v>
      </c>
      <c r="E54" s="25">
        <f>SUM(E47:E53)</f>
        <v>810</v>
      </c>
      <c r="F54" s="25">
        <f>SUM(F47:F53)</f>
        <v>1654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52</v>
      </c>
      <c r="K60" s="104">
        <v>54</v>
      </c>
      <c r="L60" s="62">
        <f t="shared" ref="L60:L65" si="8">SUM(J60:K60)</f>
        <v>106</v>
      </c>
    </row>
    <row r="61" spans="1:12" ht="14.25" customHeight="1" x14ac:dyDescent="0.15">
      <c r="A61" s="107" t="s">
        <v>175</v>
      </c>
      <c r="B61" s="37" t="s">
        <v>174</v>
      </c>
      <c r="C61" s="103">
        <v>333</v>
      </c>
      <c r="D61" s="101">
        <v>411</v>
      </c>
      <c r="E61" s="101">
        <v>433</v>
      </c>
      <c r="F61" s="31">
        <f t="shared" ref="F61:F68" si="9">SUM(D61:E61)</f>
        <v>844</v>
      </c>
      <c r="G61" s="72"/>
      <c r="H61" s="37" t="s">
        <v>173</v>
      </c>
      <c r="I61" s="101">
        <v>49</v>
      </c>
      <c r="J61" s="101">
        <v>42</v>
      </c>
      <c r="K61" s="101">
        <v>60</v>
      </c>
      <c r="L61" s="61">
        <f t="shared" si="8"/>
        <v>102</v>
      </c>
    </row>
    <row r="62" spans="1:12" ht="14.25" customHeight="1" x14ac:dyDescent="0.15">
      <c r="A62" s="107"/>
      <c r="B62" s="37" t="s">
        <v>172</v>
      </c>
      <c r="C62" s="101">
        <v>280</v>
      </c>
      <c r="D62" s="101">
        <v>310</v>
      </c>
      <c r="E62" s="101">
        <v>350</v>
      </c>
      <c r="F62" s="31">
        <f t="shared" si="9"/>
        <v>660</v>
      </c>
      <c r="G62" s="72"/>
      <c r="H62" s="37" t="s">
        <v>171</v>
      </c>
      <c r="I62" s="101">
        <v>38</v>
      </c>
      <c r="J62" s="101">
        <v>50</v>
      </c>
      <c r="K62" s="101">
        <v>50</v>
      </c>
      <c r="L62" s="61">
        <f t="shared" si="8"/>
        <v>100</v>
      </c>
    </row>
    <row r="63" spans="1:12" ht="14.25" customHeight="1" x14ac:dyDescent="0.15">
      <c r="A63" s="107"/>
      <c r="B63" s="37" t="s">
        <v>170</v>
      </c>
      <c r="C63" s="101">
        <v>64</v>
      </c>
      <c r="D63" s="101">
        <v>80</v>
      </c>
      <c r="E63" s="101">
        <v>87</v>
      </c>
      <c r="F63" s="31">
        <f t="shared" si="9"/>
        <v>167</v>
      </c>
      <c r="G63" s="72"/>
      <c r="H63" s="37" t="s">
        <v>169</v>
      </c>
      <c r="I63" s="101">
        <v>27</v>
      </c>
      <c r="J63" s="101">
        <v>27</v>
      </c>
      <c r="K63" s="101">
        <v>29</v>
      </c>
      <c r="L63" s="61">
        <f t="shared" si="8"/>
        <v>56</v>
      </c>
    </row>
    <row r="64" spans="1:12" ht="14.25" customHeight="1" x14ac:dyDescent="0.15">
      <c r="A64" s="107"/>
      <c r="B64" s="37" t="s">
        <v>168</v>
      </c>
      <c r="C64" s="101">
        <v>176</v>
      </c>
      <c r="D64" s="101">
        <v>194</v>
      </c>
      <c r="E64" s="101">
        <v>211</v>
      </c>
      <c r="F64" s="31">
        <f t="shared" si="9"/>
        <v>405</v>
      </c>
      <c r="G64" s="72"/>
      <c r="H64" s="37" t="s">
        <v>167</v>
      </c>
      <c r="I64" s="101">
        <v>53</v>
      </c>
      <c r="J64" s="101">
        <v>62</v>
      </c>
      <c r="K64" s="101">
        <v>71</v>
      </c>
      <c r="L64" s="61">
        <f t="shared" si="8"/>
        <v>133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99</v>
      </c>
      <c r="E65" s="101">
        <v>120</v>
      </c>
      <c r="F65" s="31">
        <f t="shared" si="9"/>
        <v>219</v>
      </c>
      <c r="G65" s="72"/>
      <c r="H65" s="37" t="s">
        <v>165</v>
      </c>
      <c r="I65" s="101">
        <v>75</v>
      </c>
      <c r="J65" s="101">
        <v>96</v>
      </c>
      <c r="K65" s="101">
        <v>79</v>
      </c>
      <c r="L65" s="61">
        <f t="shared" si="8"/>
        <v>175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117</v>
      </c>
      <c r="E66" s="101">
        <v>125</v>
      </c>
      <c r="F66" s="31">
        <f t="shared" si="9"/>
        <v>242</v>
      </c>
      <c r="G66" s="72"/>
      <c r="H66" s="26" t="s">
        <v>163</v>
      </c>
      <c r="I66" s="25">
        <f>SUM(I60:I65)</f>
        <v>282</v>
      </c>
      <c r="J66" s="25">
        <f>SUM(J60:J65)</f>
        <v>329</v>
      </c>
      <c r="K66" s="25">
        <f>SUM(K60:K65)</f>
        <v>343</v>
      </c>
      <c r="L66" s="60">
        <f>SUM(L60:L65)</f>
        <v>672</v>
      </c>
    </row>
    <row r="67" spans="1:12" ht="14.25" customHeight="1" x14ac:dyDescent="0.15">
      <c r="A67" s="107"/>
      <c r="B67" s="37" t="s">
        <v>162</v>
      </c>
      <c r="C67" s="101">
        <v>289</v>
      </c>
      <c r="D67" s="101">
        <v>369</v>
      </c>
      <c r="E67" s="101">
        <v>361</v>
      </c>
      <c r="F67" s="31">
        <f t="shared" si="9"/>
        <v>730</v>
      </c>
      <c r="G67" s="127" t="s">
        <v>161</v>
      </c>
      <c r="H67" s="122"/>
      <c r="I67" s="55">
        <f>SUM(C69+C82+C93+C110+C114+I66)</f>
        <v>6272</v>
      </c>
      <c r="J67" s="55">
        <f>SUM(D69+D82+D93+D110+D114+J66)</f>
        <v>7226</v>
      </c>
      <c r="K67" s="55">
        <f>SUM(E69+E82+E93+E110+E114+K66)</f>
        <v>7698</v>
      </c>
      <c r="L67" s="54">
        <f>SUM(F69+F82+F93+F110+F114+L66)</f>
        <v>14924</v>
      </c>
    </row>
    <row r="68" spans="1:12" ht="14.25" customHeight="1" x14ac:dyDescent="0.15">
      <c r="A68" s="107"/>
      <c r="B68" s="37" t="s">
        <v>160</v>
      </c>
      <c r="C68" s="101">
        <v>112</v>
      </c>
      <c r="D68" s="101">
        <v>151</v>
      </c>
      <c r="E68" s="101">
        <v>139</v>
      </c>
      <c r="F68" s="31">
        <f t="shared" si="9"/>
        <v>290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1441</v>
      </c>
      <c r="D69" s="25">
        <f>SUM(D61:D68)</f>
        <v>1731</v>
      </c>
      <c r="E69" s="25">
        <f>SUM(E61:E68)</f>
        <v>1826</v>
      </c>
      <c r="F69" s="24">
        <f>SUM(F61:F68)</f>
        <v>3557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42</v>
      </c>
      <c r="D70" s="101">
        <v>47</v>
      </c>
      <c r="E70" s="101">
        <v>48</v>
      </c>
      <c r="F70" s="31">
        <f t="shared" ref="F70:F81" si="10">SUM(D70:E70)</f>
        <v>95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271</v>
      </c>
      <c r="D71" s="101">
        <v>275</v>
      </c>
      <c r="E71" s="101">
        <v>300</v>
      </c>
      <c r="F71" s="31">
        <f t="shared" si="10"/>
        <v>575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140</v>
      </c>
      <c r="D72" s="101">
        <v>151</v>
      </c>
      <c r="E72" s="101">
        <v>159</v>
      </c>
      <c r="F72" s="31">
        <f t="shared" si="10"/>
        <v>310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61</v>
      </c>
      <c r="F73" s="31">
        <f t="shared" si="10"/>
        <v>128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84</v>
      </c>
      <c r="D74" s="101">
        <v>63</v>
      </c>
      <c r="E74" s="101">
        <v>92</v>
      </c>
      <c r="F74" s="31">
        <f t="shared" si="10"/>
        <v>155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375</v>
      </c>
      <c r="D75" s="101">
        <v>423</v>
      </c>
      <c r="E75" s="101">
        <v>453</v>
      </c>
      <c r="F75" s="31">
        <f t="shared" si="10"/>
        <v>876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188</v>
      </c>
      <c r="D76" s="101">
        <v>229</v>
      </c>
      <c r="E76" s="101">
        <v>241</v>
      </c>
      <c r="F76" s="31">
        <f t="shared" si="10"/>
        <v>470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64</v>
      </c>
      <c r="D77" s="101">
        <v>64</v>
      </c>
      <c r="E77" s="101">
        <v>68</v>
      </c>
      <c r="F77" s="31">
        <f t="shared" si="10"/>
        <v>132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61</v>
      </c>
      <c r="D78" s="101">
        <v>59</v>
      </c>
      <c r="E78" s="101">
        <v>64</v>
      </c>
      <c r="F78" s="31">
        <f t="shared" si="10"/>
        <v>123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152</v>
      </c>
      <c r="D79" s="101">
        <v>176</v>
      </c>
      <c r="E79" s="101">
        <v>187</v>
      </c>
      <c r="F79" s="31">
        <f t="shared" si="10"/>
        <v>363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147</v>
      </c>
      <c r="D80" s="101">
        <v>162</v>
      </c>
      <c r="E80" s="101">
        <v>153</v>
      </c>
      <c r="F80" s="31">
        <f t="shared" si="10"/>
        <v>315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1600</v>
      </c>
      <c r="D82" s="25">
        <f>SUM(D70:D81)</f>
        <v>1739</v>
      </c>
      <c r="E82" s="25">
        <f>SUM(E70:E81)</f>
        <v>1849</v>
      </c>
      <c r="F82" s="25">
        <f>SUM(F70:F81)</f>
        <v>3588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352</v>
      </c>
      <c r="D83" s="101">
        <v>392</v>
      </c>
      <c r="E83" s="101">
        <v>428</v>
      </c>
      <c r="F83" s="31">
        <f t="shared" ref="F83:F92" si="11">SUM(D83:E83)</f>
        <v>820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324</v>
      </c>
      <c r="D84" s="101">
        <v>345</v>
      </c>
      <c r="E84" s="101">
        <v>397</v>
      </c>
      <c r="F84" s="31">
        <f t="shared" si="11"/>
        <v>742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135</v>
      </c>
      <c r="D85" s="101">
        <v>130</v>
      </c>
      <c r="E85" s="101">
        <v>143</v>
      </c>
      <c r="F85" s="31">
        <f t="shared" si="11"/>
        <v>273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98</v>
      </c>
      <c r="D86" s="101">
        <v>108</v>
      </c>
      <c r="E86" s="101">
        <v>126</v>
      </c>
      <c r="F86" s="31">
        <f t="shared" si="11"/>
        <v>234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64</v>
      </c>
      <c r="D87" s="101">
        <v>78</v>
      </c>
      <c r="E87" s="101">
        <v>72</v>
      </c>
      <c r="F87" s="31">
        <f t="shared" si="11"/>
        <v>150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140</v>
      </c>
      <c r="D88" s="101">
        <v>177</v>
      </c>
      <c r="E88" s="101">
        <v>195</v>
      </c>
      <c r="F88" s="31">
        <f t="shared" si="11"/>
        <v>372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129</v>
      </c>
      <c r="D89" s="101">
        <v>153</v>
      </c>
      <c r="E89" s="101">
        <v>156</v>
      </c>
      <c r="F89" s="31">
        <f t="shared" si="11"/>
        <v>309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114</v>
      </c>
      <c r="D90" s="101">
        <v>145</v>
      </c>
      <c r="E90" s="101">
        <v>142</v>
      </c>
      <c r="F90" s="31">
        <f t="shared" si="11"/>
        <v>287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51</v>
      </c>
      <c r="D91" s="101">
        <v>63</v>
      </c>
      <c r="E91" s="101">
        <v>74</v>
      </c>
      <c r="F91" s="31">
        <f t="shared" si="11"/>
        <v>137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228</v>
      </c>
      <c r="D92" s="101">
        <v>262</v>
      </c>
      <c r="E92" s="101">
        <v>307</v>
      </c>
      <c r="F92" s="31">
        <f t="shared" si="11"/>
        <v>569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1635</v>
      </c>
      <c r="D93" s="25">
        <f>SUM(D83:D92)</f>
        <v>1853</v>
      </c>
      <c r="E93" s="25">
        <f>SUM(E83:E92)</f>
        <v>2040</v>
      </c>
      <c r="F93" s="24">
        <f>SUM(F83:F92)</f>
        <v>3893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46</v>
      </c>
      <c r="E95" s="101">
        <v>45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33</v>
      </c>
      <c r="F96" s="31">
        <f t="shared" si="12"/>
        <v>60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42</v>
      </c>
      <c r="D97" s="101">
        <v>42</v>
      </c>
      <c r="E97" s="101">
        <v>47</v>
      </c>
      <c r="F97" s="31">
        <f t="shared" si="12"/>
        <v>89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113</v>
      </c>
      <c r="D98" s="101">
        <v>140</v>
      </c>
      <c r="E98" s="101">
        <v>151</v>
      </c>
      <c r="F98" s="31">
        <f t="shared" si="12"/>
        <v>291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22</v>
      </c>
      <c r="E99" s="101">
        <v>24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72</v>
      </c>
      <c r="E100" s="101">
        <v>68</v>
      </c>
      <c r="F100" s="31">
        <f t="shared" si="12"/>
        <v>140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97</v>
      </c>
      <c r="D101" s="101">
        <v>104</v>
      </c>
      <c r="E101" s="101">
        <v>122</v>
      </c>
      <c r="F101" s="31">
        <f t="shared" si="12"/>
        <v>226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149</v>
      </c>
      <c r="D102" s="101">
        <v>178</v>
      </c>
      <c r="E102" s="101">
        <v>178</v>
      </c>
      <c r="F102" s="31">
        <f t="shared" si="12"/>
        <v>356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159</v>
      </c>
      <c r="D103" s="101">
        <v>200</v>
      </c>
      <c r="E103" s="101">
        <v>194</v>
      </c>
      <c r="F103" s="31">
        <f t="shared" si="12"/>
        <v>394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67</v>
      </c>
      <c r="D104" s="101">
        <v>56</v>
      </c>
      <c r="E104" s="101">
        <v>73</v>
      </c>
      <c r="F104" s="31">
        <f t="shared" si="12"/>
        <v>129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51</v>
      </c>
      <c r="D105" s="101">
        <v>60</v>
      </c>
      <c r="E105" s="101">
        <v>67</v>
      </c>
      <c r="F105" s="31">
        <f t="shared" si="12"/>
        <v>127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54</v>
      </c>
      <c r="F106" s="31">
        <f t="shared" si="12"/>
        <v>104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97</v>
      </c>
      <c r="D107" s="101">
        <v>118</v>
      </c>
      <c r="E107" s="101">
        <v>119</v>
      </c>
      <c r="F107" s="31">
        <f t="shared" si="12"/>
        <v>237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89</v>
      </c>
      <c r="E108" s="101">
        <v>98</v>
      </c>
      <c r="F108" s="31">
        <f t="shared" si="12"/>
        <v>187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98</v>
      </c>
      <c r="E109" s="101">
        <v>101</v>
      </c>
      <c r="F109" s="31">
        <f t="shared" si="12"/>
        <v>199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1141</v>
      </c>
      <c r="D110" s="25">
        <f>SUM(D94:D109)</f>
        <v>1347</v>
      </c>
      <c r="E110" s="25">
        <f>SUM(E94:E109)</f>
        <v>1421</v>
      </c>
      <c r="F110" s="24">
        <f>SUM(F94:F109)</f>
        <v>2768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69</v>
      </c>
      <c r="F111" s="31">
        <f>SUM(D111:E111)</f>
        <v>144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82</v>
      </c>
      <c r="D112" s="101">
        <v>98</v>
      </c>
      <c r="E112" s="101">
        <v>93</v>
      </c>
      <c r="F112" s="31">
        <f>SUM(D112:E112)</f>
        <v>191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173</v>
      </c>
      <c r="D114" s="25">
        <f>SUM(D111:D113)</f>
        <v>227</v>
      </c>
      <c r="E114" s="25">
        <f>SUM(E111:E113)</f>
        <v>219</v>
      </c>
      <c r="F114" s="24">
        <f>SUM(F111:F113)</f>
        <v>446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179</v>
      </c>
      <c r="J116" s="104">
        <v>232</v>
      </c>
      <c r="K116" s="104">
        <v>235</v>
      </c>
      <c r="L116" s="62">
        <f t="shared" ref="L116:L124" si="13">SUM(J116:K116)</f>
        <v>467</v>
      </c>
    </row>
    <row r="117" spans="1:12" ht="14.25" customHeight="1" x14ac:dyDescent="0.15">
      <c r="A117" s="107" t="s">
        <v>107</v>
      </c>
      <c r="B117" s="37" t="s">
        <v>106</v>
      </c>
      <c r="C117" s="101">
        <v>174</v>
      </c>
      <c r="D117" s="101">
        <v>180</v>
      </c>
      <c r="E117" s="101">
        <v>203</v>
      </c>
      <c r="F117" s="31">
        <f t="shared" ref="F117:F138" si="14">SUM(D117:E117)</f>
        <v>383</v>
      </c>
      <c r="G117" s="57"/>
      <c r="H117" s="37" t="s">
        <v>105</v>
      </c>
      <c r="I117" s="101">
        <v>152</v>
      </c>
      <c r="J117" s="101">
        <v>183</v>
      </c>
      <c r="K117" s="101">
        <v>173</v>
      </c>
      <c r="L117" s="61">
        <f t="shared" si="13"/>
        <v>356</v>
      </c>
    </row>
    <row r="118" spans="1:12" ht="14.25" customHeight="1" x14ac:dyDescent="0.15">
      <c r="A118" s="107"/>
      <c r="B118" s="37" t="s">
        <v>104</v>
      </c>
      <c r="C118" s="101">
        <v>270</v>
      </c>
      <c r="D118" s="101">
        <v>234</v>
      </c>
      <c r="E118" s="101">
        <v>223</v>
      </c>
      <c r="F118" s="31">
        <f t="shared" si="14"/>
        <v>457</v>
      </c>
      <c r="G118" s="57"/>
      <c r="H118" s="37" t="s">
        <v>103</v>
      </c>
      <c r="I118" s="101">
        <v>132</v>
      </c>
      <c r="J118" s="101">
        <v>175</v>
      </c>
      <c r="K118" s="101">
        <v>185</v>
      </c>
      <c r="L118" s="61">
        <f t="shared" si="13"/>
        <v>360</v>
      </c>
    </row>
    <row r="119" spans="1:12" ht="14.25" customHeight="1" x14ac:dyDescent="0.15">
      <c r="A119" s="107"/>
      <c r="B119" s="37" t="s">
        <v>102</v>
      </c>
      <c r="C119" s="101">
        <v>117</v>
      </c>
      <c r="D119" s="101">
        <v>99</v>
      </c>
      <c r="E119" s="101">
        <v>106</v>
      </c>
      <c r="F119" s="31">
        <f t="shared" si="14"/>
        <v>205</v>
      </c>
      <c r="G119" s="57"/>
      <c r="H119" s="37" t="s">
        <v>101</v>
      </c>
      <c r="I119" s="101">
        <v>44</v>
      </c>
      <c r="J119" s="101">
        <v>44</v>
      </c>
      <c r="K119" s="101">
        <v>56</v>
      </c>
      <c r="L119" s="61">
        <f t="shared" si="13"/>
        <v>100</v>
      </c>
    </row>
    <row r="120" spans="1:12" ht="14.25" customHeight="1" x14ac:dyDescent="0.15">
      <c r="A120" s="107"/>
      <c r="B120" s="37" t="s">
        <v>100</v>
      </c>
      <c r="C120" s="101">
        <v>103</v>
      </c>
      <c r="D120" s="101">
        <v>86</v>
      </c>
      <c r="E120" s="101">
        <v>101</v>
      </c>
      <c r="F120" s="31">
        <f t="shared" si="14"/>
        <v>187</v>
      </c>
      <c r="G120" s="57"/>
      <c r="H120" s="37" t="s">
        <v>99</v>
      </c>
      <c r="I120" s="101">
        <v>140</v>
      </c>
      <c r="J120" s="101">
        <v>143</v>
      </c>
      <c r="K120" s="101">
        <v>169</v>
      </c>
      <c r="L120" s="61">
        <f t="shared" si="13"/>
        <v>312</v>
      </c>
    </row>
    <row r="121" spans="1:12" ht="14.25" customHeight="1" x14ac:dyDescent="0.15">
      <c r="A121" s="107"/>
      <c r="B121" s="37" t="s">
        <v>98</v>
      </c>
      <c r="C121" s="101">
        <v>56</v>
      </c>
      <c r="D121" s="101">
        <v>50</v>
      </c>
      <c r="E121" s="101">
        <v>58</v>
      </c>
      <c r="F121" s="31">
        <f t="shared" si="14"/>
        <v>108</v>
      </c>
      <c r="G121" s="57"/>
      <c r="H121" s="37" t="s">
        <v>97</v>
      </c>
      <c r="I121" s="101">
        <v>139</v>
      </c>
      <c r="J121" s="101">
        <v>152</v>
      </c>
      <c r="K121" s="105">
        <v>153</v>
      </c>
      <c r="L121" s="61">
        <f t="shared" si="13"/>
        <v>305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188</v>
      </c>
      <c r="J122" s="101">
        <v>187</v>
      </c>
      <c r="K122" s="101">
        <v>202</v>
      </c>
      <c r="L122" s="61">
        <f t="shared" si="13"/>
        <v>389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51</v>
      </c>
      <c r="E123" s="101">
        <v>60</v>
      </c>
      <c r="F123" s="31">
        <f t="shared" si="14"/>
        <v>111</v>
      </c>
      <c r="G123" s="57"/>
      <c r="H123" s="37" t="s">
        <v>93</v>
      </c>
      <c r="I123" s="101">
        <v>42</v>
      </c>
      <c r="J123" s="101">
        <v>45</v>
      </c>
      <c r="K123" s="101">
        <v>46</v>
      </c>
      <c r="L123" s="61">
        <f t="shared" si="13"/>
        <v>91</v>
      </c>
    </row>
    <row r="124" spans="1:12" ht="14.25" customHeight="1" x14ac:dyDescent="0.15">
      <c r="A124" s="107"/>
      <c r="B124" s="37" t="s">
        <v>92</v>
      </c>
      <c r="C124" s="101">
        <v>143</v>
      </c>
      <c r="D124" s="101">
        <v>134</v>
      </c>
      <c r="E124" s="101">
        <v>150</v>
      </c>
      <c r="F124" s="31">
        <f t="shared" si="14"/>
        <v>284</v>
      </c>
      <c r="G124" s="57"/>
      <c r="H124" s="37" t="s">
        <v>91</v>
      </c>
      <c r="I124" s="101">
        <v>226</v>
      </c>
      <c r="J124" s="101">
        <v>229</v>
      </c>
      <c r="K124" s="101">
        <v>251</v>
      </c>
      <c r="L124" s="61">
        <f t="shared" si="13"/>
        <v>480</v>
      </c>
    </row>
    <row r="125" spans="1:12" ht="14.25" customHeight="1" x14ac:dyDescent="0.15">
      <c r="A125" s="107"/>
      <c r="B125" s="37" t="s">
        <v>90</v>
      </c>
      <c r="C125" s="101">
        <v>54</v>
      </c>
      <c r="D125" s="101">
        <v>34</v>
      </c>
      <c r="E125" s="101">
        <v>48</v>
      </c>
      <c r="F125" s="31">
        <f t="shared" si="14"/>
        <v>82</v>
      </c>
      <c r="G125" s="57"/>
      <c r="H125" s="26" t="s">
        <v>89</v>
      </c>
      <c r="I125" s="25">
        <f>SUM(I116:I124)</f>
        <v>1242</v>
      </c>
      <c r="J125" s="25">
        <f>SUM(J116:J124)</f>
        <v>1390</v>
      </c>
      <c r="K125" s="25">
        <f>SUM(K116:K124)</f>
        <v>1470</v>
      </c>
      <c r="L125" s="60">
        <f>SUM(L116:L124)</f>
        <v>2860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56</v>
      </c>
      <c r="E126" s="101">
        <v>66</v>
      </c>
      <c r="F126" s="31">
        <f t="shared" si="14"/>
        <v>122</v>
      </c>
      <c r="G126" s="57" t="s">
        <v>87</v>
      </c>
      <c r="H126" s="37" t="s">
        <v>86</v>
      </c>
      <c r="I126" s="101">
        <v>31</v>
      </c>
      <c r="J126" s="101">
        <v>42</v>
      </c>
      <c r="K126" s="101">
        <v>33</v>
      </c>
      <c r="L126" s="58">
        <f t="shared" ref="L126:L139" si="15">SUM(J126:K126)</f>
        <v>75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36</v>
      </c>
      <c r="E127" s="101">
        <v>32</v>
      </c>
      <c r="F127" s="31">
        <f t="shared" si="14"/>
        <v>68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66</v>
      </c>
      <c r="D128" s="101">
        <v>62</v>
      </c>
      <c r="E128" s="101">
        <v>73</v>
      </c>
      <c r="F128" s="31">
        <f t="shared" si="14"/>
        <v>135</v>
      </c>
      <c r="G128" s="57"/>
      <c r="H128" s="59" t="s">
        <v>82</v>
      </c>
      <c r="I128" s="101">
        <v>45</v>
      </c>
      <c r="J128" s="101">
        <v>53</v>
      </c>
      <c r="K128" s="101">
        <v>58</v>
      </c>
      <c r="L128" s="58">
        <f t="shared" si="15"/>
        <v>111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56</v>
      </c>
      <c r="E129" s="101">
        <v>68</v>
      </c>
      <c r="F129" s="31">
        <f t="shared" si="14"/>
        <v>124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66</v>
      </c>
      <c r="D130" s="101">
        <v>56</v>
      </c>
      <c r="E130" s="101">
        <v>70</v>
      </c>
      <c r="F130" s="31">
        <f t="shared" si="14"/>
        <v>126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112</v>
      </c>
      <c r="D131" s="101">
        <v>97</v>
      </c>
      <c r="E131" s="101">
        <v>99</v>
      </c>
      <c r="F131" s="31">
        <f t="shared" si="14"/>
        <v>196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151</v>
      </c>
      <c r="D132" s="101">
        <v>144</v>
      </c>
      <c r="E132" s="101">
        <v>139</v>
      </c>
      <c r="F132" s="31">
        <f t="shared" si="14"/>
        <v>283</v>
      </c>
      <c r="G132" s="57"/>
      <c r="H132" s="59" t="s">
        <v>74</v>
      </c>
      <c r="I132" s="101">
        <v>18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123</v>
      </c>
      <c r="D133" s="101">
        <v>108</v>
      </c>
      <c r="E133" s="101">
        <v>130</v>
      </c>
      <c r="F133" s="31">
        <f t="shared" si="14"/>
        <v>238</v>
      </c>
      <c r="G133" s="57"/>
      <c r="H133" s="59" t="s">
        <v>72</v>
      </c>
      <c r="I133" s="101">
        <v>16</v>
      </c>
      <c r="J133" s="101">
        <v>14</v>
      </c>
      <c r="K133" s="101">
        <v>12</v>
      </c>
      <c r="L133" s="58">
        <f t="shared" si="15"/>
        <v>26</v>
      </c>
    </row>
    <row r="134" spans="1:12" ht="14.25" customHeight="1" x14ac:dyDescent="0.15">
      <c r="A134" s="107"/>
      <c r="B134" s="37" t="s">
        <v>71</v>
      </c>
      <c r="C134" s="101">
        <v>109</v>
      </c>
      <c r="D134" s="101">
        <v>101</v>
      </c>
      <c r="E134" s="101">
        <v>125</v>
      </c>
      <c r="F134" s="31">
        <f t="shared" si="14"/>
        <v>226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196</v>
      </c>
      <c r="D135" s="101">
        <v>201</v>
      </c>
      <c r="E135" s="101">
        <v>192</v>
      </c>
      <c r="F135" s="31">
        <f t="shared" si="14"/>
        <v>393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40</v>
      </c>
      <c r="F136" s="31">
        <f t="shared" si="14"/>
        <v>77</v>
      </c>
      <c r="G136" s="57"/>
      <c r="H136" s="59" t="s">
        <v>66</v>
      </c>
      <c r="I136" s="101">
        <v>11</v>
      </c>
      <c r="J136" s="101">
        <v>12</v>
      </c>
      <c r="K136" s="101">
        <v>10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152</v>
      </c>
      <c r="E137" s="101">
        <v>187</v>
      </c>
      <c r="F137" s="31">
        <f t="shared" si="14"/>
        <v>339</v>
      </c>
      <c r="G137" s="57"/>
      <c r="H137" s="59" t="s">
        <v>64</v>
      </c>
      <c r="I137" s="101">
        <v>26</v>
      </c>
      <c r="J137" s="101">
        <v>19</v>
      </c>
      <c r="K137" s="101">
        <v>28</v>
      </c>
      <c r="L137" s="58">
        <f t="shared" si="15"/>
        <v>47</v>
      </c>
    </row>
    <row r="138" spans="1:12" ht="14.25" customHeight="1" x14ac:dyDescent="0.15">
      <c r="A138" s="107"/>
      <c r="B138" s="108" t="s">
        <v>63</v>
      </c>
      <c r="C138" s="101">
        <v>138</v>
      </c>
      <c r="D138" s="101">
        <v>202</v>
      </c>
      <c r="E138" s="101">
        <v>197</v>
      </c>
      <c r="F138" s="31">
        <f t="shared" si="14"/>
        <v>399</v>
      </c>
      <c r="G138" s="57"/>
      <c r="H138" s="59" t="s">
        <v>62</v>
      </c>
      <c r="I138" s="101">
        <v>15</v>
      </c>
      <c r="J138" s="101">
        <v>16</v>
      </c>
      <c r="K138" s="101">
        <v>14</v>
      </c>
      <c r="L138" s="58">
        <f t="shared" si="15"/>
        <v>30</v>
      </c>
    </row>
    <row r="139" spans="1:12" ht="14.25" customHeight="1" x14ac:dyDescent="0.15">
      <c r="A139" s="107"/>
      <c r="B139" s="26" t="s">
        <v>61</v>
      </c>
      <c r="C139" s="25">
        <f>SUM(C117:C138)</f>
        <v>2396</v>
      </c>
      <c r="D139" s="25">
        <f>SUM(D117:D138)</f>
        <v>2200</v>
      </c>
      <c r="E139" s="25">
        <f>SUM(E117:E138)</f>
        <v>2396</v>
      </c>
      <c r="F139" s="24">
        <f>SUM(F117:F138)</f>
        <v>4596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146</v>
      </c>
      <c r="D140" s="101">
        <v>162</v>
      </c>
      <c r="E140" s="101">
        <v>174</v>
      </c>
      <c r="F140" s="31">
        <f t="shared" ref="F140:F156" si="16">SUM(D140:E140)</f>
        <v>336</v>
      </c>
      <c r="G140" s="57"/>
      <c r="H140" s="26" t="s">
        <v>57</v>
      </c>
      <c r="I140" s="25">
        <f>SUM(I126:I139)</f>
        <v>256</v>
      </c>
      <c r="J140" s="25">
        <f>SUM(J126:J139)</f>
        <v>261</v>
      </c>
      <c r="K140" s="25">
        <f>SUM(K126:K139)</f>
        <v>271</v>
      </c>
      <c r="L140" s="60">
        <f>SUM(L126:L139)</f>
        <v>532</v>
      </c>
    </row>
    <row r="141" spans="1:12" ht="14.25" customHeight="1" x14ac:dyDescent="0.15">
      <c r="A141" s="107"/>
      <c r="B141" s="37" t="s">
        <v>56</v>
      </c>
      <c r="C141" s="101">
        <v>162</v>
      </c>
      <c r="D141" s="101">
        <v>175</v>
      </c>
      <c r="E141" s="101">
        <v>200</v>
      </c>
      <c r="F141" s="31">
        <f t="shared" si="16"/>
        <v>375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52</v>
      </c>
      <c r="L141" s="58">
        <f>SUM(J141:K141)</f>
        <v>105</v>
      </c>
    </row>
    <row r="142" spans="1:12" ht="14.25" customHeight="1" x14ac:dyDescent="0.15">
      <c r="A142" s="107"/>
      <c r="B142" s="37" t="s">
        <v>53</v>
      </c>
      <c r="C142" s="101">
        <v>167</v>
      </c>
      <c r="D142" s="101">
        <v>188</v>
      </c>
      <c r="E142" s="101">
        <v>202</v>
      </c>
      <c r="F142" s="31">
        <f t="shared" si="16"/>
        <v>390</v>
      </c>
      <c r="G142" s="57"/>
      <c r="H142" s="59" t="s">
        <v>52</v>
      </c>
      <c r="I142" s="13">
        <v>42</v>
      </c>
      <c r="J142" s="13">
        <v>44</v>
      </c>
      <c r="K142" s="13">
        <v>39</v>
      </c>
      <c r="L142" s="58">
        <f>SUM(J142:K142)</f>
        <v>83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72</v>
      </c>
      <c r="E143" s="101">
        <v>89</v>
      </c>
      <c r="F143" s="31">
        <f t="shared" si="16"/>
        <v>161</v>
      </c>
      <c r="G143" s="57"/>
      <c r="H143" s="59" t="s">
        <v>50</v>
      </c>
      <c r="I143" s="13">
        <v>50</v>
      </c>
      <c r="J143" s="13">
        <v>48</v>
      </c>
      <c r="K143" s="13">
        <v>40</v>
      </c>
      <c r="L143" s="58">
        <f>SUM(J143:K143)</f>
        <v>88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37</v>
      </c>
      <c r="E144" s="101">
        <v>32</v>
      </c>
      <c r="F144" s="31">
        <f t="shared" si="16"/>
        <v>69</v>
      </c>
      <c r="G144" s="57"/>
      <c r="H144" s="59" t="s">
        <v>48</v>
      </c>
      <c r="I144" s="13">
        <v>32</v>
      </c>
      <c r="J144" s="13">
        <v>29</v>
      </c>
      <c r="K144" s="13">
        <v>28</v>
      </c>
      <c r="L144" s="58">
        <f>SUM(J144:K144)</f>
        <v>57</v>
      </c>
    </row>
    <row r="145" spans="1:12" ht="14.25" customHeight="1" x14ac:dyDescent="0.15">
      <c r="A145" s="107"/>
      <c r="B145" s="37" t="s">
        <v>47</v>
      </c>
      <c r="C145" s="101">
        <v>129</v>
      </c>
      <c r="D145" s="101">
        <v>138</v>
      </c>
      <c r="E145" s="101">
        <v>175</v>
      </c>
      <c r="F145" s="31">
        <f t="shared" si="16"/>
        <v>313</v>
      </c>
      <c r="G145" s="57"/>
      <c r="H145" s="59" t="s">
        <v>46</v>
      </c>
      <c r="I145" s="13">
        <v>33</v>
      </c>
      <c r="J145" s="13">
        <v>32</v>
      </c>
      <c r="K145" s="13">
        <v>30</v>
      </c>
      <c r="L145" s="58">
        <f>SUM(J145:K145)</f>
        <v>62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33</v>
      </c>
      <c r="E146" s="101">
        <v>39</v>
      </c>
      <c r="F146" s="31">
        <f t="shared" si="16"/>
        <v>72</v>
      </c>
      <c r="G146" s="57"/>
      <c r="H146" s="26" t="s">
        <v>44</v>
      </c>
      <c r="I146" s="25">
        <f>SUM(I141:I145)</f>
        <v>203</v>
      </c>
      <c r="J146" s="25">
        <f>SUM(J141:J145)</f>
        <v>206</v>
      </c>
      <c r="K146" s="25">
        <f>SUM(K141:K145)</f>
        <v>189</v>
      </c>
      <c r="L146" s="56">
        <f>SUM(L141:L145)</f>
        <v>395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44</v>
      </c>
      <c r="E147" s="101">
        <v>56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6965</v>
      </c>
      <c r="J147" s="55">
        <f>SUM(D139+D157+D164+D167+J125+J140+J146)</f>
        <v>7329</v>
      </c>
      <c r="K147" s="55">
        <f>SUM(E139+E157+E164+E167+K125+K140+K146)</f>
        <v>7830</v>
      </c>
      <c r="L147" s="54">
        <f>SUM(F139+F157+F164+F167+L125+L140+L146)</f>
        <v>15159</v>
      </c>
    </row>
    <row r="148" spans="1:12" ht="14.25" customHeight="1" x14ac:dyDescent="0.15">
      <c r="A148" s="107"/>
      <c r="B148" s="37" t="s">
        <v>41</v>
      </c>
      <c r="C148" s="101">
        <v>105</v>
      </c>
      <c r="D148" s="101">
        <v>132</v>
      </c>
      <c r="E148" s="101">
        <v>148</v>
      </c>
      <c r="F148" s="31">
        <f t="shared" si="16"/>
        <v>280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85</v>
      </c>
      <c r="E149" s="101">
        <v>88</v>
      </c>
      <c r="F149" s="31">
        <f t="shared" si="16"/>
        <v>173</v>
      </c>
      <c r="G149" s="128" t="s">
        <v>39</v>
      </c>
      <c r="H149" s="129"/>
      <c r="I149" s="132">
        <f>SUM(C30+I39+I67+I147)</f>
        <v>19862</v>
      </c>
      <c r="J149" s="132">
        <f>SUM(D30+J39+J67+J147)</f>
        <v>21847</v>
      </c>
      <c r="K149" s="132">
        <f>SUM(E30+K39+K67+K147)</f>
        <v>23434</v>
      </c>
      <c r="L149" s="134">
        <f>SUM(J149:K149)</f>
        <v>45281</v>
      </c>
    </row>
    <row r="150" spans="1:12" ht="14.25" customHeight="1" x14ac:dyDescent="0.15">
      <c r="A150" s="107"/>
      <c r="B150" s="37" t="s">
        <v>38</v>
      </c>
      <c r="C150" s="101">
        <v>140</v>
      </c>
      <c r="D150" s="101">
        <v>154</v>
      </c>
      <c r="E150" s="101">
        <v>162</v>
      </c>
      <c r="F150" s="31">
        <f t="shared" si="16"/>
        <v>316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32</v>
      </c>
      <c r="E151" s="101">
        <v>38</v>
      </c>
      <c r="F151" s="31">
        <f t="shared" si="16"/>
        <v>70</v>
      </c>
      <c r="G151" s="136" t="s">
        <v>36</v>
      </c>
      <c r="H151" s="137"/>
      <c r="I151" s="138">
        <f>I149-'R4.9月末'!I149</f>
        <v>2</v>
      </c>
      <c r="J151" s="138">
        <f>J149-'R4.9月末'!J149</f>
        <v>-10</v>
      </c>
      <c r="K151" s="138">
        <f>K149-'R4.9月末'!K149</f>
        <v>-11</v>
      </c>
      <c r="L151" s="140">
        <f>L149-'R4.9月末'!L149</f>
        <v>-21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27</v>
      </c>
      <c r="E152" s="101">
        <v>23</v>
      </c>
      <c r="F152" s="31">
        <f t="shared" si="16"/>
        <v>50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97</v>
      </c>
      <c r="E153" s="101">
        <v>89</v>
      </c>
      <c r="F153" s="31">
        <f t="shared" si="16"/>
        <v>186</v>
      </c>
      <c r="G153" s="152" t="s">
        <v>33</v>
      </c>
      <c r="H153" s="153"/>
      <c r="I153" s="13"/>
      <c r="J153" s="13">
        <v>49</v>
      </c>
      <c r="K153" s="13">
        <v>52.5</v>
      </c>
      <c r="L153" s="51">
        <v>50.8</v>
      </c>
    </row>
    <row r="154" spans="1:12" ht="14.25" customHeight="1" x14ac:dyDescent="0.15">
      <c r="A154" s="107"/>
      <c r="B154" s="37" t="s">
        <v>32</v>
      </c>
      <c r="C154" s="101">
        <v>56</v>
      </c>
      <c r="D154" s="101">
        <v>52</v>
      </c>
      <c r="E154" s="101">
        <v>67</v>
      </c>
      <c r="F154" s="31">
        <f t="shared" si="16"/>
        <v>119</v>
      </c>
      <c r="G154" s="154" t="s">
        <v>31</v>
      </c>
      <c r="H154" s="155"/>
      <c r="I154" s="50"/>
      <c r="J154" s="50">
        <v>58</v>
      </c>
      <c r="K154" s="50">
        <v>61</v>
      </c>
      <c r="L154" s="48">
        <f t="shared" ref="L154:L159" si="17">SUM(J154:K154)</f>
        <v>119</v>
      </c>
    </row>
    <row r="155" spans="1:12" ht="14.25" customHeight="1" x14ac:dyDescent="0.15">
      <c r="A155" s="107"/>
      <c r="B155" s="37" t="s">
        <v>30</v>
      </c>
      <c r="C155" s="101">
        <v>246</v>
      </c>
      <c r="D155" s="101">
        <v>258</v>
      </c>
      <c r="E155" s="101">
        <v>263</v>
      </c>
      <c r="F155" s="31">
        <f t="shared" si="16"/>
        <v>521</v>
      </c>
      <c r="G155" s="154" t="s">
        <v>29</v>
      </c>
      <c r="H155" s="155"/>
      <c r="I155" s="50"/>
      <c r="J155" s="50">
        <v>44</v>
      </c>
      <c r="K155" s="50">
        <v>56</v>
      </c>
      <c r="L155" s="48">
        <f t="shared" si="17"/>
        <v>100</v>
      </c>
    </row>
    <row r="156" spans="1:12" ht="14.25" customHeight="1" x14ac:dyDescent="0.15">
      <c r="A156" s="107"/>
      <c r="B156" s="37" t="s">
        <v>28</v>
      </c>
      <c r="C156" s="101">
        <v>38</v>
      </c>
      <c r="D156" s="101">
        <v>32</v>
      </c>
      <c r="E156" s="101">
        <v>39</v>
      </c>
      <c r="F156" s="31">
        <f t="shared" si="16"/>
        <v>71</v>
      </c>
      <c r="G156" s="154" t="s">
        <v>27</v>
      </c>
      <c r="H156" s="155"/>
      <c r="I156" s="50"/>
      <c r="J156" s="50">
        <v>13</v>
      </c>
      <c r="K156" s="50">
        <v>8</v>
      </c>
      <c r="L156" s="48">
        <f t="shared" si="17"/>
        <v>21</v>
      </c>
    </row>
    <row r="157" spans="1:12" ht="14.25" customHeight="1" x14ac:dyDescent="0.15">
      <c r="A157" s="107"/>
      <c r="B157" s="26" t="s">
        <v>26</v>
      </c>
      <c r="C157" s="25">
        <f>SUM(C140:C156)</f>
        <v>1540</v>
      </c>
      <c r="D157" s="25">
        <f>SUM(D140:D156)</f>
        <v>1718</v>
      </c>
      <c r="E157" s="25">
        <f>SUM(E140:E156)</f>
        <v>1884</v>
      </c>
      <c r="F157" s="24">
        <f>SUM(F140:F156)</f>
        <v>3602</v>
      </c>
      <c r="G157" s="154" t="s">
        <v>25</v>
      </c>
      <c r="H157" s="155"/>
      <c r="I157" s="50"/>
      <c r="J157" s="50">
        <v>35</v>
      </c>
      <c r="K157" s="50">
        <v>23</v>
      </c>
      <c r="L157" s="48">
        <f t="shared" si="17"/>
        <v>58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156</v>
      </c>
      <c r="E158" s="101">
        <v>157</v>
      </c>
      <c r="F158" s="31">
        <f t="shared" ref="F158:F163" si="18">SUM(D158:E158)</f>
        <v>313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199</v>
      </c>
      <c r="D159" s="101">
        <v>244</v>
      </c>
      <c r="E159" s="101">
        <v>254</v>
      </c>
      <c r="F159" s="31">
        <f t="shared" si="18"/>
        <v>498</v>
      </c>
      <c r="G159" s="142" t="s">
        <v>20</v>
      </c>
      <c r="H159" s="143"/>
      <c r="I159" s="49"/>
      <c r="J159" s="49">
        <v>2</v>
      </c>
      <c r="K159" s="49">
        <v>1</v>
      </c>
      <c r="L159" s="48">
        <f t="shared" si="17"/>
        <v>3</v>
      </c>
    </row>
    <row r="160" spans="1:12" ht="14.25" customHeight="1" x14ac:dyDescent="0.15">
      <c r="A160" s="107"/>
      <c r="B160" s="37" t="s">
        <v>19</v>
      </c>
      <c r="C160" s="101">
        <v>57</v>
      </c>
      <c r="D160" s="101">
        <v>68</v>
      </c>
      <c r="E160" s="101">
        <v>66</v>
      </c>
      <c r="F160" s="31">
        <f t="shared" si="18"/>
        <v>134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73</v>
      </c>
      <c r="E161" s="101">
        <v>80</v>
      </c>
      <c r="F161" s="31">
        <f t="shared" si="18"/>
        <v>153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224</v>
      </c>
      <c r="D162" s="101">
        <v>280</v>
      </c>
      <c r="E162" s="101">
        <v>288</v>
      </c>
      <c r="F162" s="31">
        <f t="shared" si="18"/>
        <v>568</v>
      </c>
      <c r="G162" s="42" t="s">
        <v>14</v>
      </c>
      <c r="H162" s="41" t="s">
        <v>11</v>
      </c>
      <c r="I162" s="40">
        <f>SUM(L162/L149)</f>
        <v>0.42271592941851993</v>
      </c>
      <c r="J162" s="39">
        <v>8549</v>
      </c>
      <c r="K162" s="39">
        <v>10592</v>
      </c>
      <c r="L162" s="38">
        <f t="shared" ref="L162:L167" si="19">SUM(J162:K162)</f>
        <v>19141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44</v>
      </c>
      <c r="E163" s="101">
        <v>42</v>
      </c>
      <c r="F163" s="31">
        <f t="shared" si="18"/>
        <v>86</v>
      </c>
      <c r="G163" s="147" t="s">
        <v>12</v>
      </c>
      <c r="H163" s="36" t="s">
        <v>11</v>
      </c>
      <c r="I163" s="35">
        <f>SUM(L163/L149)</f>
        <v>0.35677215609195911</v>
      </c>
      <c r="J163" s="34">
        <v>7102</v>
      </c>
      <c r="K163" s="34">
        <v>9053</v>
      </c>
      <c r="L163" s="33">
        <f t="shared" si="19"/>
        <v>16155</v>
      </c>
    </row>
    <row r="164" spans="1:12" ht="14.25" customHeight="1" x14ac:dyDescent="0.15">
      <c r="A164" s="107"/>
      <c r="B164" s="26" t="s">
        <v>10</v>
      </c>
      <c r="C164" s="25">
        <f>SUM(C158:C163)</f>
        <v>698</v>
      </c>
      <c r="D164" s="25">
        <f>SUM(D158:D163)</f>
        <v>865</v>
      </c>
      <c r="E164" s="25">
        <f>SUM(E158:E163)</f>
        <v>887</v>
      </c>
      <c r="F164" s="24">
        <f>SUM(F158:F163)</f>
        <v>1752</v>
      </c>
      <c r="G164" s="148"/>
      <c r="H164" s="30" t="s">
        <v>9</v>
      </c>
      <c r="I164" s="29">
        <f>L164/F30</f>
        <v>0.29956483899042646</v>
      </c>
      <c r="J164" s="28">
        <v>769</v>
      </c>
      <c r="K164" s="28">
        <v>952</v>
      </c>
      <c r="L164" s="27">
        <f t="shared" si="19"/>
        <v>1721</v>
      </c>
    </row>
    <row r="165" spans="1:12" ht="14.25" customHeight="1" x14ac:dyDescent="0.15">
      <c r="A165" s="107" t="s">
        <v>8</v>
      </c>
      <c r="B165" s="108" t="s">
        <v>7</v>
      </c>
      <c r="C165" s="101">
        <v>334</v>
      </c>
      <c r="D165" s="101">
        <v>339</v>
      </c>
      <c r="E165" s="101">
        <v>361</v>
      </c>
      <c r="F165" s="31">
        <f>SUM(D165:E165)</f>
        <v>700</v>
      </c>
      <c r="G165" s="148"/>
      <c r="H165" s="30" t="s">
        <v>6</v>
      </c>
      <c r="I165" s="29">
        <f>L165/L39</f>
        <v>0.39712260657992171</v>
      </c>
      <c r="J165" s="28">
        <v>1645</v>
      </c>
      <c r="K165" s="28">
        <v>2109</v>
      </c>
      <c r="L165" s="27">
        <f t="shared" si="19"/>
        <v>3754</v>
      </c>
    </row>
    <row r="166" spans="1:12" ht="14.25" customHeight="1" x14ac:dyDescent="0.15">
      <c r="A166" s="107"/>
      <c r="B166" s="108" t="s">
        <v>5</v>
      </c>
      <c r="C166" s="101">
        <v>296</v>
      </c>
      <c r="D166" s="101">
        <v>350</v>
      </c>
      <c r="E166" s="101">
        <v>372</v>
      </c>
      <c r="F166" s="31">
        <f>SUM(D166:E166)</f>
        <v>722</v>
      </c>
      <c r="G166" s="148"/>
      <c r="H166" s="30" t="s">
        <v>4</v>
      </c>
      <c r="I166" s="29">
        <f>L166/L67</f>
        <v>0.31955239882069153</v>
      </c>
      <c r="J166" s="28">
        <v>2097</v>
      </c>
      <c r="K166" s="28">
        <v>2672</v>
      </c>
      <c r="L166" s="27">
        <f t="shared" si="19"/>
        <v>4769</v>
      </c>
    </row>
    <row r="167" spans="1:12" ht="14.25" customHeight="1" x14ac:dyDescent="0.15">
      <c r="A167" s="107"/>
      <c r="B167" s="26" t="s">
        <v>3</v>
      </c>
      <c r="C167" s="25">
        <f>SUM(C165:C166)</f>
        <v>630</v>
      </c>
      <c r="D167" s="25">
        <f>SUM(D165:D166)</f>
        <v>689</v>
      </c>
      <c r="E167" s="25">
        <f>SUM(E165:E166)</f>
        <v>733</v>
      </c>
      <c r="F167" s="24">
        <f>SUM(F165:F166)</f>
        <v>1422</v>
      </c>
      <c r="G167" s="149"/>
      <c r="H167" s="23" t="s">
        <v>2</v>
      </c>
      <c r="I167" s="22">
        <f>L167/L147</f>
        <v>0.38993337291378061</v>
      </c>
      <c r="J167" s="21">
        <v>2591</v>
      </c>
      <c r="K167" s="21">
        <v>3320</v>
      </c>
      <c r="L167" s="20">
        <f t="shared" si="19"/>
        <v>5911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560</v>
      </c>
      <c r="J169" s="11">
        <v>238</v>
      </c>
      <c r="K169" s="11">
        <v>356</v>
      </c>
      <c r="L169" s="10">
        <f>SUM(J169:K169)</f>
        <v>594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8"/>
  <sheetViews>
    <sheetView view="pageBreakPreview" topLeftCell="A137" zoomScaleNormal="100" workbookViewId="0">
      <selection activeCell="L149" sqref="L149:L150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28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361</v>
      </c>
      <c r="D5" s="99">
        <v>422</v>
      </c>
      <c r="E5" s="99">
        <v>406</v>
      </c>
      <c r="F5" s="31">
        <f t="shared" ref="F5:F21" si="1">SUM(D5:E5)</f>
        <v>828</v>
      </c>
      <c r="G5" s="57"/>
      <c r="H5" s="37" t="s">
        <v>258</v>
      </c>
      <c r="I5" s="101">
        <v>186</v>
      </c>
      <c r="J5" s="101">
        <v>196</v>
      </c>
      <c r="K5" s="101">
        <v>233</v>
      </c>
      <c r="L5" s="58">
        <f t="shared" si="0"/>
        <v>429</v>
      </c>
    </row>
    <row r="6" spans="1:12" ht="14.25" customHeight="1" x14ac:dyDescent="0.15">
      <c r="A6" s="107"/>
      <c r="B6" s="37" t="s">
        <v>257</v>
      </c>
      <c r="C6" s="100">
        <v>217</v>
      </c>
      <c r="D6" s="100">
        <v>199</v>
      </c>
      <c r="E6" s="100">
        <v>208</v>
      </c>
      <c r="F6" s="31">
        <f t="shared" si="1"/>
        <v>407</v>
      </c>
      <c r="G6" s="57"/>
      <c r="H6" s="37" t="s">
        <v>256</v>
      </c>
      <c r="I6" s="101">
        <v>113</v>
      </c>
      <c r="J6" s="101">
        <v>127</v>
      </c>
      <c r="K6" s="101">
        <v>156</v>
      </c>
      <c r="L6" s="58">
        <f t="shared" si="0"/>
        <v>283</v>
      </c>
    </row>
    <row r="7" spans="1:12" ht="14.25" customHeight="1" x14ac:dyDescent="0.15">
      <c r="A7" s="107"/>
      <c r="B7" s="37" t="s">
        <v>255</v>
      </c>
      <c r="C7" s="100">
        <v>136</v>
      </c>
      <c r="D7" s="100">
        <v>135</v>
      </c>
      <c r="E7" s="100">
        <v>162</v>
      </c>
      <c r="F7" s="31">
        <f t="shared" si="1"/>
        <v>297</v>
      </c>
      <c r="G7" s="57"/>
      <c r="H7" s="37" t="s">
        <v>254</v>
      </c>
      <c r="I7" s="101">
        <v>87</v>
      </c>
      <c r="J7" s="101">
        <v>103</v>
      </c>
      <c r="K7" s="101">
        <v>100</v>
      </c>
      <c r="L7" s="58">
        <f t="shared" si="0"/>
        <v>203</v>
      </c>
    </row>
    <row r="8" spans="1:12" ht="14.25" customHeight="1" x14ac:dyDescent="0.15">
      <c r="A8" s="107"/>
      <c r="B8" s="37" t="s">
        <v>253</v>
      </c>
      <c r="C8" s="100">
        <v>170</v>
      </c>
      <c r="D8" s="100">
        <v>166</v>
      </c>
      <c r="E8" s="100">
        <v>189</v>
      </c>
      <c r="F8" s="31">
        <f t="shared" si="1"/>
        <v>355</v>
      </c>
      <c r="G8" s="57"/>
      <c r="H8" s="37" t="s">
        <v>219</v>
      </c>
      <c r="I8" s="101">
        <v>58</v>
      </c>
      <c r="J8" s="101">
        <v>70</v>
      </c>
      <c r="K8" s="101">
        <v>74</v>
      </c>
      <c r="L8" s="58">
        <f t="shared" si="0"/>
        <v>144</v>
      </c>
    </row>
    <row r="9" spans="1:12" ht="14.25" customHeight="1" x14ac:dyDescent="0.15">
      <c r="A9" s="107"/>
      <c r="B9" s="37" t="s">
        <v>252</v>
      </c>
      <c r="C9" s="100">
        <v>65</v>
      </c>
      <c r="D9" s="100">
        <v>72</v>
      </c>
      <c r="E9" s="100">
        <v>74</v>
      </c>
      <c r="F9" s="31">
        <f t="shared" si="1"/>
        <v>146</v>
      </c>
      <c r="G9" s="57"/>
      <c r="H9" s="37" t="s">
        <v>251</v>
      </c>
      <c r="I9" s="101">
        <v>71</v>
      </c>
      <c r="J9" s="101">
        <v>76</v>
      </c>
      <c r="K9" s="101">
        <v>81</v>
      </c>
      <c r="L9" s="58">
        <f t="shared" si="0"/>
        <v>157</v>
      </c>
    </row>
    <row r="10" spans="1:12" ht="14.25" customHeight="1" x14ac:dyDescent="0.15">
      <c r="A10" s="107"/>
      <c r="B10" s="37" t="s">
        <v>250</v>
      </c>
      <c r="C10" s="100">
        <v>310</v>
      </c>
      <c r="D10" s="100">
        <v>349</v>
      </c>
      <c r="E10" s="100">
        <v>376</v>
      </c>
      <c r="F10" s="31">
        <f t="shared" si="1"/>
        <v>725</v>
      </c>
      <c r="G10" s="82"/>
      <c r="H10" s="26" t="s">
        <v>249</v>
      </c>
      <c r="I10" s="25">
        <f>SUM(I4:I9)</f>
        <v>543</v>
      </c>
      <c r="J10" s="25">
        <f>SUM(J4:J9)</f>
        <v>598</v>
      </c>
      <c r="K10" s="25">
        <f>SUM(K4:K9)</f>
        <v>678</v>
      </c>
      <c r="L10" s="60">
        <f>SUM(L4:L9)</f>
        <v>1276</v>
      </c>
    </row>
    <row r="11" spans="1:12" ht="14.25" customHeight="1" x14ac:dyDescent="0.15">
      <c r="A11" s="107"/>
      <c r="B11" s="37" t="s">
        <v>248</v>
      </c>
      <c r="C11" s="100">
        <v>66</v>
      </c>
      <c r="D11" s="100">
        <v>80</v>
      </c>
      <c r="E11" s="100">
        <v>90</v>
      </c>
      <c r="F11" s="31">
        <f t="shared" si="1"/>
        <v>170</v>
      </c>
      <c r="G11" s="57" t="s">
        <v>247</v>
      </c>
      <c r="H11" s="37" t="s">
        <v>246</v>
      </c>
      <c r="I11" s="101">
        <v>54</v>
      </c>
      <c r="J11" s="101">
        <v>58</v>
      </c>
      <c r="K11" s="101">
        <v>70</v>
      </c>
      <c r="L11" s="58">
        <f t="shared" ref="L11:L22" si="2">SUM(J11:K11)</f>
        <v>128</v>
      </c>
    </row>
    <row r="12" spans="1:12" ht="14.25" customHeight="1" x14ac:dyDescent="0.15">
      <c r="A12" s="107"/>
      <c r="B12" s="37" t="s">
        <v>245</v>
      </c>
      <c r="C12" s="100">
        <v>121</v>
      </c>
      <c r="D12" s="100">
        <v>167</v>
      </c>
      <c r="E12" s="100">
        <v>182</v>
      </c>
      <c r="F12" s="31">
        <f t="shared" si="1"/>
        <v>349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154</v>
      </c>
      <c r="D13" s="100">
        <v>215</v>
      </c>
      <c r="E13" s="100">
        <v>202</v>
      </c>
      <c r="F13" s="31">
        <f t="shared" si="1"/>
        <v>417</v>
      </c>
      <c r="G13" s="57"/>
      <c r="H13" s="37" t="s">
        <v>243</v>
      </c>
      <c r="I13" s="101">
        <v>40</v>
      </c>
      <c r="J13" s="101">
        <v>31</v>
      </c>
      <c r="K13" s="101">
        <v>41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49</v>
      </c>
      <c r="E14" s="100">
        <v>44</v>
      </c>
      <c r="F14" s="31">
        <f t="shared" si="1"/>
        <v>93</v>
      </c>
      <c r="G14" s="57"/>
      <c r="H14" s="37" t="s">
        <v>241</v>
      </c>
      <c r="I14" s="101">
        <v>125</v>
      </c>
      <c r="J14" s="101">
        <v>116</v>
      </c>
      <c r="K14" s="101">
        <v>116</v>
      </c>
      <c r="L14" s="58">
        <f t="shared" si="2"/>
        <v>232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34</v>
      </c>
      <c r="E15" s="100">
        <v>40</v>
      </c>
      <c r="F15" s="31">
        <f t="shared" si="1"/>
        <v>74</v>
      </c>
      <c r="G15" s="57"/>
      <c r="H15" s="37" t="s">
        <v>239</v>
      </c>
      <c r="I15" s="101">
        <v>29</v>
      </c>
      <c r="J15" s="101">
        <v>35</v>
      </c>
      <c r="K15" s="101">
        <v>41</v>
      </c>
      <c r="L15" s="58">
        <f t="shared" si="2"/>
        <v>76</v>
      </c>
    </row>
    <row r="16" spans="1:12" ht="14.25" customHeight="1" x14ac:dyDescent="0.15">
      <c r="A16" s="107"/>
      <c r="B16" s="109" t="s">
        <v>274</v>
      </c>
      <c r="C16" s="100">
        <v>19</v>
      </c>
      <c r="D16" s="100">
        <v>11</v>
      </c>
      <c r="E16" s="100">
        <v>8</v>
      </c>
      <c r="F16" s="31">
        <f t="shared" si="1"/>
        <v>19</v>
      </c>
      <c r="G16" s="57"/>
      <c r="H16" s="37" t="s">
        <v>238</v>
      </c>
      <c r="I16" s="101">
        <v>70</v>
      </c>
      <c r="J16" s="101">
        <v>63</v>
      </c>
      <c r="K16" s="101">
        <v>72</v>
      </c>
      <c r="L16" s="58">
        <f t="shared" si="2"/>
        <v>135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54</v>
      </c>
      <c r="E17" s="100">
        <v>61</v>
      </c>
      <c r="F17" s="31">
        <f>SUM(D17:E17)</f>
        <v>115</v>
      </c>
      <c r="G17" s="57"/>
      <c r="H17" s="37" t="s">
        <v>236</v>
      </c>
      <c r="I17" s="101">
        <v>88</v>
      </c>
      <c r="J17" s="101">
        <v>87</v>
      </c>
      <c r="K17" s="101">
        <v>91</v>
      </c>
      <c r="L17" s="58">
        <f t="shared" si="2"/>
        <v>178</v>
      </c>
    </row>
    <row r="18" spans="1:12" ht="14.25" customHeight="1" x14ac:dyDescent="0.15">
      <c r="A18" s="107"/>
      <c r="B18" s="37" t="s">
        <v>235</v>
      </c>
      <c r="C18" s="100">
        <v>80</v>
      </c>
      <c r="D18" s="100">
        <v>105</v>
      </c>
      <c r="E18" s="100">
        <v>106</v>
      </c>
      <c r="F18" s="31">
        <f t="shared" si="1"/>
        <v>211</v>
      </c>
      <c r="G18" s="57"/>
      <c r="H18" s="37" t="s">
        <v>234</v>
      </c>
      <c r="I18" s="101">
        <v>53</v>
      </c>
      <c r="J18" s="101">
        <v>54</v>
      </c>
      <c r="K18" s="101">
        <v>69</v>
      </c>
      <c r="L18" s="58">
        <f t="shared" si="2"/>
        <v>123</v>
      </c>
    </row>
    <row r="19" spans="1:12" ht="14.25" customHeight="1" x14ac:dyDescent="0.15">
      <c r="A19" s="107"/>
      <c r="B19" s="37" t="s">
        <v>275</v>
      </c>
      <c r="C19" s="100">
        <v>24</v>
      </c>
      <c r="D19" s="100">
        <v>20</v>
      </c>
      <c r="E19" s="100">
        <v>30</v>
      </c>
      <c r="F19" s="31">
        <f t="shared" si="1"/>
        <v>50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50</v>
      </c>
      <c r="K20" s="101">
        <v>61</v>
      </c>
      <c r="L20" s="58">
        <f t="shared" si="2"/>
        <v>111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17</v>
      </c>
      <c r="E21" s="100">
        <v>17</v>
      </c>
      <c r="F21" s="31">
        <f t="shared" si="1"/>
        <v>34</v>
      </c>
      <c r="G21" s="57"/>
      <c r="H21" s="37" t="s">
        <v>190</v>
      </c>
      <c r="I21" s="101">
        <v>37</v>
      </c>
      <c r="J21" s="101">
        <v>40</v>
      </c>
      <c r="K21" s="101">
        <v>48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1862</v>
      </c>
      <c r="D22" s="25">
        <f>SUM(D5:D21)</f>
        <v>2103</v>
      </c>
      <c r="E22" s="25">
        <f>SUM(E5:E21)</f>
        <v>2207</v>
      </c>
      <c r="F22" s="25">
        <f>SUM(F5:F21)</f>
        <v>4310</v>
      </c>
      <c r="G22" s="57"/>
      <c r="H22" s="37" t="s">
        <v>229</v>
      </c>
      <c r="I22" s="101">
        <v>6</v>
      </c>
      <c r="J22" s="101">
        <v>2</v>
      </c>
      <c r="K22" s="101">
        <v>6</v>
      </c>
      <c r="L22" s="58">
        <f t="shared" si="2"/>
        <v>8</v>
      </c>
    </row>
    <row r="23" spans="1:12" ht="14.25" customHeight="1" x14ac:dyDescent="0.15">
      <c r="A23" s="107" t="s">
        <v>228</v>
      </c>
      <c r="B23" s="37" t="s">
        <v>227</v>
      </c>
      <c r="C23" s="101">
        <v>136</v>
      </c>
      <c r="D23" s="101">
        <v>140</v>
      </c>
      <c r="E23" s="101">
        <v>175</v>
      </c>
      <c r="F23" s="31">
        <f t="shared" ref="F23:F28" si="3">SUM(D23:E23)</f>
        <v>315</v>
      </c>
      <c r="G23" s="82"/>
      <c r="H23" s="26" t="s">
        <v>226</v>
      </c>
      <c r="I23" s="25">
        <f>SUM(I11:I22)</f>
        <v>613</v>
      </c>
      <c r="J23" s="25">
        <f>SUM(J11:J22)</f>
        <v>586</v>
      </c>
      <c r="K23" s="25">
        <f>SUM(K11:K22)</f>
        <v>672</v>
      </c>
      <c r="L23" s="60">
        <f>SUM(L11:L22)</f>
        <v>1258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82</v>
      </c>
      <c r="E24" s="101">
        <v>79</v>
      </c>
      <c r="F24" s="31">
        <f t="shared" si="3"/>
        <v>161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37</v>
      </c>
      <c r="L24" s="58">
        <f t="shared" ref="L24:L29" si="4">SUM(J24:K24)</f>
        <v>65</v>
      </c>
    </row>
    <row r="25" spans="1:12" ht="14.25" customHeight="1" x14ac:dyDescent="0.15">
      <c r="A25" s="107"/>
      <c r="B25" s="37" t="s">
        <v>222</v>
      </c>
      <c r="C25" s="101">
        <v>200</v>
      </c>
      <c r="D25" s="101">
        <v>220</v>
      </c>
      <c r="E25" s="101">
        <v>261</v>
      </c>
      <c r="F25" s="31">
        <f t="shared" si="3"/>
        <v>481</v>
      </c>
      <c r="G25" s="57"/>
      <c r="H25" s="37" t="s">
        <v>221</v>
      </c>
      <c r="I25" s="101">
        <v>17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82</v>
      </c>
      <c r="E26" s="101">
        <v>101</v>
      </c>
      <c r="F26" s="31">
        <f t="shared" si="3"/>
        <v>183</v>
      </c>
      <c r="G26" s="57"/>
      <c r="H26" s="37" t="s">
        <v>219</v>
      </c>
      <c r="I26" s="101">
        <v>40</v>
      </c>
      <c r="J26" s="101">
        <v>40</v>
      </c>
      <c r="K26" s="101">
        <v>39</v>
      </c>
      <c r="L26" s="58">
        <f t="shared" si="4"/>
        <v>79</v>
      </c>
    </row>
    <row r="27" spans="1:12" ht="14.25" customHeight="1" x14ac:dyDescent="0.15">
      <c r="A27" s="107"/>
      <c r="B27" s="37" t="s">
        <v>218</v>
      </c>
      <c r="C27" s="101">
        <v>56</v>
      </c>
      <c r="D27" s="101">
        <v>66</v>
      </c>
      <c r="E27" s="101">
        <v>69</v>
      </c>
      <c r="F27" s="31">
        <f t="shared" si="3"/>
        <v>135</v>
      </c>
      <c r="G27" s="57"/>
      <c r="H27" s="37" t="s">
        <v>217</v>
      </c>
      <c r="I27" s="101">
        <v>45</v>
      </c>
      <c r="J27" s="101">
        <v>40</v>
      </c>
      <c r="K27" s="101">
        <v>48</v>
      </c>
      <c r="L27" s="58">
        <f t="shared" si="4"/>
        <v>88</v>
      </c>
    </row>
    <row r="28" spans="1:12" ht="14.25" customHeight="1" x14ac:dyDescent="0.15">
      <c r="A28" s="107"/>
      <c r="B28" s="37" t="s">
        <v>216</v>
      </c>
      <c r="C28" s="101">
        <v>62</v>
      </c>
      <c r="D28" s="101">
        <v>64</v>
      </c>
      <c r="E28" s="101">
        <v>99</v>
      </c>
      <c r="F28" s="31">
        <f t="shared" si="3"/>
        <v>163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595</v>
      </c>
      <c r="D29" s="25">
        <f>SUM(D23:D28)</f>
        <v>654</v>
      </c>
      <c r="E29" s="25">
        <f>SUM(E23:E28)</f>
        <v>784</v>
      </c>
      <c r="F29" s="25">
        <f>SUM(F23:F28)</f>
        <v>1438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2457</v>
      </c>
      <c r="D30" s="55">
        <f>SUM(D22+D29)</f>
        <v>2757</v>
      </c>
      <c r="E30" s="55">
        <f>SUM(E22+E29)</f>
        <v>2991</v>
      </c>
      <c r="F30" s="55">
        <f>SUM(F22+F29)</f>
        <v>5748</v>
      </c>
      <c r="G30" s="57"/>
      <c r="H30" s="26" t="s">
        <v>212</v>
      </c>
      <c r="I30" s="25">
        <f>SUM(I24:I29)</f>
        <v>174</v>
      </c>
      <c r="J30" s="25">
        <f>SUM(J24:J29)</f>
        <v>181</v>
      </c>
      <c r="K30" s="25">
        <f>SUM(K24:K29)</f>
        <v>198</v>
      </c>
      <c r="L30" s="56">
        <f>SUM(L24:L29)</f>
        <v>379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46</v>
      </c>
      <c r="K31" s="101">
        <v>44</v>
      </c>
      <c r="L31" s="58">
        <f t="shared" ref="L31:L37" si="5">SUM(J31:K31)</f>
        <v>90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48</v>
      </c>
      <c r="K32" s="101">
        <v>53</v>
      </c>
      <c r="L32" s="58">
        <f t="shared" si="5"/>
        <v>101</v>
      </c>
    </row>
    <row r="33" spans="1:12" ht="14.25" customHeight="1" x14ac:dyDescent="0.15">
      <c r="A33" s="107" t="s">
        <v>208</v>
      </c>
      <c r="B33" s="37" t="s">
        <v>207</v>
      </c>
      <c r="C33" s="100">
        <v>406</v>
      </c>
      <c r="D33" s="101">
        <v>451</v>
      </c>
      <c r="E33" s="101">
        <v>471</v>
      </c>
      <c r="F33" s="31">
        <f t="shared" ref="F33:F45" si="6">SUM(D33:E33)</f>
        <v>922</v>
      </c>
      <c r="G33" s="57"/>
      <c r="H33" s="37" t="s">
        <v>206</v>
      </c>
      <c r="I33" s="101">
        <v>70</v>
      </c>
      <c r="J33" s="101">
        <v>68</v>
      </c>
      <c r="K33" s="101">
        <v>76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143</v>
      </c>
      <c r="D34" s="101">
        <v>167</v>
      </c>
      <c r="E34" s="101">
        <v>172</v>
      </c>
      <c r="F34" s="31">
        <f t="shared" si="6"/>
        <v>339</v>
      </c>
      <c r="G34" s="57"/>
      <c r="H34" s="37" t="s">
        <v>204</v>
      </c>
      <c r="I34" s="101">
        <v>48</v>
      </c>
      <c r="J34" s="101">
        <v>64</v>
      </c>
      <c r="K34" s="101">
        <v>67</v>
      </c>
      <c r="L34" s="58">
        <f t="shared" si="5"/>
        <v>131</v>
      </c>
    </row>
    <row r="35" spans="1:12" ht="14.25" customHeight="1" x14ac:dyDescent="0.15">
      <c r="A35" s="107"/>
      <c r="B35" s="37" t="s">
        <v>203</v>
      </c>
      <c r="C35" s="101">
        <v>83</v>
      </c>
      <c r="D35" s="101">
        <v>86</v>
      </c>
      <c r="E35" s="101">
        <v>102</v>
      </c>
      <c r="F35" s="31">
        <f t="shared" si="6"/>
        <v>188</v>
      </c>
      <c r="G35" s="57"/>
      <c r="H35" s="37" t="s">
        <v>202</v>
      </c>
      <c r="I35" s="101">
        <v>95</v>
      </c>
      <c r="J35" s="101">
        <v>86</v>
      </c>
      <c r="K35" s="101">
        <v>98</v>
      </c>
      <c r="L35" s="58">
        <f t="shared" si="5"/>
        <v>184</v>
      </c>
    </row>
    <row r="36" spans="1:12" ht="14.25" customHeight="1" x14ac:dyDescent="0.15">
      <c r="A36" s="107"/>
      <c r="B36" s="37" t="s">
        <v>201</v>
      </c>
      <c r="C36" s="101">
        <v>225</v>
      </c>
      <c r="D36" s="101">
        <v>224</v>
      </c>
      <c r="E36" s="101">
        <v>254</v>
      </c>
      <c r="F36" s="31">
        <f t="shared" si="6"/>
        <v>478</v>
      </c>
      <c r="G36" s="83"/>
      <c r="H36" s="84" t="s">
        <v>200</v>
      </c>
      <c r="I36" s="101">
        <v>57</v>
      </c>
      <c r="J36" s="101">
        <v>55</v>
      </c>
      <c r="K36" s="101">
        <v>75</v>
      </c>
      <c r="L36" s="58">
        <f t="shared" si="5"/>
        <v>130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125</v>
      </c>
      <c r="J37" s="101">
        <v>143</v>
      </c>
      <c r="K37" s="101">
        <v>147</v>
      </c>
      <c r="L37" s="58">
        <f t="shared" si="5"/>
        <v>290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98</v>
      </c>
      <c r="E38" s="101">
        <v>109</v>
      </c>
      <c r="F38" s="31">
        <f t="shared" si="6"/>
        <v>207</v>
      </c>
      <c r="G38" s="82"/>
      <c r="H38" s="26" t="s">
        <v>163</v>
      </c>
      <c r="I38" s="25">
        <f>SUM(I31:I37)</f>
        <v>463</v>
      </c>
      <c r="J38" s="25">
        <f>SUM(J31:J37)</f>
        <v>510</v>
      </c>
      <c r="K38" s="25">
        <f>SUM(K31:K37)</f>
        <v>560</v>
      </c>
      <c r="L38" s="60">
        <f>SUM(L31:L37)</f>
        <v>1070</v>
      </c>
    </row>
    <row r="39" spans="1:12" ht="14.25" customHeight="1" x14ac:dyDescent="0.15">
      <c r="A39" s="107"/>
      <c r="B39" s="37" t="s">
        <v>196</v>
      </c>
      <c r="C39" s="101">
        <v>51</v>
      </c>
      <c r="D39" s="101">
        <v>55</v>
      </c>
      <c r="E39" s="101">
        <v>59</v>
      </c>
      <c r="F39" s="31">
        <f t="shared" si="6"/>
        <v>114</v>
      </c>
      <c r="G39" s="111" t="s">
        <v>195</v>
      </c>
      <c r="H39" s="112"/>
      <c r="I39" s="55">
        <f>SUM(C46+C54+I10+I23+I30+I38)</f>
        <v>4201</v>
      </c>
      <c r="J39" s="55">
        <f>SUM(D46+D54+J10+J23+J30+J38)</f>
        <v>4528</v>
      </c>
      <c r="K39" s="55">
        <f>SUM(E46+E54+K10+K23+K30+K38)</f>
        <v>4929</v>
      </c>
      <c r="L39" s="54">
        <f>SUM(F46+F54+L10+L23+L30+L38)</f>
        <v>9457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142</v>
      </c>
      <c r="E40" s="101">
        <v>161</v>
      </c>
      <c r="F40" s="31">
        <f t="shared" si="6"/>
        <v>303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74</v>
      </c>
      <c r="D41" s="101">
        <v>80</v>
      </c>
      <c r="E41" s="101">
        <v>90</v>
      </c>
      <c r="F41" s="31">
        <f t="shared" si="6"/>
        <v>170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103</v>
      </c>
      <c r="D42" s="101">
        <v>123</v>
      </c>
      <c r="E42" s="101">
        <v>139</v>
      </c>
      <c r="F42" s="31">
        <f t="shared" si="6"/>
        <v>262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195</v>
      </c>
      <c r="E44" s="101">
        <v>221</v>
      </c>
      <c r="F44" s="31">
        <f t="shared" si="6"/>
        <v>416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162</v>
      </c>
      <c r="E45" s="101">
        <v>194</v>
      </c>
      <c r="F45" s="31">
        <f t="shared" si="6"/>
        <v>356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1659</v>
      </c>
      <c r="D46" s="25">
        <f>SUM(D33:D45)</f>
        <v>1814</v>
      </c>
      <c r="E46" s="25">
        <f>SUM(E33:E45)</f>
        <v>2008</v>
      </c>
      <c r="F46" s="25">
        <f>SUM(F33:F45)</f>
        <v>3822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102</v>
      </c>
      <c r="D47" s="101">
        <v>120</v>
      </c>
      <c r="E47" s="101">
        <v>106</v>
      </c>
      <c r="F47" s="31">
        <f t="shared" ref="F47:F53" si="7">SUM(D47:E47)</f>
        <v>226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40</v>
      </c>
      <c r="E48" s="101">
        <v>38</v>
      </c>
      <c r="F48" s="31">
        <f t="shared" si="7"/>
        <v>78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99</v>
      </c>
      <c r="D49" s="101">
        <v>99</v>
      </c>
      <c r="E49" s="101">
        <v>107</v>
      </c>
      <c r="F49" s="31">
        <f t="shared" si="7"/>
        <v>206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285</v>
      </c>
      <c r="D50" s="101">
        <v>306</v>
      </c>
      <c r="E50" s="101">
        <v>311</v>
      </c>
      <c r="F50" s="31">
        <f t="shared" si="7"/>
        <v>617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127</v>
      </c>
      <c r="D51" s="101">
        <v>158</v>
      </c>
      <c r="E51" s="101">
        <v>149</v>
      </c>
      <c r="F51" s="31">
        <f t="shared" si="7"/>
        <v>307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77</v>
      </c>
      <c r="D52" s="101">
        <v>91</v>
      </c>
      <c r="E52" s="101">
        <v>82</v>
      </c>
      <c r="F52" s="31">
        <f t="shared" si="7"/>
        <v>173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18</v>
      </c>
      <c r="D53" s="101">
        <v>25</v>
      </c>
      <c r="E53" s="101">
        <v>20</v>
      </c>
      <c r="F53" s="31">
        <f t="shared" si="7"/>
        <v>45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749</v>
      </c>
      <c r="D54" s="25">
        <f>SUM(D47:D53)</f>
        <v>839</v>
      </c>
      <c r="E54" s="25">
        <f>SUM(E47:E53)</f>
        <v>813</v>
      </c>
      <c r="F54" s="25">
        <f>SUM(F47:F53)</f>
        <v>1652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52</v>
      </c>
      <c r="K60" s="104">
        <v>53</v>
      </c>
      <c r="L60" s="62">
        <f t="shared" ref="L60:L65" si="8">SUM(J60:K60)</f>
        <v>105</v>
      </c>
    </row>
    <row r="61" spans="1:12" ht="14.25" customHeight="1" x14ac:dyDescent="0.15">
      <c r="A61" s="107" t="s">
        <v>175</v>
      </c>
      <c r="B61" s="37" t="s">
        <v>174</v>
      </c>
      <c r="C61" s="103">
        <v>335</v>
      </c>
      <c r="D61" s="101">
        <v>411</v>
      </c>
      <c r="E61" s="101">
        <v>435</v>
      </c>
      <c r="F61" s="31">
        <f t="shared" ref="F61:F68" si="9">SUM(D61:E61)</f>
        <v>846</v>
      </c>
      <c r="G61" s="72"/>
      <c r="H61" s="37" t="s">
        <v>173</v>
      </c>
      <c r="I61" s="101">
        <v>49</v>
      </c>
      <c r="J61" s="101">
        <v>42</v>
      </c>
      <c r="K61" s="101">
        <v>60</v>
      </c>
      <c r="L61" s="61">
        <f t="shared" si="8"/>
        <v>102</v>
      </c>
    </row>
    <row r="62" spans="1:12" ht="14.25" customHeight="1" x14ac:dyDescent="0.15">
      <c r="A62" s="107"/>
      <c r="B62" s="37" t="s">
        <v>172</v>
      </c>
      <c r="C62" s="101">
        <v>279</v>
      </c>
      <c r="D62" s="101">
        <v>310</v>
      </c>
      <c r="E62" s="101">
        <v>347</v>
      </c>
      <c r="F62" s="31">
        <f t="shared" si="9"/>
        <v>657</v>
      </c>
      <c r="G62" s="72"/>
      <c r="H62" s="37" t="s">
        <v>171</v>
      </c>
      <c r="I62" s="101">
        <v>38</v>
      </c>
      <c r="J62" s="101">
        <v>50</v>
      </c>
      <c r="K62" s="101">
        <v>50</v>
      </c>
      <c r="L62" s="61">
        <f t="shared" si="8"/>
        <v>100</v>
      </c>
    </row>
    <row r="63" spans="1:12" ht="14.25" customHeight="1" x14ac:dyDescent="0.15">
      <c r="A63" s="107"/>
      <c r="B63" s="37" t="s">
        <v>170</v>
      </c>
      <c r="C63" s="101">
        <v>64</v>
      </c>
      <c r="D63" s="101">
        <v>80</v>
      </c>
      <c r="E63" s="101">
        <v>87</v>
      </c>
      <c r="F63" s="31">
        <f t="shared" si="9"/>
        <v>167</v>
      </c>
      <c r="G63" s="72"/>
      <c r="H63" s="37" t="s">
        <v>169</v>
      </c>
      <c r="I63" s="101">
        <v>27</v>
      </c>
      <c r="J63" s="101">
        <v>27</v>
      </c>
      <c r="K63" s="101">
        <v>29</v>
      </c>
      <c r="L63" s="61">
        <f t="shared" si="8"/>
        <v>56</v>
      </c>
    </row>
    <row r="64" spans="1:12" ht="14.25" customHeight="1" x14ac:dyDescent="0.15">
      <c r="A64" s="107"/>
      <c r="B64" s="37" t="s">
        <v>168</v>
      </c>
      <c r="C64" s="101">
        <v>175</v>
      </c>
      <c r="D64" s="101">
        <v>193</v>
      </c>
      <c r="E64" s="101">
        <v>211</v>
      </c>
      <c r="F64" s="31">
        <f t="shared" si="9"/>
        <v>404</v>
      </c>
      <c r="G64" s="72"/>
      <c r="H64" s="37" t="s">
        <v>167</v>
      </c>
      <c r="I64" s="101">
        <v>53</v>
      </c>
      <c r="J64" s="101">
        <v>62</v>
      </c>
      <c r="K64" s="101">
        <v>72</v>
      </c>
      <c r="L64" s="61">
        <f t="shared" si="8"/>
        <v>134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99</v>
      </c>
      <c r="E65" s="101">
        <v>120</v>
      </c>
      <c r="F65" s="31">
        <f t="shared" si="9"/>
        <v>219</v>
      </c>
      <c r="G65" s="72"/>
      <c r="H65" s="37" t="s">
        <v>165</v>
      </c>
      <c r="I65" s="101">
        <v>76</v>
      </c>
      <c r="J65" s="101">
        <v>98</v>
      </c>
      <c r="K65" s="101">
        <v>80</v>
      </c>
      <c r="L65" s="61">
        <f t="shared" si="8"/>
        <v>178</v>
      </c>
    </row>
    <row r="66" spans="1:12" ht="14.25" customHeight="1" x14ac:dyDescent="0.15">
      <c r="A66" s="107"/>
      <c r="B66" s="37" t="s">
        <v>164</v>
      </c>
      <c r="C66" s="101">
        <v>102</v>
      </c>
      <c r="D66" s="101">
        <v>116</v>
      </c>
      <c r="E66" s="101">
        <v>124</v>
      </c>
      <c r="F66" s="31">
        <f t="shared" si="9"/>
        <v>240</v>
      </c>
      <c r="G66" s="72"/>
      <c r="H66" s="26" t="s">
        <v>163</v>
      </c>
      <c r="I66" s="25">
        <f>SUM(I60:I65)</f>
        <v>283</v>
      </c>
      <c r="J66" s="25">
        <f>SUM(J60:J65)</f>
        <v>331</v>
      </c>
      <c r="K66" s="25">
        <f>SUM(K60:K65)</f>
        <v>344</v>
      </c>
      <c r="L66" s="60">
        <f>SUM(L60:L65)</f>
        <v>675</v>
      </c>
    </row>
    <row r="67" spans="1:12" ht="14.25" customHeight="1" x14ac:dyDescent="0.15">
      <c r="A67" s="107"/>
      <c r="B67" s="37" t="s">
        <v>162</v>
      </c>
      <c r="C67" s="101">
        <v>287</v>
      </c>
      <c r="D67" s="101">
        <v>368</v>
      </c>
      <c r="E67" s="101">
        <v>358</v>
      </c>
      <c r="F67" s="31">
        <f t="shared" si="9"/>
        <v>726</v>
      </c>
      <c r="G67" s="127" t="s">
        <v>161</v>
      </c>
      <c r="H67" s="122"/>
      <c r="I67" s="55">
        <f>SUM(C69+C82+C93+C110+C114+I66)</f>
        <v>6270</v>
      </c>
      <c r="J67" s="55">
        <f>SUM(D69+D82+D93+D110+D114+J66)</f>
        <v>7224</v>
      </c>
      <c r="K67" s="55">
        <f>SUM(E69+E82+E93+E110+E114+K66)</f>
        <v>7698</v>
      </c>
      <c r="L67" s="54">
        <f>SUM(F69+F82+F93+F110+F114+L66)</f>
        <v>14922</v>
      </c>
    </row>
    <row r="68" spans="1:12" ht="14.25" customHeight="1" x14ac:dyDescent="0.15">
      <c r="A68" s="107"/>
      <c r="B68" s="37" t="s">
        <v>160</v>
      </c>
      <c r="C68" s="101">
        <v>112</v>
      </c>
      <c r="D68" s="101">
        <v>151</v>
      </c>
      <c r="E68" s="101">
        <v>141</v>
      </c>
      <c r="F68" s="31">
        <f t="shared" si="9"/>
        <v>292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1438</v>
      </c>
      <c r="D69" s="25">
        <f>SUM(D61:D68)</f>
        <v>1728</v>
      </c>
      <c r="E69" s="25">
        <f>SUM(E61:E68)</f>
        <v>1823</v>
      </c>
      <c r="F69" s="24">
        <f>SUM(F61:F68)</f>
        <v>3551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42</v>
      </c>
      <c r="D70" s="101">
        <v>47</v>
      </c>
      <c r="E70" s="101">
        <v>48</v>
      </c>
      <c r="F70" s="31">
        <f t="shared" ref="F70:F81" si="10">SUM(D70:E70)</f>
        <v>95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271</v>
      </c>
      <c r="D71" s="101">
        <v>275</v>
      </c>
      <c r="E71" s="101">
        <v>303</v>
      </c>
      <c r="F71" s="31">
        <f t="shared" si="10"/>
        <v>578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140</v>
      </c>
      <c r="D72" s="101">
        <v>151</v>
      </c>
      <c r="E72" s="101">
        <v>160</v>
      </c>
      <c r="F72" s="31">
        <f t="shared" si="10"/>
        <v>311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61</v>
      </c>
      <c r="F73" s="31">
        <f t="shared" si="10"/>
        <v>128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84</v>
      </c>
      <c r="D74" s="101">
        <v>63</v>
      </c>
      <c r="E74" s="101">
        <v>92</v>
      </c>
      <c r="F74" s="31">
        <f t="shared" si="10"/>
        <v>155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374</v>
      </c>
      <c r="D75" s="101">
        <v>424</v>
      </c>
      <c r="E75" s="101">
        <v>450</v>
      </c>
      <c r="F75" s="31">
        <f t="shared" si="10"/>
        <v>874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186</v>
      </c>
      <c r="D76" s="101">
        <v>227</v>
      </c>
      <c r="E76" s="101">
        <v>239</v>
      </c>
      <c r="F76" s="31">
        <f t="shared" si="10"/>
        <v>466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65</v>
      </c>
      <c r="D77" s="101">
        <v>64</v>
      </c>
      <c r="E77" s="101">
        <v>68</v>
      </c>
      <c r="F77" s="31">
        <f t="shared" si="10"/>
        <v>132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61</v>
      </c>
      <c r="D78" s="101">
        <v>58</v>
      </c>
      <c r="E78" s="101">
        <v>65</v>
      </c>
      <c r="F78" s="31">
        <f t="shared" si="10"/>
        <v>123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152</v>
      </c>
      <c r="D79" s="101">
        <v>176</v>
      </c>
      <c r="E79" s="101">
        <v>187</v>
      </c>
      <c r="F79" s="31">
        <f t="shared" si="10"/>
        <v>363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147</v>
      </c>
      <c r="D80" s="101">
        <v>163</v>
      </c>
      <c r="E80" s="101">
        <v>154</v>
      </c>
      <c r="F80" s="31">
        <f t="shared" si="10"/>
        <v>317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23</v>
      </c>
      <c r="E81" s="101">
        <v>23</v>
      </c>
      <c r="F81" s="31">
        <f t="shared" si="10"/>
        <v>46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1598</v>
      </c>
      <c r="D82" s="25">
        <f>SUM(D70:D81)</f>
        <v>1738</v>
      </c>
      <c r="E82" s="25">
        <f>SUM(E70:E81)</f>
        <v>1850</v>
      </c>
      <c r="F82" s="25">
        <f>SUM(F70:F81)</f>
        <v>3588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352</v>
      </c>
      <c r="D83" s="101">
        <v>389</v>
      </c>
      <c r="E83" s="101">
        <v>427</v>
      </c>
      <c r="F83" s="31">
        <f t="shared" ref="F83:F92" si="11">SUM(D83:E83)</f>
        <v>816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325</v>
      </c>
      <c r="D84" s="101">
        <v>347</v>
      </c>
      <c r="E84" s="101">
        <v>397</v>
      </c>
      <c r="F84" s="31">
        <f t="shared" si="11"/>
        <v>744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137</v>
      </c>
      <c r="D85" s="101">
        <v>134</v>
      </c>
      <c r="E85" s="101">
        <v>146</v>
      </c>
      <c r="F85" s="31">
        <f t="shared" si="11"/>
        <v>280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98</v>
      </c>
      <c r="D86" s="101">
        <v>108</v>
      </c>
      <c r="E86" s="101">
        <v>127</v>
      </c>
      <c r="F86" s="31">
        <f t="shared" si="11"/>
        <v>235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64</v>
      </c>
      <c r="D87" s="101">
        <v>78</v>
      </c>
      <c r="E87" s="101">
        <v>72</v>
      </c>
      <c r="F87" s="31">
        <f t="shared" si="11"/>
        <v>150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139</v>
      </c>
      <c r="D88" s="101">
        <v>177</v>
      </c>
      <c r="E88" s="101">
        <v>195</v>
      </c>
      <c r="F88" s="31">
        <f t="shared" si="11"/>
        <v>372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129</v>
      </c>
      <c r="D89" s="101">
        <v>153</v>
      </c>
      <c r="E89" s="101">
        <v>156</v>
      </c>
      <c r="F89" s="31">
        <f t="shared" si="11"/>
        <v>309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114</v>
      </c>
      <c r="D90" s="101">
        <v>145</v>
      </c>
      <c r="E90" s="101">
        <v>141</v>
      </c>
      <c r="F90" s="31">
        <f t="shared" si="11"/>
        <v>286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51</v>
      </c>
      <c r="D91" s="101">
        <v>63</v>
      </c>
      <c r="E91" s="101">
        <v>75</v>
      </c>
      <c r="F91" s="31">
        <f t="shared" si="11"/>
        <v>138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226</v>
      </c>
      <c r="D92" s="101">
        <v>257</v>
      </c>
      <c r="E92" s="101">
        <v>303</v>
      </c>
      <c r="F92" s="31">
        <f t="shared" si="11"/>
        <v>560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1635</v>
      </c>
      <c r="D93" s="25">
        <f>SUM(D83:D92)</f>
        <v>1851</v>
      </c>
      <c r="E93" s="25">
        <f>SUM(E83:E92)</f>
        <v>2039</v>
      </c>
      <c r="F93" s="24">
        <f>SUM(F83:F92)</f>
        <v>3890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45</v>
      </c>
      <c r="E95" s="101">
        <v>44</v>
      </c>
      <c r="F95" s="31">
        <f t="shared" si="12"/>
        <v>89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33</v>
      </c>
      <c r="F96" s="31">
        <f t="shared" si="12"/>
        <v>60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42</v>
      </c>
      <c r="D97" s="101">
        <v>42</v>
      </c>
      <c r="E97" s="101">
        <v>47</v>
      </c>
      <c r="F97" s="31">
        <f t="shared" si="12"/>
        <v>89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112</v>
      </c>
      <c r="D98" s="101">
        <v>140</v>
      </c>
      <c r="E98" s="101">
        <v>150</v>
      </c>
      <c r="F98" s="31">
        <f t="shared" si="12"/>
        <v>290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22</v>
      </c>
      <c r="E99" s="101">
        <v>24</v>
      </c>
      <c r="F99" s="31">
        <f t="shared" si="12"/>
        <v>46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72</v>
      </c>
      <c r="E100" s="101">
        <v>67</v>
      </c>
      <c r="F100" s="31">
        <f t="shared" si="12"/>
        <v>139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97</v>
      </c>
      <c r="D101" s="101">
        <v>104</v>
      </c>
      <c r="E101" s="101">
        <v>122</v>
      </c>
      <c r="F101" s="31">
        <f t="shared" si="12"/>
        <v>226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152</v>
      </c>
      <c r="D102" s="101">
        <v>183</v>
      </c>
      <c r="E102" s="101">
        <v>184</v>
      </c>
      <c r="F102" s="31">
        <f t="shared" si="12"/>
        <v>367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158</v>
      </c>
      <c r="D103" s="101">
        <v>199</v>
      </c>
      <c r="E103" s="101">
        <v>194</v>
      </c>
      <c r="F103" s="31">
        <f t="shared" si="12"/>
        <v>393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69</v>
      </c>
      <c r="D104" s="101">
        <v>59</v>
      </c>
      <c r="E104" s="101">
        <v>73</v>
      </c>
      <c r="F104" s="31">
        <f t="shared" si="12"/>
        <v>132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50</v>
      </c>
      <c r="D105" s="101">
        <v>59</v>
      </c>
      <c r="E105" s="101">
        <v>67</v>
      </c>
      <c r="F105" s="31">
        <f t="shared" si="12"/>
        <v>126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54</v>
      </c>
      <c r="F106" s="31">
        <f t="shared" si="12"/>
        <v>104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97</v>
      </c>
      <c r="D107" s="101">
        <v>118</v>
      </c>
      <c r="E107" s="101">
        <v>119</v>
      </c>
      <c r="F107" s="31">
        <f t="shared" si="12"/>
        <v>237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79</v>
      </c>
      <c r="D108" s="101">
        <v>89</v>
      </c>
      <c r="E108" s="101">
        <v>98</v>
      </c>
      <c r="F108" s="31">
        <f t="shared" si="12"/>
        <v>187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98</v>
      </c>
      <c r="E109" s="101">
        <v>101</v>
      </c>
      <c r="F109" s="31">
        <f t="shared" si="12"/>
        <v>199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1144</v>
      </c>
      <c r="D110" s="25">
        <f>SUM(D94:D109)</f>
        <v>1352</v>
      </c>
      <c r="E110" s="25">
        <f>SUM(E94:E109)</f>
        <v>1424</v>
      </c>
      <c r="F110" s="24">
        <f>SUM(F94:F109)</f>
        <v>2776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68</v>
      </c>
      <c r="F111" s="31">
        <f>SUM(D111:E111)</f>
        <v>143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95</v>
      </c>
      <c r="E112" s="101">
        <v>93</v>
      </c>
      <c r="F112" s="31">
        <f>SUM(D112:E112)</f>
        <v>188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172</v>
      </c>
      <c r="D114" s="25">
        <f>SUM(D111:D113)</f>
        <v>224</v>
      </c>
      <c r="E114" s="25">
        <f>SUM(E111:E113)</f>
        <v>218</v>
      </c>
      <c r="F114" s="24">
        <f>SUM(F111:F113)</f>
        <v>442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178</v>
      </c>
      <c r="J116" s="104">
        <v>231</v>
      </c>
      <c r="K116" s="104">
        <v>233</v>
      </c>
      <c r="L116" s="62">
        <f t="shared" ref="L116:L124" si="13">SUM(J116:K116)</f>
        <v>464</v>
      </c>
    </row>
    <row r="117" spans="1:12" ht="14.25" customHeight="1" x14ac:dyDescent="0.15">
      <c r="A117" s="107" t="s">
        <v>107</v>
      </c>
      <c r="B117" s="37" t="s">
        <v>106</v>
      </c>
      <c r="C117" s="101">
        <v>173</v>
      </c>
      <c r="D117" s="101">
        <v>178</v>
      </c>
      <c r="E117" s="101">
        <v>201</v>
      </c>
      <c r="F117" s="31">
        <f t="shared" ref="F117:F138" si="14">SUM(D117:E117)</f>
        <v>379</v>
      </c>
      <c r="G117" s="57"/>
      <c r="H117" s="37" t="s">
        <v>105</v>
      </c>
      <c r="I117" s="101">
        <v>151</v>
      </c>
      <c r="J117" s="101">
        <v>182</v>
      </c>
      <c r="K117" s="101">
        <v>173</v>
      </c>
      <c r="L117" s="61">
        <f t="shared" si="13"/>
        <v>355</v>
      </c>
    </row>
    <row r="118" spans="1:12" ht="14.25" customHeight="1" x14ac:dyDescent="0.15">
      <c r="A118" s="107"/>
      <c r="B118" s="37" t="s">
        <v>104</v>
      </c>
      <c r="C118" s="101">
        <v>268</v>
      </c>
      <c r="D118" s="101">
        <v>233</v>
      </c>
      <c r="E118" s="101">
        <v>221</v>
      </c>
      <c r="F118" s="31">
        <f t="shared" si="14"/>
        <v>454</v>
      </c>
      <c r="G118" s="57"/>
      <c r="H118" s="37" t="s">
        <v>103</v>
      </c>
      <c r="I118" s="101">
        <v>130</v>
      </c>
      <c r="J118" s="101">
        <v>173</v>
      </c>
      <c r="K118" s="101">
        <v>184</v>
      </c>
      <c r="L118" s="61">
        <f t="shared" si="13"/>
        <v>357</v>
      </c>
    </row>
    <row r="119" spans="1:12" ht="14.25" customHeight="1" x14ac:dyDescent="0.15">
      <c r="A119" s="107"/>
      <c r="B119" s="37" t="s">
        <v>102</v>
      </c>
      <c r="C119" s="101">
        <v>116</v>
      </c>
      <c r="D119" s="101">
        <v>101</v>
      </c>
      <c r="E119" s="101">
        <v>104</v>
      </c>
      <c r="F119" s="31">
        <f t="shared" si="14"/>
        <v>205</v>
      </c>
      <c r="G119" s="57"/>
      <c r="H119" s="37" t="s">
        <v>101</v>
      </c>
      <c r="I119" s="101">
        <v>44</v>
      </c>
      <c r="J119" s="101">
        <v>44</v>
      </c>
      <c r="K119" s="101">
        <v>56</v>
      </c>
      <c r="L119" s="61">
        <f t="shared" si="13"/>
        <v>100</v>
      </c>
    </row>
    <row r="120" spans="1:12" ht="14.25" customHeight="1" x14ac:dyDescent="0.15">
      <c r="A120" s="107"/>
      <c r="B120" s="37" t="s">
        <v>100</v>
      </c>
      <c r="C120" s="101">
        <v>103</v>
      </c>
      <c r="D120" s="101">
        <v>85</v>
      </c>
      <c r="E120" s="101">
        <v>101</v>
      </c>
      <c r="F120" s="31">
        <f t="shared" si="14"/>
        <v>186</v>
      </c>
      <c r="G120" s="57"/>
      <c r="H120" s="37" t="s">
        <v>99</v>
      </c>
      <c r="I120" s="101">
        <v>139</v>
      </c>
      <c r="J120" s="101">
        <v>142</v>
      </c>
      <c r="K120" s="101">
        <v>169</v>
      </c>
      <c r="L120" s="61">
        <f t="shared" si="13"/>
        <v>311</v>
      </c>
    </row>
    <row r="121" spans="1:12" ht="14.25" customHeight="1" x14ac:dyDescent="0.15">
      <c r="A121" s="107"/>
      <c r="B121" s="37" t="s">
        <v>98</v>
      </c>
      <c r="C121" s="101">
        <v>57</v>
      </c>
      <c r="D121" s="101">
        <v>50</v>
      </c>
      <c r="E121" s="101">
        <v>59</v>
      </c>
      <c r="F121" s="31">
        <f t="shared" si="14"/>
        <v>109</v>
      </c>
      <c r="G121" s="57"/>
      <c r="H121" s="37" t="s">
        <v>97</v>
      </c>
      <c r="I121" s="101">
        <v>140</v>
      </c>
      <c r="J121" s="101">
        <v>152</v>
      </c>
      <c r="K121" s="105">
        <v>153</v>
      </c>
      <c r="L121" s="61">
        <f t="shared" si="13"/>
        <v>305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187</v>
      </c>
      <c r="J122" s="101">
        <v>186</v>
      </c>
      <c r="K122" s="101">
        <v>203</v>
      </c>
      <c r="L122" s="61">
        <f t="shared" si="13"/>
        <v>389</v>
      </c>
    </row>
    <row r="123" spans="1:12" ht="14.25" customHeight="1" x14ac:dyDescent="0.15">
      <c r="A123" s="107"/>
      <c r="B123" s="37" t="s">
        <v>94</v>
      </c>
      <c r="C123" s="101">
        <v>63</v>
      </c>
      <c r="D123" s="101">
        <v>52</v>
      </c>
      <c r="E123" s="101">
        <v>61</v>
      </c>
      <c r="F123" s="31">
        <f t="shared" si="14"/>
        <v>113</v>
      </c>
      <c r="G123" s="57"/>
      <c r="H123" s="37" t="s">
        <v>93</v>
      </c>
      <c r="I123" s="101">
        <v>42</v>
      </c>
      <c r="J123" s="101">
        <v>46</v>
      </c>
      <c r="K123" s="101">
        <v>46</v>
      </c>
      <c r="L123" s="61">
        <f t="shared" si="13"/>
        <v>92</v>
      </c>
    </row>
    <row r="124" spans="1:12" ht="14.25" customHeight="1" x14ac:dyDescent="0.15">
      <c r="A124" s="107"/>
      <c r="B124" s="37" t="s">
        <v>92</v>
      </c>
      <c r="C124" s="101">
        <v>141</v>
      </c>
      <c r="D124" s="101">
        <v>134</v>
      </c>
      <c r="E124" s="101">
        <v>147</v>
      </c>
      <c r="F124" s="31">
        <f t="shared" si="14"/>
        <v>281</v>
      </c>
      <c r="G124" s="57"/>
      <c r="H124" s="37" t="s">
        <v>91</v>
      </c>
      <c r="I124" s="101">
        <v>227</v>
      </c>
      <c r="J124" s="101">
        <v>229</v>
      </c>
      <c r="K124" s="101">
        <v>251</v>
      </c>
      <c r="L124" s="61">
        <f t="shared" si="13"/>
        <v>480</v>
      </c>
    </row>
    <row r="125" spans="1:12" ht="14.25" customHeight="1" x14ac:dyDescent="0.15">
      <c r="A125" s="107"/>
      <c r="B125" s="37" t="s">
        <v>90</v>
      </c>
      <c r="C125" s="101">
        <v>54</v>
      </c>
      <c r="D125" s="101">
        <v>34</v>
      </c>
      <c r="E125" s="101">
        <v>48</v>
      </c>
      <c r="F125" s="31">
        <f t="shared" si="14"/>
        <v>82</v>
      </c>
      <c r="G125" s="57"/>
      <c r="H125" s="26" t="s">
        <v>89</v>
      </c>
      <c r="I125" s="25">
        <f>SUM(I116:I124)</f>
        <v>1238</v>
      </c>
      <c r="J125" s="25">
        <f>SUM(J116:J124)</f>
        <v>1385</v>
      </c>
      <c r="K125" s="25">
        <f>SUM(K116:K124)</f>
        <v>1468</v>
      </c>
      <c r="L125" s="60">
        <f>SUM(L116:L124)</f>
        <v>2853</v>
      </c>
    </row>
    <row r="126" spans="1:12" ht="14.25" customHeight="1" x14ac:dyDescent="0.15">
      <c r="A126" s="107"/>
      <c r="B126" s="37" t="s">
        <v>88</v>
      </c>
      <c r="C126" s="101">
        <v>67</v>
      </c>
      <c r="D126" s="101">
        <v>55</v>
      </c>
      <c r="E126" s="101">
        <v>67</v>
      </c>
      <c r="F126" s="31">
        <f t="shared" si="14"/>
        <v>122</v>
      </c>
      <c r="G126" s="57" t="s">
        <v>87</v>
      </c>
      <c r="H126" s="37" t="s">
        <v>86</v>
      </c>
      <c r="I126" s="101">
        <v>31</v>
      </c>
      <c r="J126" s="101">
        <v>42</v>
      </c>
      <c r="K126" s="101">
        <v>33</v>
      </c>
      <c r="L126" s="58">
        <f t="shared" ref="L126:L139" si="15">SUM(J126:K126)</f>
        <v>75</v>
      </c>
    </row>
    <row r="127" spans="1:12" ht="14.25" customHeight="1" x14ac:dyDescent="0.15">
      <c r="A127" s="107"/>
      <c r="B127" s="37" t="s">
        <v>85</v>
      </c>
      <c r="C127" s="101">
        <v>37</v>
      </c>
      <c r="D127" s="101">
        <v>36</v>
      </c>
      <c r="E127" s="101">
        <v>31</v>
      </c>
      <c r="F127" s="31">
        <f t="shared" si="14"/>
        <v>67</v>
      </c>
      <c r="G127" s="57"/>
      <c r="H127" s="59" t="s">
        <v>84</v>
      </c>
      <c r="I127" s="101">
        <v>10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66</v>
      </c>
      <c r="D128" s="101">
        <v>62</v>
      </c>
      <c r="E128" s="101">
        <v>73</v>
      </c>
      <c r="F128" s="31">
        <f t="shared" si="14"/>
        <v>135</v>
      </c>
      <c r="G128" s="57"/>
      <c r="H128" s="59" t="s">
        <v>82</v>
      </c>
      <c r="I128" s="101">
        <v>44</v>
      </c>
      <c r="J128" s="101">
        <v>53</v>
      </c>
      <c r="K128" s="101">
        <v>57</v>
      </c>
      <c r="L128" s="58">
        <f t="shared" si="15"/>
        <v>110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56</v>
      </c>
      <c r="E129" s="101">
        <v>68</v>
      </c>
      <c r="F129" s="31">
        <f t="shared" si="14"/>
        <v>124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54</v>
      </c>
      <c r="E130" s="101">
        <v>70</v>
      </c>
      <c r="F130" s="31">
        <f t="shared" si="14"/>
        <v>124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112</v>
      </c>
      <c r="D131" s="101">
        <v>97</v>
      </c>
      <c r="E131" s="101">
        <v>99</v>
      </c>
      <c r="F131" s="31">
        <f t="shared" si="14"/>
        <v>196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150</v>
      </c>
      <c r="D132" s="101">
        <v>144</v>
      </c>
      <c r="E132" s="101">
        <v>138</v>
      </c>
      <c r="F132" s="31">
        <f t="shared" si="14"/>
        <v>282</v>
      </c>
      <c r="G132" s="57"/>
      <c r="H132" s="59" t="s">
        <v>74</v>
      </c>
      <c r="I132" s="101">
        <v>18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124</v>
      </c>
      <c r="D133" s="101">
        <v>110</v>
      </c>
      <c r="E133" s="101">
        <v>132</v>
      </c>
      <c r="F133" s="31">
        <f t="shared" si="14"/>
        <v>242</v>
      </c>
      <c r="G133" s="57"/>
      <c r="H133" s="59" t="s">
        <v>72</v>
      </c>
      <c r="I133" s="101">
        <v>16</v>
      </c>
      <c r="J133" s="101">
        <v>14</v>
      </c>
      <c r="K133" s="101">
        <v>11</v>
      </c>
      <c r="L133" s="58">
        <f t="shared" si="15"/>
        <v>25</v>
      </c>
    </row>
    <row r="134" spans="1:12" ht="14.25" customHeight="1" x14ac:dyDescent="0.15">
      <c r="A134" s="107"/>
      <c r="B134" s="37" t="s">
        <v>71</v>
      </c>
      <c r="C134" s="101">
        <v>111</v>
      </c>
      <c r="D134" s="101">
        <v>99</v>
      </c>
      <c r="E134" s="101">
        <v>124</v>
      </c>
      <c r="F134" s="31">
        <f t="shared" si="14"/>
        <v>223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196</v>
      </c>
      <c r="D135" s="101">
        <v>201</v>
      </c>
      <c r="E135" s="101">
        <v>192</v>
      </c>
      <c r="F135" s="31">
        <f t="shared" si="14"/>
        <v>393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40</v>
      </c>
      <c r="F136" s="31">
        <f t="shared" si="14"/>
        <v>77</v>
      </c>
      <c r="G136" s="57"/>
      <c r="H136" s="59" t="s">
        <v>66</v>
      </c>
      <c r="I136" s="101">
        <v>11</v>
      </c>
      <c r="J136" s="101">
        <v>12</v>
      </c>
      <c r="K136" s="101">
        <v>10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215</v>
      </c>
      <c r="D137" s="101">
        <v>151</v>
      </c>
      <c r="E137" s="101">
        <v>186</v>
      </c>
      <c r="F137" s="31">
        <f t="shared" si="14"/>
        <v>337</v>
      </c>
      <c r="G137" s="57"/>
      <c r="H137" s="59" t="s">
        <v>64</v>
      </c>
      <c r="I137" s="101">
        <v>26</v>
      </c>
      <c r="J137" s="101">
        <v>19</v>
      </c>
      <c r="K137" s="101">
        <v>28</v>
      </c>
      <c r="L137" s="58">
        <f t="shared" si="15"/>
        <v>47</v>
      </c>
    </row>
    <row r="138" spans="1:12" ht="14.25" customHeight="1" x14ac:dyDescent="0.15">
      <c r="A138" s="107"/>
      <c r="B138" s="108" t="s">
        <v>63</v>
      </c>
      <c r="C138" s="101">
        <v>137</v>
      </c>
      <c r="D138" s="101">
        <v>201</v>
      </c>
      <c r="E138" s="101">
        <v>197</v>
      </c>
      <c r="F138" s="31">
        <f t="shared" si="14"/>
        <v>398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2390</v>
      </c>
      <c r="D139" s="25">
        <f>SUM(D117:D138)</f>
        <v>2194</v>
      </c>
      <c r="E139" s="25">
        <f>SUM(E117:E138)</f>
        <v>2388</v>
      </c>
      <c r="F139" s="24">
        <f>SUM(F117:F138)</f>
        <v>4582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162</v>
      </c>
      <c r="E140" s="101">
        <v>173</v>
      </c>
      <c r="F140" s="31">
        <f t="shared" ref="F140:F156" si="16">SUM(D140:E140)</f>
        <v>335</v>
      </c>
      <c r="G140" s="57"/>
      <c r="H140" s="26" t="s">
        <v>57</v>
      </c>
      <c r="I140" s="25">
        <f>SUM(I126:I139)</f>
        <v>254</v>
      </c>
      <c r="J140" s="25">
        <f>SUM(J126:J139)</f>
        <v>260</v>
      </c>
      <c r="K140" s="25">
        <f>SUM(K126:K139)</f>
        <v>267</v>
      </c>
      <c r="L140" s="60">
        <f>SUM(L126:L139)</f>
        <v>527</v>
      </c>
    </row>
    <row r="141" spans="1:12" ht="14.25" customHeight="1" x14ac:dyDescent="0.15">
      <c r="A141" s="107"/>
      <c r="B141" s="37" t="s">
        <v>56</v>
      </c>
      <c r="C141" s="101">
        <v>163</v>
      </c>
      <c r="D141" s="101">
        <v>176</v>
      </c>
      <c r="E141" s="101">
        <v>200</v>
      </c>
      <c r="F141" s="31">
        <f t="shared" si="16"/>
        <v>376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52</v>
      </c>
      <c r="L141" s="58">
        <f>SUM(J141:K141)</f>
        <v>105</v>
      </c>
    </row>
    <row r="142" spans="1:12" ht="14.25" customHeight="1" x14ac:dyDescent="0.15">
      <c r="A142" s="107"/>
      <c r="B142" s="37" t="s">
        <v>53</v>
      </c>
      <c r="C142" s="101">
        <v>167</v>
      </c>
      <c r="D142" s="101">
        <v>188</v>
      </c>
      <c r="E142" s="101">
        <v>201</v>
      </c>
      <c r="F142" s="31">
        <f t="shared" si="16"/>
        <v>389</v>
      </c>
      <c r="G142" s="57"/>
      <c r="H142" s="59" t="s">
        <v>52</v>
      </c>
      <c r="I142" s="13">
        <v>42</v>
      </c>
      <c r="J142" s="13">
        <v>44</v>
      </c>
      <c r="K142" s="13">
        <v>39</v>
      </c>
      <c r="L142" s="58">
        <f>SUM(J142:K142)</f>
        <v>83</v>
      </c>
    </row>
    <row r="143" spans="1:12" ht="14.25" customHeight="1" x14ac:dyDescent="0.15">
      <c r="A143" s="107"/>
      <c r="B143" s="37" t="s">
        <v>51</v>
      </c>
      <c r="C143" s="101">
        <v>62</v>
      </c>
      <c r="D143" s="101">
        <v>71</v>
      </c>
      <c r="E143" s="101">
        <v>89</v>
      </c>
      <c r="F143" s="31">
        <f t="shared" si="16"/>
        <v>160</v>
      </c>
      <c r="G143" s="57"/>
      <c r="H143" s="59" t="s">
        <v>50</v>
      </c>
      <c r="I143" s="13">
        <v>50</v>
      </c>
      <c r="J143" s="13">
        <v>48</v>
      </c>
      <c r="K143" s="13">
        <v>40</v>
      </c>
      <c r="L143" s="58">
        <f>SUM(J143:K143)</f>
        <v>88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37</v>
      </c>
      <c r="E144" s="101">
        <v>32</v>
      </c>
      <c r="F144" s="31">
        <f t="shared" si="16"/>
        <v>69</v>
      </c>
      <c r="G144" s="57"/>
      <c r="H144" s="59" t="s">
        <v>48</v>
      </c>
      <c r="I144" s="13">
        <v>32</v>
      </c>
      <c r="J144" s="13">
        <v>29</v>
      </c>
      <c r="K144" s="13">
        <v>27</v>
      </c>
      <c r="L144" s="58">
        <f>SUM(J144:K144)</f>
        <v>56</v>
      </c>
    </row>
    <row r="145" spans="1:12" ht="14.25" customHeight="1" x14ac:dyDescent="0.15">
      <c r="A145" s="107"/>
      <c r="B145" s="37" t="s">
        <v>47</v>
      </c>
      <c r="C145" s="101">
        <v>129</v>
      </c>
      <c r="D145" s="101">
        <v>138</v>
      </c>
      <c r="E145" s="101">
        <v>175</v>
      </c>
      <c r="F145" s="31">
        <f t="shared" si="16"/>
        <v>313</v>
      </c>
      <c r="G145" s="57"/>
      <c r="H145" s="59" t="s">
        <v>46</v>
      </c>
      <c r="I145" s="13">
        <v>33</v>
      </c>
      <c r="J145" s="13">
        <v>32</v>
      </c>
      <c r="K145" s="13">
        <v>30</v>
      </c>
      <c r="L145" s="58">
        <f>SUM(J145:K145)</f>
        <v>62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33</v>
      </c>
      <c r="E146" s="101">
        <v>39</v>
      </c>
      <c r="F146" s="31">
        <f t="shared" si="16"/>
        <v>72</v>
      </c>
      <c r="G146" s="57"/>
      <c r="H146" s="26" t="s">
        <v>44</v>
      </c>
      <c r="I146" s="25">
        <f>SUM(I141:I145)</f>
        <v>203</v>
      </c>
      <c r="J146" s="25">
        <f>SUM(J141:J145)</f>
        <v>206</v>
      </c>
      <c r="K146" s="25">
        <f>SUM(K141:K145)</f>
        <v>188</v>
      </c>
      <c r="L146" s="56">
        <f>SUM(L141:L145)</f>
        <v>394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44</v>
      </c>
      <c r="E147" s="101">
        <v>56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6947</v>
      </c>
      <c r="J147" s="55">
        <f>SUM(D139+D157+D164+D167+J125+J140+J146)</f>
        <v>7311</v>
      </c>
      <c r="K147" s="55">
        <f>SUM(E139+E157+E164+E167+K125+K140+K146)</f>
        <v>7804</v>
      </c>
      <c r="L147" s="54">
        <f>SUM(F139+F157+F164+F167+L125+L140+L146)</f>
        <v>15115</v>
      </c>
    </row>
    <row r="148" spans="1:12" ht="14.25" customHeight="1" x14ac:dyDescent="0.15">
      <c r="A148" s="107"/>
      <c r="B148" s="37" t="s">
        <v>41</v>
      </c>
      <c r="C148" s="101">
        <v>104</v>
      </c>
      <c r="D148" s="101">
        <v>132</v>
      </c>
      <c r="E148" s="101">
        <v>147</v>
      </c>
      <c r="F148" s="31">
        <f t="shared" si="16"/>
        <v>279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85</v>
      </c>
      <c r="E149" s="101">
        <v>88</v>
      </c>
      <c r="F149" s="31">
        <f t="shared" si="16"/>
        <v>173</v>
      </c>
      <c r="G149" s="128" t="s">
        <v>39</v>
      </c>
      <c r="H149" s="129"/>
      <c r="I149" s="132">
        <f>SUM(C30+I39+I67+I147)</f>
        <v>19875</v>
      </c>
      <c r="J149" s="132">
        <f>SUM(D30+J39+J67+J147)</f>
        <v>21820</v>
      </c>
      <c r="K149" s="132">
        <f>SUM(E30+K39+K67+K147)</f>
        <v>23422</v>
      </c>
      <c r="L149" s="134">
        <f>SUM(J149:K149)</f>
        <v>45242</v>
      </c>
    </row>
    <row r="150" spans="1:12" ht="14.25" customHeight="1" x14ac:dyDescent="0.15">
      <c r="A150" s="107"/>
      <c r="B150" s="37" t="s">
        <v>38</v>
      </c>
      <c r="C150" s="101">
        <v>138</v>
      </c>
      <c r="D150" s="101">
        <v>151</v>
      </c>
      <c r="E150" s="101">
        <v>161</v>
      </c>
      <c r="F150" s="31">
        <f t="shared" si="16"/>
        <v>312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32</v>
      </c>
      <c r="E151" s="101">
        <v>38</v>
      </c>
      <c r="F151" s="31">
        <f t="shared" si="16"/>
        <v>70</v>
      </c>
      <c r="G151" s="136" t="s">
        <v>36</v>
      </c>
      <c r="H151" s="137"/>
      <c r="I151" s="138">
        <f>I149-'R4.10月末'!I149</f>
        <v>13</v>
      </c>
      <c r="J151" s="138">
        <f>J149-'R4.10月末'!J149</f>
        <v>-27</v>
      </c>
      <c r="K151" s="138">
        <f>K149-'R4.10月末'!K149</f>
        <v>-12</v>
      </c>
      <c r="L151" s="140">
        <f>L149-'R4.10月末'!L149</f>
        <v>-39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27</v>
      </c>
      <c r="E152" s="101">
        <v>23</v>
      </c>
      <c r="F152" s="31">
        <f t="shared" si="16"/>
        <v>50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96</v>
      </c>
      <c r="E153" s="101">
        <v>89</v>
      </c>
      <c r="F153" s="31">
        <f t="shared" si="16"/>
        <v>185</v>
      </c>
      <c r="G153" s="152" t="s">
        <v>33</v>
      </c>
      <c r="H153" s="153"/>
      <c r="I153" s="13"/>
      <c r="J153" s="13">
        <v>49</v>
      </c>
      <c r="K153" s="13">
        <v>52.5</v>
      </c>
      <c r="L153" s="51">
        <v>50.8</v>
      </c>
    </row>
    <row r="154" spans="1:12" ht="14.25" customHeight="1" x14ac:dyDescent="0.15">
      <c r="A154" s="107"/>
      <c r="B154" s="37" t="s">
        <v>32</v>
      </c>
      <c r="C154" s="101">
        <v>57</v>
      </c>
      <c r="D154" s="101">
        <v>53</v>
      </c>
      <c r="E154" s="101">
        <v>67</v>
      </c>
      <c r="F154" s="31">
        <f t="shared" si="16"/>
        <v>120</v>
      </c>
      <c r="G154" s="154" t="s">
        <v>31</v>
      </c>
      <c r="H154" s="155"/>
      <c r="I154" s="50"/>
      <c r="J154" s="50">
        <v>50</v>
      </c>
      <c r="K154" s="50">
        <v>61</v>
      </c>
      <c r="L154" s="48">
        <f t="shared" ref="L154:L159" si="17">SUM(J154:K154)</f>
        <v>111</v>
      </c>
    </row>
    <row r="155" spans="1:12" ht="14.25" customHeight="1" x14ac:dyDescent="0.15">
      <c r="A155" s="107"/>
      <c r="B155" s="37" t="s">
        <v>30</v>
      </c>
      <c r="C155" s="101">
        <v>243</v>
      </c>
      <c r="D155" s="101">
        <v>258</v>
      </c>
      <c r="E155" s="101">
        <v>261</v>
      </c>
      <c r="F155" s="31">
        <f t="shared" si="16"/>
        <v>519</v>
      </c>
      <c r="G155" s="154" t="s">
        <v>29</v>
      </c>
      <c r="H155" s="155"/>
      <c r="I155" s="50"/>
      <c r="J155" s="50">
        <v>41</v>
      </c>
      <c r="K155" s="50">
        <v>46</v>
      </c>
      <c r="L155" s="48">
        <f t="shared" si="17"/>
        <v>87</v>
      </c>
    </row>
    <row r="156" spans="1:12" ht="14.25" customHeight="1" x14ac:dyDescent="0.15">
      <c r="A156" s="107"/>
      <c r="B156" s="37" t="s">
        <v>28</v>
      </c>
      <c r="C156" s="101">
        <v>38</v>
      </c>
      <c r="D156" s="101">
        <v>32</v>
      </c>
      <c r="E156" s="101">
        <v>38</v>
      </c>
      <c r="F156" s="31">
        <f t="shared" si="16"/>
        <v>70</v>
      </c>
      <c r="G156" s="154" t="s">
        <v>27</v>
      </c>
      <c r="H156" s="155"/>
      <c r="I156" s="50"/>
      <c r="J156" s="50">
        <v>6</v>
      </c>
      <c r="K156" s="50">
        <v>7</v>
      </c>
      <c r="L156" s="48">
        <f t="shared" si="17"/>
        <v>13</v>
      </c>
    </row>
    <row r="157" spans="1:12" ht="14.25" customHeight="1" x14ac:dyDescent="0.15">
      <c r="A157" s="107"/>
      <c r="B157" s="26" t="s">
        <v>26</v>
      </c>
      <c r="C157" s="25">
        <f>SUM(C140:C156)</f>
        <v>1534</v>
      </c>
      <c r="D157" s="25">
        <f>SUM(D140:D156)</f>
        <v>1715</v>
      </c>
      <c r="E157" s="25">
        <f>SUM(E140:E156)</f>
        <v>1877</v>
      </c>
      <c r="F157" s="24">
        <f>SUM(F140:F156)</f>
        <v>3592</v>
      </c>
      <c r="G157" s="154" t="s">
        <v>25</v>
      </c>
      <c r="H157" s="155"/>
      <c r="I157" s="50"/>
      <c r="J157" s="50">
        <v>41</v>
      </c>
      <c r="K157" s="50">
        <v>32</v>
      </c>
      <c r="L157" s="48">
        <f t="shared" si="17"/>
        <v>73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156</v>
      </c>
      <c r="E158" s="101">
        <v>157</v>
      </c>
      <c r="F158" s="31">
        <f t="shared" ref="F158:F163" si="18">SUM(D158:E158)</f>
        <v>313</v>
      </c>
      <c r="G158" s="154" t="s">
        <v>22</v>
      </c>
      <c r="H158" s="155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15">
      <c r="A159" s="107"/>
      <c r="B159" s="37" t="s">
        <v>21</v>
      </c>
      <c r="C159" s="101">
        <v>199</v>
      </c>
      <c r="D159" s="101">
        <v>244</v>
      </c>
      <c r="E159" s="101">
        <v>253</v>
      </c>
      <c r="F159" s="31">
        <f t="shared" si="18"/>
        <v>497</v>
      </c>
      <c r="G159" s="142" t="s">
        <v>20</v>
      </c>
      <c r="H159" s="143"/>
      <c r="I159" s="49"/>
      <c r="J159" s="49">
        <v>1</v>
      </c>
      <c r="K159" s="49">
        <v>3</v>
      </c>
      <c r="L159" s="48">
        <f t="shared" si="17"/>
        <v>4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68</v>
      </c>
      <c r="E160" s="101">
        <v>67</v>
      </c>
      <c r="F160" s="31">
        <f t="shared" si="18"/>
        <v>135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73</v>
      </c>
      <c r="E161" s="101">
        <v>80</v>
      </c>
      <c r="F161" s="31">
        <f t="shared" si="18"/>
        <v>153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224</v>
      </c>
      <c r="D162" s="101">
        <v>279</v>
      </c>
      <c r="E162" s="101">
        <v>287</v>
      </c>
      <c r="F162" s="31">
        <f t="shared" si="18"/>
        <v>566</v>
      </c>
      <c r="G162" s="42" t="s">
        <v>14</v>
      </c>
      <c r="H162" s="41" t="s">
        <v>11</v>
      </c>
      <c r="I162" s="40">
        <f>SUM(L162/L149)</f>
        <v>0.42288139339551745</v>
      </c>
      <c r="J162" s="39">
        <v>8540</v>
      </c>
      <c r="K162" s="39">
        <v>10592</v>
      </c>
      <c r="L162" s="38">
        <f t="shared" ref="L162:L167" si="19">SUM(J162:K162)</f>
        <v>19132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43</v>
      </c>
      <c r="E163" s="101">
        <v>42</v>
      </c>
      <c r="F163" s="31">
        <f t="shared" si="18"/>
        <v>85</v>
      </c>
      <c r="G163" s="147" t="s">
        <v>12</v>
      </c>
      <c r="H163" s="36" t="s">
        <v>11</v>
      </c>
      <c r="I163" s="35">
        <f>SUM(L163/L149)</f>
        <v>0.35685867114628</v>
      </c>
      <c r="J163" s="34">
        <v>7094</v>
      </c>
      <c r="K163" s="34">
        <v>9051</v>
      </c>
      <c r="L163" s="33">
        <f t="shared" si="19"/>
        <v>16145</v>
      </c>
    </row>
    <row r="164" spans="1:12" ht="14.25" customHeight="1" x14ac:dyDescent="0.15">
      <c r="A164" s="107"/>
      <c r="B164" s="26" t="s">
        <v>10</v>
      </c>
      <c r="C164" s="25">
        <f>SUM(C158:C163)</f>
        <v>699</v>
      </c>
      <c r="D164" s="25">
        <f>SUM(D158:D163)</f>
        <v>863</v>
      </c>
      <c r="E164" s="25">
        <f>SUM(E158:E163)</f>
        <v>886</v>
      </c>
      <c r="F164" s="24">
        <f>SUM(F158:F163)</f>
        <v>1749</v>
      </c>
      <c r="G164" s="148"/>
      <c r="H164" s="30" t="s">
        <v>9</v>
      </c>
      <c r="I164" s="29">
        <f>L164/F30</f>
        <v>0.29906054279749478</v>
      </c>
      <c r="J164" s="28">
        <v>768</v>
      </c>
      <c r="K164" s="28">
        <v>951</v>
      </c>
      <c r="L164" s="27">
        <f t="shared" si="19"/>
        <v>1719</v>
      </c>
    </row>
    <row r="165" spans="1:12" ht="14.25" customHeight="1" x14ac:dyDescent="0.15">
      <c r="A165" s="107" t="s">
        <v>8</v>
      </c>
      <c r="B165" s="108" t="s">
        <v>7</v>
      </c>
      <c r="C165" s="101">
        <v>335</v>
      </c>
      <c r="D165" s="101">
        <v>338</v>
      </c>
      <c r="E165" s="101">
        <v>361</v>
      </c>
      <c r="F165" s="31">
        <f>SUM(D165:E165)</f>
        <v>699</v>
      </c>
      <c r="G165" s="148"/>
      <c r="H165" s="30" t="s">
        <v>6</v>
      </c>
      <c r="I165" s="29">
        <f>L165/L39</f>
        <v>0.39695463677699061</v>
      </c>
      <c r="J165" s="28">
        <v>1640</v>
      </c>
      <c r="K165" s="28">
        <v>2114</v>
      </c>
      <c r="L165" s="27">
        <f t="shared" si="19"/>
        <v>3754</v>
      </c>
    </row>
    <row r="166" spans="1:12" ht="14.25" customHeight="1" x14ac:dyDescent="0.15">
      <c r="A166" s="107"/>
      <c r="B166" s="108" t="s">
        <v>5</v>
      </c>
      <c r="C166" s="101">
        <v>294</v>
      </c>
      <c r="D166" s="101">
        <v>350</v>
      </c>
      <c r="E166" s="101">
        <v>369</v>
      </c>
      <c r="F166" s="31">
        <f>SUM(D166:E166)</f>
        <v>719</v>
      </c>
      <c r="G166" s="148"/>
      <c r="H166" s="30" t="s">
        <v>4</v>
      </c>
      <c r="I166" s="29">
        <f>L166/L67</f>
        <v>0.31932716793995441</v>
      </c>
      <c r="J166" s="28">
        <v>2096</v>
      </c>
      <c r="K166" s="28">
        <v>2669</v>
      </c>
      <c r="L166" s="27">
        <f t="shared" si="19"/>
        <v>4765</v>
      </c>
    </row>
    <row r="167" spans="1:12" ht="14.25" customHeight="1" x14ac:dyDescent="0.15">
      <c r="A167" s="107"/>
      <c r="B167" s="26" t="s">
        <v>3</v>
      </c>
      <c r="C167" s="25">
        <f>SUM(C165:C166)</f>
        <v>629</v>
      </c>
      <c r="D167" s="25">
        <f>SUM(D165:D166)</f>
        <v>688</v>
      </c>
      <c r="E167" s="25">
        <f>SUM(E165:E166)</f>
        <v>730</v>
      </c>
      <c r="F167" s="24">
        <f>SUM(F165:F166)</f>
        <v>1418</v>
      </c>
      <c r="G167" s="149"/>
      <c r="H167" s="23" t="s">
        <v>2</v>
      </c>
      <c r="I167" s="22">
        <f>L167/L147</f>
        <v>0.39080383724776713</v>
      </c>
      <c r="J167" s="21">
        <v>2590</v>
      </c>
      <c r="K167" s="21">
        <v>3317</v>
      </c>
      <c r="L167" s="20">
        <f t="shared" si="19"/>
        <v>5907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590</v>
      </c>
      <c r="J169" s="11">
        <v>250</v>
      </c>
      <c r="K169" s="11">
        <v>375</v>
      </c>
      <c r="L169" s="10">
        <f>SUM(J169:K169)</f>
        <v>625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8"/>
  <sheetViews>
    <sheetView view="pageBreakPreview" topLeftCell="A126" zoomScale="115" zoomScaleNormal="100" zoomScaleSheetLayoutView="115" workbookViewId="0">
      <selection activeCell="I169" sqref="I169"/>
    </sheetView>
  </sheetViews>
  <sheetFormatPr defaultColWidth="9"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3" t="s">
        <v>270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</row>
    <row r="2" spans="1:12" ht="16.5" customHeight="1" x14ac:dyDescent="0.15">
      <c r="A2" s="116" t="s">
        <v>281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9" t="s">
        <v>263</v>
      </c>
      <c r="B4" s="120"/>
      <c r="C4" s="90"/>
      <c r="D4" s="90"/>
      <c r="E4" s="90"/>
      <c r="F4" s="89"/>
      <c r="G4" s="88" t="s">
        <v>262</v>
      </c>
      <c r="H4" s="87" t="s">
        <v>261</v>
      </c>
      <c r="I4" s="102">
        <v>29</v>
      </c>
      <c r="J4" s="102">
        <v>26</v>
      </c>
      <c r="K4" s="102">
        <v>35</v>
      </c>
      <c r="L4" s="58">
        <f t="shared" ref="L4:L9" si="0">SUM(J4:K4)</f>
        <v>61</v>
      </c>
    </row>
    <row r="5" spans="1:12" ht="14.25" customHeight="1" x14ac:dyDescent="0.15">
      <c r="A5" s="71" t="s">
        <v>260</v>
      </c>
      <c r="B5" s="70" t="s">
        <v>259</v>
      </c>
      <c r="C5" s="99">
        <v>358</v>
      </c>
      <c r="D5" s="99">
        <v>418</v>
      </c>
      <c r="E5" s="99">
        <v>403</v>
      </c>
      <c r="F5" s="31">
        <f t="shared" ref="F5:F21" si="1">SUM(D5:E5)</f>
        <v>821</v>
      </c>
      <c r="G5" s="57"/>
      <c r="H5" s="37" t="s">
        <v>258</v>
      </c>
      <c r="I5" s="101">
        <v>186</v>
      </c>
      <c r="J5" s="101">
        <v>195</v>
      </c>
      <c r="K5" s="101">
        <v>233</v>
      </c>
      <c r="L5" s="58">
        <f t="shared" si="0"/>
        <v>428</v>
      </c>
    </row>
    <row r="6" spans="1:12" ht="14.25" customHeight="1" x14ac:dyDescent="0.15">
      <c r="A6" s="107"/>
      <c r="B6" s="37" t="s">
        <v>257</v>
      </c>
      <c r="C6" s="100">
        <v>216</v>
      </c>
      <c r="D6" s="100">
        <v>200</v>
      </c>
      <c r="E6" s="100">
        <v>206</v>
      </c>
      <c r="F6" s="31">
        <f t="shared" si="1"/>
        <v>406</v>
      </c>
      <c r="G6" s="57"/>
      <c r="H6" s="37" t="s">
        <v>256</v>
      </c>
      <c r="I6" s="101">
        <v>114</v>
      </c>
      <c r="J6" s="101">
        <v>126</v>
      </c>
      <c r="K6" s="101">
        <v>156</v>
      </c>
      <c r="L6" s="58">
        <f t="shared" si="0"/>
        <v>282</v>
      </c>
    </row>
    <row r="7" spans="1:12" ht="14.25" customHeight="1" x14ac:dyDescent="0.15">
      <c r="A7" s="107"/>
      <c r="B7" s="37" t="s">
        <v>255</v>
      </c>
      <c r="C7" s="100">
        <v>136</v>
      </c>
      <c r="D7" s="100">
        <v>134</v>
      </c>
      <c r="E7" s="100">
        <v>162</v>
      </c>
      <c r="F7" s="31">
        <f t="shared" si="1"/>
        <v>296</v>
      </c>
      <c r="G7" s="57"/>
      <c r="H7" s="37" t="s">
        <v>254</v>
      </c>
      <c r="I7" s="101">
        <v>88</v>
      </c>
      <c r="J7" s="101">
        <v>103</v>
      </c>
      <c r="K7" s="101">
        <v>101</v>
      </c>
      <c r="L7" s="58">
        <f t="shared" si="0"/>
        <v>204</v>
      </c>
    </row>
    <row r="8" spans="1:12" ht="14.25" customHeight="1" x14ac:dyDescent="0.15">
      <c r="A8" s="107"/>
      <c r="B8" s="37" t="s">
        <v>253</v>
      </c>
      <c r="C8" s="100">
        <v>170</v>
      </c>
      <c r="D8" s="100">
        <v>164</v>
      </c>
      <c r="E8" s="100">
        <v>189</v>
      </c>
      <c r="F8" s="31">
        <f t="shared" si="1"/>
        <v>353</v>
      </c>
      <c r="G8" s="57"/>
      <c r="H8" s="37" t="s">
        <v>219</v>
      </c>
      <c r="I8" s="101">
        <v>58</v>
      </c>
      <c r="J8" s="101">
        <v>70</v>
      </c>
      <c r="K8" s="101">
        <v>74</v>
      </c>
      <c r="L8" s="58">
        <f t="shared" si="0"/>
        <v>144</v>
      </c>
    </row>
    <row r="9" spans="1:12" ht="14.25" customHeight="1" x14ac:dyDescent="0.15">
      <c r="A9" s="107"/>
      <c r="B9" s="37" t="s">
        <v>252</v>
      </c>
      <c r="C9" s="100">
        <v>67</v>
      </c>
      <c r="D9" s="100">
        <v>72</v>
      </c>
      <c r="E9" s="100">
        <v>75</v>
      </c>
      <c r="F9" s="31">
        <f t="shared" si="1"/>
        <v>147</v>
      </c>
      <c r="G9" s="57"/>
      <c r="H9" s="37" t="s">
        <v>251</v>
      </c>
      <c r="I9" s="101">
        <v>71</v>
      </c>
      <c r="J9" s="101">
        <v>76</v>
      </c>
      <c r="K9" s="101">
        <v>81</v>
      </c>
      <c r="L9" s="58">
        <f t="shared" si="0"/>
        <v>157</v>
      </c>
    </row>
    <row r="10" spans="1:12" ht="14.25" customHeight="1" x14ac:dyDescent="0.15">
      <c r="A10" s="107"/>
      <c r="B10" s="37" t="s">
        <v>250</v>
      </c>
      <c r="C10" s="100">
        <v>308</v>
      </c>
      <c r="D10" s="100">
        <v>353</v>
      </c>
      <c r="E10" s="100">
        <v>373</v>
      </c>
      <c r="F10" s="31">
        <f t="shared" si="1"/>
        <v>726</v>
      </c>
      <c r="G10" s="82"/>
      <c r="H10" s="26" t="s">
        <v>249</v>
      </c>
      <c r="I10" s="25">
        <f>SUM(I4:I9)</f>
        <v>546</v>
      </c>
      <c r="J10" s="25">
        <f>SUM(J4:J9)</f>
        <v>596</v>
      </c>
      <c r="K10" s="25">
        <f>SUM(K4:K9)</f>
        <v>680</v>
      </c>
      <c r="L10" s="60">
        <f>SUM(L4:L9)</f>
        <v>1276</v>
      </c>
    </row>
    <row r="11" spans="1:12" ht="14.25" customHeight="1" x14ac:dyDescent="0.15">
      <c r="A11" s="107"/>
      <c r="B11" s="37" t="s">
        <v>248</v>
      </c>
      <c r="C11" s="100">
        <v>67</v>
      </c>
      <c r="D11" s="100">
        <v>80</v>
      </c>
      <c r="E11" s="100">
        <v>91</v>
      </c>
      <c r="F11" s="31">
        <f t="shared" si="1"/>
        <v>171</v>
      </c>
      <c r="G11" s="57" t="s">
        <v>247</v>
      </c>
      <c r="H11" s="37" t="s">
        <v>246</v>
      </c>
      <c r="I11" s="101">
        <v>53</v>
      </c>
      <c r="J11" s="101">
        <v>57</v>
      </c>
      <c r="K11" s="101">
        <v>69</v>
      </c>
      <c r="L11" s="58">
        <f t="shared" ref="L11:L22" si="2">SUM(J11:K11)</f>
        <v>126</v>
      </c>
    </row>
    <row r="12" spans="1:12" ht="14.25" customHeight="1" x14ac:dyDescent="0.15">
      <c r="A12" s="107"/>
      <c r="B12" s="37" t="s">
        <v>245</v>
      </c>
      <c r="C12" s="100">
        <v>120</v>
      </c>
      <c r="D12" s="100">
        <v>166</v>
      </c>
      <c r="E12" s="100">
        <v>180</v>
      </c>
      <c r="F12" s="31">
        <f t="shared" si="1"/>
        <v>346</v>
      </c>
      <c r="G12" s="57"/>
      <c r="H12" s="37" t="s">
        <v>204</v>
      </c>
      <c r="I12" s="101">
        <v>27</v>
      </c>
      <c r="J12" s="101">
        <v>21</v>
      </c>
      <c r="K12" s="101">
        <v>33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153</v>
      </c>
      <c r="D13" s="100">
        <v>213</v>
      </c>
      <c r="E13" s="100">
        <v>200</v>
      </c>
      <c r="F13" s="31">
        <f t="shared" si="1"/>
        <v>413</v>
      </c>
      <c r="G13" s="57"/>
      <c r="H13" s="37" t="s">
        <v>243</v>
      </c>
      <c r="I13" s="101">
        <v>40</v>
      </c>
      <c r="J13" s="101">
        <v>31</v>
      </c>
      <c r="K13" s="101">
        <v>41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35</v>
      </c>
      <c r="D14" s="100">
        <v>49</v>
      </c>
      <c r="E14" s="100">
        <v>44</v>
      </c>
      <c r="F14" s="31">
        <f t="shared" si="1"/>
        <v>93</v>
      </c>
      <c r="G14" s="57"/>
      <c r="H14" s="37" t="s">
        <v>241</v>
      </c>
      <c r="I14" s="101">
        <v>122</v>
      </c>
      <c r="J14" s="101">
        <v>115</v>
      </c>
      <c r="K14" s="101">
        <v>114</v>
      </c>
      <c r="L14" s="58">
        <f t="shared" si="2"/>
        <v>229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34</v>
      </c>
      <c r="E15" s="100">
        <v>40</v>
      </c>
      <c r="F15" s="31">
        <f t="shared" si="1"/>
        <v>74</v>
      </c>
      <c r="G15" s="57"/>
      <c r="H15" s="37" t="s">
        <v>239</v>
      </c>
      <c r="I15" s="101">
        <v>29</v>
      </c>
      <c r="J15" s="101">
        <v>35</v>
      </c>
      <c r="K15" s="101">
        <v>41</v>
      </c>
      <c r="L15" s="58">
        <f t="shared" si="2"/>
        <v>76</v>
      </c>
    </row>
    <row r="16" spans="1:12" ht="14.25" customHeight="1" x14ac:dyDescent="0.15">
      <c r="A16" s="107"/>
      <c r="B16" s="109" t="s">
        <v>274</v>
      </c>
      <c r="C16" s="100">
        <v>17</v>
      </c>
      <c r="D16" s="100">
        <v>11</v>
      </c>
      <c r="E16" s="100">
        <v>6</v>
      </c>
      <c r="F16" s="31">
        <f t="shared" si="1"/>
        <v>17</v>
      </c>
      <c r="G16" s="57"/>
      <c r="H16" s="37" t="s">
        <v>238</v>
      </c>
      <c r="I16" s="101">
        <v>70</v>
      </c>
      <c r="J16" s="101">
        <v>63</v>
      </c>
      <c r="K16" s="101">
        <v>71</v>
      </c>
      <c r="L16" s="58">
        <f t="shared" si="2"/>
        <v>134</v>
      </c>
    </row>
    <row r="17" spans="1:12" ht="14.25" customHeight="1" x14ac:dyDescent="0.15">
      <c r="A17" s="107"/>
      <c r="B17" s="108" t="s">
        <v>237</v>
      </c>
      <c r="C17" s="100">
        <v>42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88</v>
      </c>
      <c r="J17" s="101">
        <v>87</v>
      </c>
      <c r="K17" s="101">
        <v>91</v>
      </c>
      <c r="L17" s="58">
        <f t="shared" si="2"/>
        <v>178</v>
      </c>
    </row>
    <row r="18" spans="1:12" ht="14.25" customHeight="1" x14ac:dyDescent="0.15">
      <c r="A18" s="107"/>
      <c r="B18" s="37" t="s">
        <v>235</v>
      </c>
      <c r="C18" s="100">
        <v>80</v>
      </c>
      <c r="D18" s="100">
        <v>105</v>
      </c>
      <c r="E18" s="100">
        <v>105</v>
      </c>
      <c r="F18" s="31">
        <f t="shared" si="1"/>
        <v>210</v>
      </c>
      <c r="G18" s="57"/>
      <c r="H18" s="37" t="s">
        <v>234</v>
      </c>
      <c r="I18" s="101">
        <v>53</v>
      </c>
      <c r="J18" s="101">
        <v>54</v>
      </c>
      <c r="K18" s="101">
        <v>69</v>
      </c>
      <c r="L18" s="58">
        <f t="shared" si="2"/>
        <v>123</v>
      </c>
    </row>
    <row r="19" spans="1:12" ht="14.25" customHeight="1" x14ac:dyDescent="0.15">
      <c r="A19" s="107"/>
      <c r="B19" s="37" t="s">
        <v>275</v>
      </c>
      <c r="C19" s="100">
        <v>24</v>
      </c>
      <c r="D19" s="100">
        <v>20</v>
      </c>
      <c r="E19" s="100">
        <v>30</v>
      </c>
      <c r="F19" s="31">
        <f t="shared" si="1"/>
        <v>50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276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49</v>
      </c>
      <c r="K20" s="101">
        <v>61</v>
      </c>
      <c r="L20" s="58">
        <f t="shared" si="2"/>
        <v>110</v>
      </c>
    </row>
    <row r="21" spans="1:12" ht="14.25" customHeight="1" x14ac:dyDescent="0.15">
      <c r="A21" s="107"/>
      <c r="B21" s="108" t="s">
        <v>231</v>
      </c>
      <c r="C21" s="100">
        <v>14</v>
      </c>
      <c r="D21" s="100">
        <v>17</v>
      </c>
      <c r="E21" s="100">
        <v>17</v>
      </c>
      <c r="F21" s="31">
        <f t="shared" si="1"/>
        <v>34</v>
      </c>
      <c r="G21" s="57"/>
      <c r="H21" s="37" t="s">
        <v>190</v>
      </c>
      <c r="I21" s="101">
        <v>37</v>
      </c>
      <c r="J21" s="101">
        <v>40</v>
      </c>
      <c r="K21" s="101">
        <v>48</v>
      </c>
      <c r="L21" s="58">
        <f t="shared" si="2"/>
        <v>88</v>
      </c>
    </row>
    <row r="22" spans="1:12" ht="14.25" customHeight="1" x14ac:dyDescent="0.15">
      <c r="A22" s="78"/>
      <c r="B22" s="26" t="s">
        <v>230</v>
      </c>
      <c r="C22" s="25">
        <f>SUM(C5:C21)</f>
        <v>1854</v>
      </c>
      <c r="D22" s="25">
        <f>SUM(D5:D21)</f>
        <v>2098</v>
      </c>
      <c r="E22" s="25">
        <f>SUM(E5:E21)</f>
        <v>2193</v>
      </c>
      <c r="F22" s="25">
        <f>SUM(F5:F21)</f>
        <v>4291</v>
      </c>
      <c r="G22" s="57"/>
      <c r="H22" s="37" t="s">
        <v>229</v>
      </c>
      <c r="I22" s="101">
        <v>7</v>
      </c>
      <c r="J22" s="101">
        <v>3</v>
      </c>
      <c r="K22" s="101">
        <v>6</v>
      </c>
      <c r="L22" s="58">
        <f t="shared" si="2"/>
        <v>9</v>
      </c>
    </row>
    <row r="23" spans="1:12" ht="14.25" customHeight="1" x14ac:dyDescent="0.15">
      <c r="A23" s="107" t="s">
        <v>228</v>
      </c>
      <c r="B23" s="37" t="s">
        <v>227</v>
      </c>
      <c r="C23" s="101">
        <v>138</v>
      </c>
      <c r="D23" s="101">
        <v>141</v>
      </c>
      <c r="E23" s="101">
        <v>179</v>
      </c>
      <c r="F23" s="31">
        <f t="shared" ref="F23:F28" si="3">SUM(D23:E23)</f>
        <v>320</v>
      </c>
      <c r="G23" s="82"/>
      <c r="H23" s="26" t="s">
        <v>226</v>
      </c>
      <c r="I23" s="25">
        <f>SUM(I11:I22)</f>
        <v>610</v>
      </c>
      <c r="J23" s="25">
        <f>SUM(J11:J22)</f>
        <v>584</v>
      </c>
      <c r="K23" s="25">
        <f>SUM(K11:K22)</f>
        <v>668</v>
      </c>
      <c r="L23" s="60">
        <f>SUM(L11:L22)</f>
        <v>1252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82</v>
      </c>
      <c r="E24" s="101">
        <v>79</v>
      </c>
      <c r="F24" s="31">
        <f t="shared" si="3"/>
        <v>161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36</v>
      </c>
      <c r="L24" s="58">
        <f t="shared" ref="L24:L29" si="4">SUM(J24:K24)</f>
        <v>64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220</v>
      </c>
      <c r="E25" s="101">
        <v>260</v>
      </c>
      <c r="F25" s="31">
        <f t="shared" si="3"/>
        <v>480</v>
      </c>
      <c r="G25" s="57"/>
      <c r="H25" s="37" t="s">
        <v>221</v>
      </c>
      <c r="I25" s="101">
        <v>17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74</v>
      </c>
      <c r="D26" s="101">
        <v>82</v>
      </c>
      <c r="E26" s="101">
        <v>100</v>
      </c>
      <c r="F26" s="31">
        <f t="shared" si="3"/>
        <v>182</v>
      </c>
      <c r="G26" s="57"/>
      <c r="H26" s="37" t="s">
        <v>219</v>
      </c>
      <c r="I26" s="101">
        <v>40</v>
      </c>
      <c r="J26" s="101">
        <v>40</v>
      </c>
      <c r="K26" s="101">
        <v>40</v>
      </c>
      <c r="L26" s="58">
        <f t="shared" si="4"/>
        <v>80</v>
      </c>
    </row>
    <row r="27" spans="1:12" ht="14.25" customHeight="1" x14ac:dyDescent="0.15">
      <c r="A27" s="107"/>
      <c r="B27" s="37" t="s">
        <v>218</v>
      </c>
      <c r="C27" s="101">
        <v>55</v>
      </c>
      <c r="D27" s="101">
        <v>65</v>
      </c>
      <c r="E27" s="101">
        <v>68</v>
      </c>
      <c r="F27" s="31">
        <f t="shared" si="3"/>
        <v>133</v>
      </c>
      <c r="G27" s="57"/>
      <c r="H27" s="37" t="s">
        <v>217</v>
      </c>
      <c r="I27" s="101">
        <v>45</v>
      </c>
      <c r="J27" s="101">
        <v>39</v>
      </c>
      <c r="K27" s="101">
        <v>48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62</v>
      </c>
      <c r="D28" s="101">
        <v>62</v>
      </c>
      <c r="E28" s="101">
        <v>98</v>
      </c>
      <c r="F28" s="31">
        <f t="shared" si="3"/>
        <v>160</v>
      </c>
      <c r="G28" s="57"/>
      <c r="H28" s="37" t="s">
        <v>215</v>
      </c>
      <c r="I28" s="101">
        <v>8</v>
      </c>
      <c r="J28" s="101">
        <v>16</v>
      </c>
      <c r="K28" s="101">
        <v>14</v>
      </c>
      <c r="L28" s="58">
        <f t="shared" si="4"/>
        <v>30</v>
      </c>
    </row>
    <row r="29" spans="1:12" ht="14.25" customHeight="1" x14ac:dyDescent="0.15">
      <c r="A29" s="78"/>
      <c r="B29" s="26" t="s">
        <v>111</v>
      </c>
      <c r="C29" s="25">
        <f>SUM(C23:C28)</f>
        <v>595</v>
      </c>
      <c r="D29" s="25">
        <f>SUM(D23:D28)</f>
        <v>652</v>
      </c>
      <c r="E29" s="25">
        <f>SUM(E23:E28)</f>
        <v>784</v>
      </c>
      <c r="F29" s="25">
        <f>SUM(F23:F28)</f>
        <v>1436</v>
      </c>
      <c r="G29" s="57"/>
      <c r="H29" s="37" t="s">
        <v>214</v>
      </c>
      <c r="I29" s="101">
        <v>36</v>
      </c>
      <c r="J29" s="101">
        <v>36</v>
      </c>
      <c r="K29" s="101">
        <v>39</v>
      </c>
      <c r="L29" s="58">
        <f t="shared" si="4"/>
        <v>75</v>
      </c>
    </row>
    <row r="30" spans="1:12" ht="14.25" customHeight="1" x14ac:dyDescent="0.15">
      <c r="A30" s="121" t="s">
        <v>213</v>
      </c>
      <c r="B30" s="122"/>
      <c r="C30" s="55">
        <f>SUM(C22+C29)</f>
        <v>2449</v>
      </c>
      <c r="D30" s="55">
        <f>SUM(D22+D29)</f>
        <v>2750</v>
      </c>
      <c r="E30" s="55">
        <f>SUM(E22+E29)</f>
        <v>2977</v>
      </c>
      <c r="F30" s="55">
        <f>SUM(F22+F29)</f>
        <v>5727</v>
      </c>
      <c r="G30" s="57"/>
      <c r="H30" s="26" t="s">
        <v>212</v>
      </c>
      <c r="I30" s="25">
        <f>SUM(I24:I29)</f>
        <v>174</v>
      </c>
      <c r="J30" s="25">
        <f>SUM(J24:J29)</f>
        <v>180</v>
      </c>
      <c r="K30" s="25">
        <f>SUM(K24:K29)</f>
        <v>198</v>
      </c>
      <c r="L30" s="56">
        <f>SUM(L24:L29)</f>
        <v>378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39</v>
      </c>
      <c r="J31" s="101">
        <v>45</v>
      </c>
      <c r="K31" s="101">
        <v>44</v>
      </c>
      <c r="L31" s="58">
        <f t="shared" ref="L31:L37" si="5">SUM(J31:K31)</f>
        <v>89</v>
      </c>
    </row>
    <row r="32" spans="1:12" ht="14.25" customHeight="1" x14ac:dyDescent="0.15">
      <c r="A32" s="123" t="s">
        <v>210</v>
      </c>
      <c r="B32" s="124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48</v>
      </c>
      <c r="K32" s="101">
        <v>53</v>
      </c>
      <c r="L32" s="58">
        <f t="shared" si="5"/>
        <v>101</v>
      </c>
    </row>
    <row r="33" spans="1:12" ht="14.25" customHeight="1" x14ac:dyDescent="0.15">
      <c r="A33" s="107" t="s">
        <v>208</v>
      </c>
      <c r="B33" s="37" t="s">
        <v>207</v>
      </c>
      <c r="C33" s="100">
        <v>405</v>
      </c>
      <c r="D33" s="101">
        <v>450</v>
      </c>
      <c r="E33" s="101">
        <v>471</v>
      </c>
      <c r="F33" s="31">
        <f t="shared" ref="F33:F45" si="6">SUM(D33:E33)</f>
        <v>921</v>
      </c>
      <c r="G33" s="57"/>
      <c r="H33" s="37" t="s">
        <v>206</v>
      </c>
      <c r="I33" s="101">
        <v>70</v>
      </c>
      <c r="J33" s="101">
        <v>68</v>
      </c>
      <c r="K33" s="101">
        <v>76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142</v>
      </c>
      <c r="D34" s="101">
        <v>166</v>
      </c>
      <c r="E34" s="101">
        <v>171</v>
      </c>
      <c r="F34" s="31">
        <f t="shared" si="6"/>
        <v>337</v>
      </c>
      <c r="G34" s="57"/>
      <c r="H34" s="37" t="s">
        <v>204</v>
      </c>
      <c r="I34" s="101">
        <v>47</v>
      </c>
      <c r="J34" s="101">
        <v>64</v>
      </c>
      <c r="K34" s="101">
        <v>65</v>
      </c>
      <c r="L34" s="58">
        <f t="shared" si="5"/>
        <v>129</v>
      </c>
    </row>
    <row r="35" spans="1:12" ht="14.25" customHeight="1" x14ac:dyDescent="0.15">
      <c r="A35" s="107"/>
      <c r="B35" s="37" t="s">
        <v>203</v>
      </c>
      <c r="C35" s="101">
        <v>82</v>
      </c>
      <c r="D35" s="101">
        <v>85</v>
      </c>
      <c r="E35" s="101">
        <v>102</v>
      </c>
      <c r="F35" s="31">
        <f t="shared" si="6"/>
        <v>187</v>
      </c>
      <c r="G35" s="57"/>
      <c r="H35" s="37" t="s">
        <v>202</v>
      </c>
      <c r="I35" s="101">
        <v>98</v>
      </c>
      <c r="J35" s="101">
        <v>86</v>
      </c>
      <c r="K35" s="101">
        <v>101</v>
      </c>
      <c r="L35" s="58">
        <f t="shared" si="5"/>
        <v>187</v>
      </c>
    </row>
    <row r="36" spans="1:12" ht="14.25" customHeight="1" x14ac:dyDescent="0.15">
      <c r="A36" s="107"/>
      <c r="B36" s="37" t="s">
        <v>201</v>
      </c>
      <c r="C36" s="101">
        <v>225</v>
      </c>
      <c r="D36" s="101">
        <v>222</v>
      </c>
      <c r="E36" s="101">
        <v>254</v>
      </c>
      <c r="F36" s="31">
        <f t="shared" si="6"/>
        <v>476</v>
      </c>
      <c r="G36" s="83"/>
      <c r="H36" s="84" t="s">
        <v>200</v>
      </c>
      <c r="I36" s="101">
        <v>57</v>
      </c>
      <c r="J36" s="101">
        <v>55</v>
      </c>
      <c r="K36" s="101">
        <v>75</v>
      </c>
      <c r="L36" s="58">
        <f t="shared" si="5"/>
        <v>130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125</v>
      </c>
      <c r="J37" s="101">
        <v>143</v>
      </c>
      <c r="K37" s="101">
        <v>147</v>
      </c>
      <c r="L37" s="58">
        <f t="shared" si="5"/>
        <v>290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97</v>
      </c>
      <c r="E38" s="101">
        <v>109</v>
      </c>
      <c r="F38" s="31">
        <f t="shared" si="6"/>
        <v>206</v>
      </c>
      <c r="G38" s="82"/>
      <c r="H38" s="26" t="s">
        <v>163</v>
      </c>
      <c r="I38" s="25">
        <f>SUM(I31:I37)</f>
        <v>464</v>
      </c>
      <c r="J38" s="25">
        <f>SUM(J31:J37)</f>
        <v>509</v>
      </c>
      <c r="K38" s="25">
        <f>SUM(K31:K37)</f>
        <v>561</v>
      </c>
      <c r="L38" s="60">
        <f>SUM(L31:L37)</f>
        <v>1070</v>
      </c>
    </row>
    <row r="39" spans="1:12" ht="14.25" customHeight="1" x14ac:dyDescent="0.15">
      <c r="A39" s="107"/>
      <c r="B39" s="37" t="s">
        <v>196</v>
      </c>
      <c r="C39" s="101">
        <v>51</v>
      </c>
      <c r="D39" s="101">
        <v>55</v>
      </c>
      <c r="E39" s="101">
        <v>59</v>
      </c>
      <c r="F39" s="31">
        <f t="shared" si="6"/>
        <v>114</v>
      </c>
      <c r="G39" s="111" t="s">
        <v>195</v>
      </c>
      <c r="H39" s="112"/>
      <c r="I39" s="55">
        <f>SUM(C46+C54+I10+I23+I30+I38)</f>
        <v>4201</v>
      </c>
      <c r="J39" s="55">
        <f>SUM(D46+D54+J10+J23+J30+J38)</f>
        <v>4512</v>
      </c>
      <c r="K39" s="55">
        <f>SUM(E46+E54+K10+K23+K30+K38)</f>
        <v>4931</v>
      </c>
      <c r="L39" s="54">
        <f>SUM(F46+F54+L10+L23+L30+L38)</f>
        <v>9443</v>
      </c>
    </row>
    <row r="40" spans="1:12" ht="14.25" customHeight="1" x14ac:dyDescent="0.15">
      <c r="A40" s="107"/>
      <c r="B40" s="37" t="s">
        <v>194</v>
      </c>
      <c r="C40" s="101">
        <v>130</v>
      </c>
      <c r="D40" s="101">
        <v>142</v>
      </c>
      <c r="E40" s="101">
        <v>161</v>
      </c>
      <c r="F40" s="31">
        <f t="shared" si="6"/>
        <v>303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75</v>
      </c>
      <c r="D41" s="101">
        <v>82</v>
      </c>
      <c r="E41" s="101">
        <v>93</v>
      </c>
      <c r="F41" s="31">
        <f t="shared" si="6"/>
        <v>175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104</v>
      </c>
      <c r="D42" s="101">
        <v>123</v>
      </c>
      <c r="E42" s="101">
        <v>139</v>
      </c>
      <c r="F42" s="31">
        <f t="shared" si="6"/>
        <v>262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9</v>
      </c>
      <c r="D43" s="101">
        <v>13</v>
      </c>
      <c r="E43" s="101">
        <v>16</v>
      </c>
      <c r="F43" s="31">
        <f t="shared" si="6"/>
        <v>29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184</v>
      </c>
      <c r="D44" s="101">
        <v>196</v>
      </c>
      <c r="E44" s="101">
        <v>225</v>
      </c>
      <c r="F44" s="31">
        <f t="shared" si="6"/>
        <v>421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162</v>
      </c>
      <c r="E45" s="101">
        <v>194</v>
      </c>
      <c r="F45" s="31">
        <f t="shared" si="6"/>
        <v>356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1661</v>
      </c>
      <c r="D46" s="25">
        <f>SUM(D33:D45)</f>
        <v>1811</v>
      </c>
      <c r="E46" s="25">
        <f>SUM(E33:E45)</f>
        <v>2014</v>
      </c>
      <c r="F46" s="25">
        <f>SUM(F33:F45)</f>
        <v>3825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103</v>
      </c>
      <c r="D47" s="101">
        <v>119</v>
      </c>
      <c r="E47" s="101">
        <v>107</v>
      </c>
      <c r="F47" s="31">
        <f t="shared" ref="F47:F53" si="7">SUM(D47:E47)</f>
        <v>226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41</v>
      </c>
      <c r="D48" s="101">
        <v>40</v>
      </c>
      <c r="E48" s="101">
        <v>38</v>
      </c>
      <c r="F48" s="31">
        <f t="shared" si="7"/>
        <v>78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98</v>
      </c>
      <c r="D49" s="101">
        <v>99</v>
      </c>
      <c r="E49" s="101">
        <v>106</v>
      </c>
      <c r="F49" s="31">
        <f t="shared" si="7"/>
        <v>205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285</v>
      </c>
      <c r="D50" s="101">
        <v>303</v>
      </c>
      <c r="E50" s="101">
        <v>309</v>
      </c>
      <c r="F50" s="31">
        <f t="shared" si="7"/>
        <v>612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125</v>
      </c>
      <c r="D51" s="101">
        <v>156</v>
      </c>
      <c r="E51" s="101">
        <v>148</v>
      </c>
      <c r="F51" s="31">
        <f t="shared" si="7"/>
        <v>304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92</v>
      </c>
      <c r="E52" s="101">
        <v>82</v>
      </c>
      <c r="F52" s="31">
        <f t="shared" si="7"/>
        <v>174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16</v>
      </c>
      <c r="D53" s="101">
        <v>23</v>
      </c>
      <c r="E53" s="101">
        <v>20</v>
      </c>
      <c r="F53" s="31">
        <f t="shared" si="7"/>
        <v>43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746</v>
      </c>
      <c r="D54" s="25">
        <f>SUM(D47:D53)</f>
        <v>832</v>
      </c>
      <c r="E54" s="25">
        <f>SUM(E47:E53)</f>
        <v>810</v>
      </c>
      <c r="F54" s="25">
        <f>SUM(F47:F53)</f>
        <v>1642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5" t="s">
        <v>178</v>
      </c>
      <c r="B60" s="126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52</v>
      </c>
      <c r="K60" s="104">
        <v>52</v>
      </c>
      <c r="L60" s="62">
        <f t="shared" ref="L60:L65" si="8">SUM(J60:K60)</f>
        <v>104</v>
      </c>
    </row>
    <row r="61" spans="1:12" ht="14.25" customHeight="1" x14ac:dyDescent="0.15">
      <c r="A61" s="107" t="s">
        <v>175</v>
      </c>
      <c r="B61" s="37" t="s">
        <v>174</v>
      </c>
      <c r="C61" s="103">
        <v>332</v>
      </c>
      <c r="D61" s="101">
        <v>413</v>
      </c>
      <c r="E61" s="101">
        <v>431</v>
      </c>
      <c r="F61" s="31">
        <f t="shared" ref="F61:F68" si="9">SUM(D61:E61)</f>
        <v>844</v>
      </c>
      <c r="G61" s="72"/>
      <c r="H61" s="37" t="s">
        <v>173</v>
      </c>
      <c r="I61" s="101">
        <v>49</v>
      </c>
      <c r="J61" s="101">
        <v>42</v>
      </c>
      <c r="K61" s="101">
        <v>60</v>
      </c>
      <c r="L61" s="61">
        <f t="shared" si="8"/>
        <v>102</v>
      </c>
    </row>
    <row r="62" spans="1:12" ht="14.25" customHeight="1" x14ac:dyDescent="0.15">
      <c r="A62" s="107"/>
      <c r="B62" s="37" t="s">
        <v>172</v>
      </c>
      <c r="C62" s="101">
        <v>279</v>
      </c>
      <c r="D62" s="101">
        <v>311</v>
      </c>
      <c r="E62" s="101">
        <v>347</v>
      </c>
      <c r="F62" s="31">
        <f t="shared" si="9"/>
        <v>658</v>
      </c>
      <c r="G62" s="72"/>
      <c r="H62" s="37" t="s">
        <v>171</v>
      </c>
      <c r="I62" s="101">
        <v>38</v>
      </c>
      <c r="J62" s="101">
        <v>50</v>
      </c>
      <c r="K62" s="101">
        <v>50</v>
      </c>
      <c r="L62" s="61">
        <f t="shared" si="8"/>
        <v>100</v>
      </c>
    </row>
    <row r="63" spans="1:12" ht="14.25" customHeight="1" x14ac:dyDescent="0.15">
      <c r="A63" s="107"/>
      <c r="B63" s="37" t="s">
        <v>170</v>
      </c>
      <c r="C63" s="101">
        <v>64</v>
      </c>
      <c r="D63" s="101">
        <v>79</v>
      </c>
      <c r="E63" s="101">
        <v>86</v>
      </c>
      <c r="F63" s="31">
        <f t="shared" si="9"/>
        <v>165</v>
      </c>
      <c r="G63" s="72"/>
      <c r="H63" s="37" t="s">
        <v>169</v>
      </c>
      <c r="I63" s="101">
        <v>28</v>
      </c>
      <c r="J63" s="101">
        <v>27</v>
      </c>
      <c r="K63" s="101">
        <v>30</v>
      </c>
      <c r="L63" s="61">
        <f t="shared" si="8"/>
        <v>57</v>
      </c>
    </row>
    <row r="64" spans="1:12" ht="14.25" customHeight="1" x14ac:dyDescent="0.15">
      <c r="A64" s="107"/>
      <c r="B64" s="37" t="s">
        <v>168</v>
      </c>
      <c r="C64" s="101">
        <v>176</v>
      </c>
      <c r="D64" s="101">
        <v>193</v>
      </c>
      <c r="E64" s="101">
        <v>212</v>
      </c>
      <c r="F64" s="31">
        <f t="shared" si="9"/>
        <v>405</v>
      </c>
      <c r="G64" s="72"/>
      <c r="H64" s="37" t="s">
        <v>167</v>
      </c>
      <c r="I64" s="101">
        <v>53</v>
      </c>
      <c r="J64" s="101">
        <v>62</v>
      </c>
      <c r="K64" s="101">
        <v>72</v>
      </c>
      <c r="L64" s="61">
        <f t="shared" si="8"/>
        <v>134</v>
      </c>
    </row>
    <row r="65" spans="1:12" ht="14.25" customHeight="1" x14ac:dyDescent="0.15">
      <c r="A65" s="107"/>
      <c r="B65" s="37" t="s">
        <v>166</v>
      </c>
      <c r="C65" s="101">
        <v>84</v>
      </c>
      <c r="D65" s="101">
        <v>99</v>
      </c>
      <c r="E65" s="101">
        <v>120</v>
      </c>
      <c r="F65" s="31">
        <f t="shared" si="9"/>
        <v>219</v>
      </c>
      <c r="G65" s="72"/>
      <c r="H65" s="37" t="s">
        <v>165</v>
      </c>
      <c r="I65" s="101">
        <v>76</v>
      </c>
      <c r="J65" s="101">
        <v>98</v>
      </c>
      <c r="K65" s="101">
        <v>80</v>
      </c>
      <c r="L65" s="61">
        <f t="shared" si="8"/>
        <v>178</v>
      </c>
    </row>
    <row r="66" spans="1:12" ht="14.25" customHeight="1" x14ac:dyDescent="0.15">
      <c r="A66" s="107"/>
      <c r="B66" s="37" t="s">
        <v>164</v>
      </c>
      <c r="C66" s="101">
        <v>102</v>
      </c>
      <c r="D66" s="101">
        <v>116</v>
      </c>
      <c r="E66" s="101">
        <v>124</v>
      </c>
      <c r="F66" s="31">
        <f t="shared" si="9"/>
        <v>240</v>
      </c>
      <c r="G66" s="72"/>
      <c r="H66" s="26" t="s">
        <v>163</v>
      </c>
      <c r="I66" s="25">
        <f>SUM(I60:I65)</f>
        <v>284</v>
      </c>
      <c r="J66" s="25">
        <f>SUM(J60:J65)</f>
        <v>331</v>
      </c>
      <c r="K66" s="25">
        <f>SUM(K60:K65)</f>
        <v>344</v>
      </c>
      <c r="L66" s="60">
        <f>SUM(L60:L65)</f>
        <v>675</v>
      </c>
    </row>
    <row r="67" spans="1:12" ht="14.25" customHeight="1" x14ac:dyDescent="0.15">
      <c r="A67" s="107"/>
      <c r="B67" s="37" t="s">
        <v>162</v>
      </c>
      <c r="C67" s="101">
        <v>287</v>
      </c>
      <c r="D67" s="101">
        <v>368</v>
      </c>
      <c r="E67" s="101">
        <v>358</v>
      </c>
      <c r="F67" s="31">
        <f t="shared" si="9"/>
        <v>726</v>
      </c>
      <c r="G67" s="127" t="s">
        <v>161</v>
      </c>
      <c r="H67" s="122"/>
      <c r="I67" s="55">
        <f>SUM(C69+C82+C93+C110+C114+I66)</f>
        <v>6282</v>
      </c>
      <c r="J67" s="55">
        <f>SUM(D69+D82+D93+D110+D114+J66)</f>
        <v>7236</v>
      </c>
      <c r="K67" s="55">
        <f>SUM(E69+E82+E93+E110+E114+K66)</f>
        <v>7688</v>
      </c>
      <c r="L67" s="54">
        <f>SUM(F69+F82+F93+F110+F114+L66)</f>
        <v>14924</v>
      </c>
    </row>
    <row r="68" spans="1:12" ht="14.25" customHeight="1" x14ac:dyDescent="0.15">
      <c r="A68" s="107"/>
      <c r="B68" s="37" t="s">
        <v>160</v>
      </c>
      <c r="C68" s="101">
        <v>112</v>
      </c>
      <c r="D68" s="101">
        <v>151</v>
      </c>
      <c r="E68" s="101">
        <v>140</v>
      </c>
      <c r="F68" s="31">
        <f t="shared" si="9"/>
        <v>291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1436</v>
      </c>
      <c r="D69" s="25">
        <f>SUM(D61:D68)</f>
        <v>1730</v>
      </c>
      <c r="E69" s="25">
        <f>SUM(E61:E68)</f>
        <v>1818</v>
      </c>
      <c r="F69" s="24">
        <f>SUM(F61:F68)</f>
        <v>3548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42</v>
      </c>
      <c r="D70" s="101">
        <v>47</v>
      </c>
      <c r="E70" s="101">
        <v>48</v>
      </c>
      <c r="F70" s="31">
        <f t="shared" ref="F70:F81" si="10">SUM(D70:E70)</f>
        <v>95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274</v>
      </c>
      <c r="D71" s="101">
        <v>277</v>
      </c>
      <c r="E71" s="101">
        <v>305</v>
      </c>
      <c r="F71" s="31">
        <f t="shared" si="10"/>
        <v>582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142</v>
      </c>
      <c r="D72" s="101">
        <v>154</v>
      </c>
      <c r="E72" s="101">
        <v>162</v>
      </c>
      <c r="F72" s="31">
        <f t="shared" si="10"/>
        <v>316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61</v>
      </c>
      <c r="F73" s="31">
        <f t="shared" si="10"/>
        <v>128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84</v>
      </c>
      <c r="D74" s="101">
        <v>62</v>
      </c>
      <c r="E74" s="101">
        <v>92</v>
      </c>
      <c r="F74" s="31">
        <f t="shared" si="10"/>
        <v>154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377</v>
      </c>
      <c r="D75" s="101">
        <v>428</v>
      </c>
      <c r="E75" s="101">
        <v>450</v>
      </c>
      <c r="F75" s="31">
        <f t="shared" si="10"/>
        <v>878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185</v>
      </c>
      <c r="D76" s="101">
        <v>227</v>
      </c>
      <c r="E76" s="101">
        <v>238</v>
      </c>
      <c r="F76" s="31">
        <f t="shared" si="10"/>
        <v>465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65</v>
      </c>
      <c r="D77" s="101">
        <v>62</v>
      </c>
      <c r="E77" s="101">
        <v>66</v>
      </c>
      <c r="F77" s="31">
        <f t="shared" si="10"/>
        <v>128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61</v>
      </c>
      <c r="D78" s="101">
        <v>58</v>
      </c>
      <c r="E78" s="101">
        <v>65</v>
      </c>
      <c r="F78" s="31">
        <f t="shared" si="10"/>
        <v>123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153</v>
      </c>
      <c r="D79" s="101">
        <v>178</v>
      </c>
      <c r="E79" s="101">
        <v>187</v>
      </c>
      <c r="F79" s="31">
        <f t="shared" si="10"/>
        <v>365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148</v>
      </c>
      <c r="D80" s="101">
        <v>165</v>
      </c>
      <c r="E80" s="101">
        <v>156</v>
      </c>
      <c r="F80" s="31">
        <f t="shared" si="10"/>
        <v>321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24</v>
      </c>
      <c r="E81" s="101">
        <v>23</v>
      </c>
      <c r="F81" s="31">
        <f t="shared" si="10"/>
        <v>47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1607</v>
      </c>
      <c r="D82" s="25">
        <f>SUM(D70:D81)</f>
        <v>1749</v>
      </c>
      <c r="E82" s="25">
        <f>SUM(E70:E81)</f>
        <v>1853</v>
      </c>
      <c r="F82" s="25">
        <f>SUM(F70:F81)</f>
        <v>3602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351</v>
      </c>
      <c r="D83" s="101">
        <v>387</v>
      </c>
      <c r="E83" s="101">
        <v>424</v>
      </c>
      <c r="F83" s="31">
        <f t="shared" ref="F83:F92" si="11">SUM(D83:E83)</f>
        <v>811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330</v>
      </c>
      <c r="D84" s="101">
        <v>351</v>
      </c>
      <c r="E84" s="101">
        <v>398</v>
      </c>
      <c r="F84" s="31">
        <f t="shared" si="11"/>
        <v>749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137</v>
      </c>
      <c r="D85" s="101">
        <v>134</v>
      </c>
      <c r="E85" s="101">
        <v>146</v>
      </c>
      <c r="F85" s="31">
        <f t="shared" si="11"/>
        <v>280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96</v>
      </c>
      <c r="D86" s="101">
        <v>108</v>
      </c>
      <c r="E86" s="101">
        <v>125</v>
      </c>
      <c r="F86" s="31">
        <f t="shared" si="11"/>
        <v>233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64</v>
      </c>
      <c r="D87" s="101">
        <v>78</v>
      </c>
      <c r="E87" s="101">
        <v>72</v>
      </c>
      <c r="F87" s="31">
        <f t="shared" si="11"/>
        <v>150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139</v>
      </c>
      <c r="D88" s="101">
        <v>177</v>
      </c>
      <c r="E88" s="101">
        <v>196</v>
      </c>
      <c r="F88" s="31">
        <f t="shared" si="11"/>
        <v>373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128</v>
      </c>
      <c r="D89" s="101">
        <v>153</v>
      </c>
      <c r="E89" s="101">
        <v>155</v>
      </c>
      <c r="F89" s="31">
        <f t="shared" si="11"/>
        <v>308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113</v>
      </c>
      <c r="D90" s="101">
        <v>145</v>
      </c>
      <c r="E90" s="101">
        <v>140</v>
      </c>
      <c r="F90" s="31">
        <f t="shared" si="11"/>
        <v>285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52</v>
      </c>
      <c r="D91" s="101">
        <v>63</v>
      </c>
      <c r="E91" s="101">
        <v>75</v>
      </c>
      <c r="F91" s="31">
        <f t="shared" si="11"/>
        <v>138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257</v>
      </c>
      <c r="E92" s="101">
        <v>303</v>
      </c>
      <c r="F92" s="31">
        <f t="shared" si="11"/>
        <v>560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1637</v>
      </c>
      <c r="D93" s="25">
        <f>SUM(D83:D92)</f>
        <v>1853</v>
      </c>
      <c r="E93" s="25">
        <f>SUM(E83:E92)</f>
        <v>2034</v>
      </c>
      <c r="F93" s="24">
        <f>SUM(F83:F92)</f>
        <v>3887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38</v>
      </c>
      <c r="D94" s="101">
        <v>45</v>
      </c>
      <c r="E94" s="101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42</v>
      </c>
      <c r="D95" s="101">
        <v>45</v>
      </c>
      <c r="E95" s="101">
        <v>44</v>
      </c>
      <c r="F95" s="31">
        <f t="shared" si="12"/>
        <v>89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27</v>
      </c>
      <c r="E96" s="101">
        <v>33</v>
      </c>
      <c r="F96" s="31">
        <f t="shared" si="12"/>
        <v>60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46</v>
      </c>
      <c r="F97" s="31">
        <f t="shared" si="12"/>
        <v>88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114</v>
      </c>
      <c r="D98" s="101">
        <v>139</v>
      </c>
      <c r="E98" s="101">
        <v>151</v>
      </c>
      <c r="F98" s="31">
        <f t="shared" si="12"/>
        <v>290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19</v>
      </c>
      <c r="D99" s="101">
        <v>22</v>
      </c>
      <c r="E99" s="101">
        <v>23</v>
      </c>
      <c r="F99" s="31">
        <f t="shared" si="12"/>
        <v>45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71</v>
      </c>
      <c r="E100" s="101">
        <v>67</v>
      </c>
      <c r="F100" s="31">
        <f t="shared" si="12"/>
        <v>138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98</v>
      </c>
      <c r="D101" s="101">
        <v>104</v>
      </c>
      <c r="E101" s="101">
        <v>122</v>
      </c>
      <c r="F101" s="31">
        <f t="shared" si="12"/>
        <v>226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152</v>
      </c>
      <c r="D102" s="101">
        <v>182</v>
      </c>
      <c r="E102" s="101">
        <v>184</v>
      </c>
      <c r="F102" s="31">
        <f t="shared" si="12"/>
        <v>366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158</v>
      </c>
      <c r="D103" s="101">
        <v>200</v>
      </c>
      <c r="E103" s="101">
        <v>195</v>
      </c>
      <c r="F103" s="31">
        <f t="shared" si="12"/>
        <v>395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69</v>
      </c>
      <c r="D104" s="101">
        <v>59</v>
      </c>
      <c r="E104" s="101">
        <v>73</v>
      </c>
      <c r="F104" s="31">
        <f t="shared" si="12"/>
        <v>132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51</v>
      </c>
      <c r="D105" s="101">
        <v>59</v>
      </c>
      <c r="E105" s="101">
        <v>67</v>
      </c>
      <c r="F105" s="31">
        <f t="shared" si="12"/>
        <v>126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54</v>
      </c>
      <c r="F106" s="31">
        <f t="shared" si="12"/>
        <v>104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97</v>
      </c>
      <c r="D107" s="101">
        <v>118</v>
      </c>
      <c r="E107" s="101">
        <v>119</v>
      </c>
      <c r="F107" s="31">
        <f t="shared" si="12"/>
        <v>237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89</v>
      </c>
      <c r="E108" s="101">
        <v>96</v>
      </c>
      <c r="F108" s="31">
        <f t="shared" si="12"/>
        <v>185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98</v>
      </c>
      <c r="E109" s="101">
        <v>101</v>
      </c>
      <c r="F109" s="31">
        <f t="shared" si="12"/>
        <v>199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1146</v>
      </c>
      <c r="D110" s="25">
        <f>SUM(D94:D109)</f>
        <v>1350</v>
      </c>
      <c r="E110" s="25">
        <f>SUM(E94:E109)</f>
        <v>1422</v>
      </c>
      <c r="F110" s="24">
        <f>SUM(F94:F109)</f>
        <v>2772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68</v>
      </c>
      <c r="F111" s="31">
        <f>SUM(D111:E111)</f>
        <v>143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94</v>
      </c>
      <c r="E112" s="101">
        <v>92</v>
      </c>
      <c r="F112" s="31">
        <f>SUM(D112:E112)</f>
        <v>186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54</v>
      </c>
      <c r="E113" s="101">
        <v>57</v>
      </c>
      <c r="F113" s="31">
        <f>SUM(D113:E113)</f>
        <v>111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172</v>
      </c>
      <c r="D114" s="25">
        <f>SUM(D111:D113)</f>
        <v>223</v>
      </c>
      <c r="E114" s="25">
        <f>SUM(E111:E113)</f>
        <v>217</v>
      </c>
      <c r="F114" s="24">
        <f>SUM(F111:F113)</f>
        <v>440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5" t="s">
        <v>110</v>
      </c>
      <c r="B116" s="126"/>
      <c r="C116" s="63"/>
      <c r="D116" s="63"/>
      <c r="E116" s="63"/>
      <c r="F116" s="66"/>
      <c r="G116" s="65" t="s">
        <v>109</v>
      </c>
      <c r="H116" s="64" t="s">
        <v>108</v>
      </c>
      <c r="I116" s="104">
        <v>178</v>
      </c>
      <c r="J116" s="104">
        <v>231</v>
      </c>
      <c r="K116" s="104">
        <v>233</v>
      </c>
      <c r="L116" s="62">
        <f t="shared" ref="L116:L124" si="13">SUM(J116:K116)</f>
        <v>464</v>
      </c>
    </row>
    <row r="117" spans="1:12" ht="14.25" customHeight="1" x14ac:dyDescent="0.15">
      <c r="A117" s="107" t="s">
        <v>107</v>
      </c>
      <c r="B117" s="37" t="s">
        <v>106</v>
      </c>
      <c r="C117" s="101">
        <v>174</v>
      </c>
      <c r="D117" s="101">
        <v>179</v>
      </c>
      <c r="E117" s="101">
        <v>200</v>
      </c>
      <c r="F117" s="31">
        <f t="shared" ref="F117:F138" si="14">SUM(D117:E117)</f>
        <v>379</v>
      </c>
      <c r="G117" s="57"/>
      <c r="H117" s="37" t="s">
        <v>105</v>
      </c>
      <c r="I117" s="101">
        <v>148</v>
      </c>
      <c r="J117" s="101">
        <v>180</v>
      </c>
      <c r="K117" s="101">
        <v>172</v>
      </c>
      <c r="L117" s="61">
        <f t="shared" si="13"/>
        <v>352</v>
      </c>
    </row>
    <row r="118" spans="1:12" ht="14.25" customHeight="1" x14ac:dyDescent="0.15">
      <c r="A118" s="107"/>
      <c r="B118" s="37" t="s">
        <v>104</v>
      </c>
      <c r="C118" s="101">
        <v>270</v>
      </c>
      <c r="D118" s="101">
        <v>234</v>
      </c>
      <c r="E118" s="101">
        <v>222</v>
      </c>
      <c r="F118" s="31">
        <f t="shared" si="14"/>
        <v>456</v>
      </c>
      <c r="G118" s="57"/>
      <c r="H118" s="37" t="s">
        <v>103</v>
      </c>
      <c r="I118" s="101">
        <v>128</v>
      </c>
      <c r="J118" s="101">
        <v>172</v>
      </c>
      <c r="K118" s="101">
        <v>183</v>
      </c>
      <c r="L118" s="61">
        <f t="shared" si="13"/>
        <v>355</v>
      </c>
    </row>
    <row r="119" spans="1:12" ht="14.25" customHeight="1" x14ac:dyDescent="0.15">
      <c r="A119" s="107"/>
      <c r="B119" s="37" t="s">
        <v>102</v>
      </c>
      <c r="C119" s="101">
        <v>117</v>
      </c>
      <c r="D119" s="101">
        <v>102</v>
      </c>
      <c r="E119" s="101">
        <v>104</v>
      </c>
      <c r="F119" s="31">
        <f t="shared" si="14"/>
        <v>206</v>
      </c>
      <c r="G119" s="57"/>
      <c r="H119" s="37" t="s">
        <v>101</v>
      </c>
      <c r="I119" s="101">
        <v>44</v>
      </c>
      <c r="J119" s="101">
        <v>44</v>
      </c>
      <c r="K119" s="101">
        <v>57</v>
      </c>
      <c r="L119" s="61">
        <f t="shared" si="13"/>
        <v>101</v>
      </c>
    </row>
    <row r="120" spans="1:12" ht="14.25" customHeight="1" x14ac:dyDescent="0.15">
      <c r="A120" s="107"/>
      <c r="B120" s="37" t="s">
        <v>100</v>
      </c>
      <c r="C120" s="101">
        <v>102</v>
      </c>
      <c r="D120" s="101">
        <v>84</v>
      </c>
      <c r="E120" s="101">
        <v>101</v>
      </c>
      <c r="F120" s="31">
        <f t="shared" si="14"/>
        <v>185</v>
      </c>
      <c r="G120" s="57"/>
      <c r="H120" s="37" t="s">
        <v>99</v>
      </c>
      <c r="I120" s="101">
        <v>138</v>
      </c>
      <c r="J120" s="101">
        <v>141</v>
      </c>
      <c r="K120" s="101">
        <v>170</v>
      </c>
      <c r="L120" s="61">
        <f t="shared" si="13"/>
        <v>311</v>
      </c>
    </row>
    <row r="121" spans="1:12" ht="14.25" customHeight="1" x14ac:dyDescent="0.15">
      <c r="A121" s="107"/>
      <c r="B121" s="37" t="s">
        <v>98</v>
      </c>
      <c r="C121" s="101">
        <v>57</v>
      </c>
      <c r="D121" s="101">
        <v>50</v>
      </c>
      <c r="E121" s="101">
        <v>59</v>
      </c>
      <c r="F121" s="31">
        <f t="shared" si="14"/>
        <v>109</v>
      </c>
      <c r="G121" s="57"/>
      <c r="H121" s="37" t="s">
        <v>97</v>
      </c>
      <c r="I121" s="101">
        <v>143</v>
      </c>
      <c r="J121" s="101">
        <v>152</v>
      </c>
      <c r="K121" s="105">
        <v>155</v>
      </c>
      <c r="L121" s="61">
        <f t="shared" si="13"/>
        <v>307</v>
      </c>
    </row>
    <row r="122" spans="1:12" ht="14.25" customHeight="1" x14ac:dyDescent="0.15">
      <c r="A122" s="107"/>
      <c r="B122" s="37" t="s">
        <v>96</v>
      </c>
      <c r="C122" s="101">
        <v>25</v>
      </c>
      <c r="D122" s="101">
        <v>24</v>
      </c>
      <c r="E122" s="101">
        <v>29</v>
      </c>
      <c r="F122" s="31">
        <f t="shared" si="14"/>
        <v>53</v>
      </c>
      <c r="G122" s="57"/>
      <c r="H122" s="37" t="s">
        <v>95</v>
      </c>
      <c r="I122" s="101">
        <v>186</v>
      </c>
      <c r="J122" s="101">
        <v>186</v>
      </c>
      <c r="K122" s="101">
        <v>202</v>
      </c>
      <c r="L122" s="61">
        <f t="shared" si="13"/>
        <v>388</v>
      </c>
    </row>
    <row r="123" spans="1:12" ht="14.25" customHeight="1" x14ac:dyDescent="0.15">
      <c r="A123" s="107"/>
      <c r="B123" s="37" t="s">
        <v>94</v>
      </c>
      <c r="C123" s="101">
        <v>63</v>
      </c>
      <c r="D123" s="101">
        <v>52</v>
      </c>
      <c r="E123" s="101">
        <v>61</v>
      </c>
      <c r="F123" s="31">
        <f t="shared" si="14"/>
        <v>113</v>
      </c>
      <c r="G123" s="57"/>
      <c r="H123" s="37" t="s">
        <v>93</v>
      </c>
      <c r="I123" s="101">
        <v>42</v>
      </c>
      <c r="J123" s="101">
        <v>46</v>
      </c>
      <c r="K123" s="101">
        <v>46</v>
      </c>
      <c r="L123" s="61">
        <f t="shared" si="13"/>
        <v>92</v>
      </c>
    </row>
    <row r="124" spans="1:12" ht="14.25" customHeight="1" x14ac:dyDescent="0.15">
      <c r="A124" s="107"/>
      <c r="B124" s="37" t="s">
        <v>92</v>
      </c>
      <c r="C124" s="101">
        <v>141</v>
      </c>
      <c r="D124" s="101">
        <v>135</v>
      </c>
      <c r="E124" s="101">
        <v>148</v>
      </c>
      <c r="F124" s="31">
        <f t="shared" si="14"/>
        <v>283</v>
      </c>
      <c r="G124" s="57"/>
      <c r="H124" s="37" t="s">
        <v>91</v>
      </c>
      <c r="I124" s="101">
        <v>226</v>
      </c>
      <c r="J124" s="101">
        <v>228</v>
      </c>
      <c r="K124" s="101">
        <v>250</v>
      </c>
      <c r="L124" s="61">
        <f t="shared" si="13"/>
        <v>478</v>
      </c>
    </row>
    <row r="125" spans="1:12" ht="14.25" customHeight="1" x14ac:dyDescent="0.15">
      <c r="A125" s="107"/>
      <c r="B125" s="37" t="s">
        <v>90</v>
      </c>
      <c r="C125" s="101">
        <v>53</v>
      </c>
      <c r="D125" s="101">
        <v>33</v>
      </c>
      <c r="E125" s="101">
        <v>48</v>
      </c>
      <c r="F125" s="31">
        <f t="shared" si="14"/>
        <v>81</v>
      </c>
      <c r="G125" s="57"/>
      <c r="H125" s="26" t="s">
        <v>89</v>
      </c>
      <c r="I125" s="25">
        <f>SUM(I116:I124)</f>
        <v>1233</v>
      </c>
      <c r="J125" s="25">
        <f>SUM(J116:J124)</f>
        <v>1380</v>
      </c>
      <c r="K125" s="25">
        <f>SUM(K116:K124)</f>
        <v>1468</v>
      </c>
      <c r="L125" s="60">
        <f>SUM(L116:L124)</f>
        <v>2848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53</v>
      </c>
      <c r="E126" s="101">
        <v>67</v>
      </c>
      <c r="F126" s="31">
        <f t="shared" si="14"/>
        <v>120</v>
      </c>
      <c r="G126" s="57" t="s">
        <v>87</v>
      </c>
      <c r="H126" s="37" t="s">
        <v>86</v>
      </c>
      <c r="I126" s="101">
        <v>31</v>
      </c>
      <c r="J126" s="101">
        <v>42</v>
      </c>
      <c r="K126" s="101">
        <v>33</v>
      </c>
      <c r="L126" s="58">
        <f t="shared" ref="L126:L139" si="15">SUM(J126:K126)</f>
        <v>75</v>
      </c>
    </row>
    <row r="127" spans="1:12" ht="14.25" customHeight="1" x14ac:dyDescent="0.15">
      <c r="A127" s="107"/>
      <c r="B127" s="37" t="s">
        <v>85</v>
      </c>
      <c r="C127" s="101">
        <v>37</v>
      </c>
      <c r="D127" s="101">
        <v>36</v>
      </c>
      <c r="E127" s="101">
        <v>31</v>
      </c>
      <c r="F127" s="31">
        <f t="shared" si="14"/>
        <v>67</v>
      </c>
      <c r="G127" s="57"/>
      <c r="H127" s="59" t="s">
        <v>84</v>
      </c>
      <c r="I127" s="101">
        <v>10</v>
      </c>
      <c r="J127" s="101">
        <v>7</v>
      </c>
      <c r="K127" s="101">
        <v>9</v>
      </c>
      <c r="L127" s="58">
        <f t="shared" si="15"/>
        <v>16</v>
      </c>
    </row>
    <row r="128" spans="1:12" ht="14.25" customHeight="1" x14ac:dyDescent="0.15">
      <c r="A128" s="107"/>
      <c r="B128" s="37" t="s">
        <v>83</v>
      </c>
      <c r="C128" s="101">
        <v>66</v>
      </c>
      <c r="D128" s="101">
        <v>62</v>
      </c>
      <c r="E128" s="101">
        <v>73</v>
      </c>
      <c r="F128" s="31">
        <f t="shared" si="14"/>
        <v>135</v>
      </c>
      <c r="G128" s="57"/>
      <c r="H128" s="59" t="s">
        <v>82</v>
      </c>
      <c r="I128" s="101">
        <v>44</v>
      </c>
      <c r="J128" s="101">
        <v>53</v>
      </c>
      <c r="K128" s="101">
        <v>57</v>
      </c>
      <c r="L128" s="58">
        <f t="shared" si="15"/>
        <v>110</v>
      </c>
    </row>
    <row r="129" spans="1:12" ht="14.25" customHeight="1" x14ac:dyDescent="0.15">
      <c r="A129" s="107"/>
      <c r="B129" s="37" t="s">
        <v>81</v>
      </c>
      <c r="C129" s="101">
        <v>75</v>
      </c>
      <c r="D129" s="101">
        <v>56</v>
      </c>
      <c r="E129" s="101">
        <v>67</v>
      </c>
      <c r="F129" s="31">
        <f t="shared" si="14"/>
        <v>123</v>
      </c>
      <c r="G129" s="57"/>
      <c r="H129" s="59" t="s">
        <v>80</v>
      </c>
      <c r="I129" s="101">
        <v>19</v>
      </c>
      <c r="J129" s="101">
        <v>20</v>
      </c>
      <c r="K129" s="101">
        <v>19</v>
      </c>
      <c r="L129" s="58">
        <f t="shared" si="15"/>
        <v>39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54</v>
      </c>
      <c r="E130" s="101">
        <v>70</v>
      </c>
      <c r="F130" s="31">
        <f t="shared" si="14"/>
        <v>124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113</v>
      </c>
      <c r="D131" s="101">
        <v>98</v>
      </c>
      <c r="E131" s="101">
        <v>102</v>
      </c>
      <c r="F131" s="31">
        <f t="shared" si="14"/>
        <v>200</v>
      </c>
      <c r="G131" s="57"/>
      <c r="H131" s="59" t="s">
        <v>76</v>
      </c>
      <c r="I131" s="101">
        <v>11</v>
      </c>
      <c r="J131" s="101">
        <v>13</v>
      </c>
      <c r="K131" s="101">
        <v>10</v>
      </c>
      <c r="L131" s="58">
        <f t="shared" si="15"/>
        <v>23</v>
      </c>
    </row>
    <row r="132" spans="1:12" ht="14.25" customHeight="1" x14ac:dyDescent="0.15">
      <c r="A132" s="107"/>
      <c r="B132" s="37" t="s">
        <v>75</v>
      </c>
      <c r="C132" s="101">
        <v>154</v>
      </c>
      <c r="D132" s="101">
        <v>143</v>
      </c>
      <c r="E132" s="101">
        <v>139</v>
      </c>
      <c r="F132" s="31">
        <f t="shared" si="14"/>
        <v>282</v>
      </c>
      <c r="G132" s="57"/>
      <c r="H132" s="59" t="s">
        <v>74</v>
      </c>
      <c r="I132" s="101">
        <v>18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124</v>
      </c>
      <c r="D133" s="101">
        <v>110</v>
      </c>
      <c r="E133" s="101">
        <v>132</v>
      </c>
      <c r="F133" s="31">
        <f t="shared" si="14"/>
        <v>242</v>
      </c>
      <c r="G133" s="57"/>
      <c r="H133" s="59" t="s">
        <v>72</v>
      </c>
      <c r="I133" s="101">
        <v>16</v>
      </c>
      <c r="J133" s="101">
        <v>14</v>
      </c>
      <c r="K133" s="101">
        <v>11</v>
      </c>
      <c r="L133" s="58">
        <f t="shared" si="15"/>
        <v>25</v>
      </c>
    </row>
    <row r="134" spans="1:12" ht="14.25" customHeight="1" x14ac:dyDescent="0.15">
      <c r="A134" s="107"/>
      <c r="B134" s="37" t="s">
        <v>71</v>
      </c>
      <c r="C134" s="101">
        <v>111</v>
      </c>
      <c r="D134" s="101">
        <v>99</v>
      </c>
      <c r="E134" s="101">
        <v>124</v>
      </c>
      <c r="F134" s="31">
        <f t="shared" si="14"/>
        <v>223</v>
      </c>
      <c r="G134" s="57"/>
      <c r="H134" s="59" t="s">
        <v>70</v>
      </c>
      <c r="I134" s="101">
        <v>17</v>
      </c>
      <c r="J134" s="101">
        <v>16</v>
      </c>
      <c r="K134" s="101">
        <v>19</v>
      </c>
      <c r="L134" s="58">
        <f t="shared" si="15"/>
        <v>35</v>
      </c>
    </row>
    <row r="135" spans="1:12" ht="14.25" customHeight="1" x14ac:dyDescent="0.15">
      <c r="A135" s="107"/>
      <c r="B135" s="37" t="s">
        <v>69</v>
      </c>
      <c r="C135" s="101">
        <v>197</v>
      </c>
      <c r="D135" s="101">
        <v>200</v>
      </c>
      <c r="E135" s="101">
        <v>193</v>
      </c>
      <c r="F135" s="31">
        <f t="shared" si="14"/>
        <v>393</v>
      </c>
      <c r="G135" s="57"/>
      <c r="H135" s="59" t="s">
        <v>68</v>
      </c>
      <c r="I135" s="101">
        <v>23</v>
      </c>
      <c r="J135" s="101">
        <v>21</v>
      </c>
      <c r="K135" s="101">
        <v>22</v>
      </c>
      <c r="L135" s="58">
        <f t="shared" si="15"/>
        <v>43</v>
      </c>
    </row>
    <row r="136" spans="1:12" ht="14.25" customHeight="1" x14ac:dyDescent="0.15">
      <c r="A136" s="107"/>
      <c r="B136" s="37" t="s">
        <v>67</v>
      </c>
      <c r="C136" s="101">
        <v>36</v>
      </c>
      <c r="D136" s="101">
        <v>37</v>
      </c>
      <c r="E136" s="101">
        <v>40</v>
      </c>
      <c r="F136" s="31">
        <f t="shared" si="14"/>
        <v>77</v>
      </c>
      <c r="G136" s="57"/>
      <c r="H136" s="59" t="s">
        <v>66</v>
      </c>
      <c r="I136" s="101">
        <v>11</v>
      </c>
      <c r="J136" s="101">
        <v>12</v>
      </c>
      <c r="K136" s="101">
        <v>10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151</v>
      </c>
      <c r="E137" s="101">
        <v>184</v>
      </c>
      <c r="F137" s="31">
        <f t="shared" si="14"/>
        <v>335</v>
      </c>
      <c r="G137" s="57"/>
      <c r="H137" s="59" t="s">
        <v>64</v>
      </c>
      <c r="I137" s="101">
        <v>26</v>
      </c>
      <c r="J137" s="101">
        <v>19</v>
      </c>
      <c r="K137" s="101">
        <v>27</v>
      </c>
      <c r="L137" s="58">
        <f t="shared" si="15"/>
        <v>46</v>
      </c>
    </row>
    <row r="138" spans="1:12" ht="14.25" customHeight="1" x14ac:dyDescent="0.15">
      <c r="A138" s="107"/>
      <c r="B138" s="108" t="s">
        <v>63</v>
      </c>
      <c r="C138" s="101">
        <v>138</v>
      </c>
      <c r="D138" s="101">
        <v>202</v>
      </c>
      <c r="E138" s="101">
        <v>197</v>
      </c>
      <c r="F138" s="31">
        <f t="shared" si="14"/>
        <v>399</v>
      </c>
      <c r="G138" s="57"/>
      <c r="H138" s="59" t="s">
        <v>62</v>
      </c>
      <c r="I138" s="101">
        <v>15</v>
      </c>
      <c r="J138" s="101">
        <v>15</v>
      </c>
      <c r="K138" s="101">
        <v>14</v>
      </c>
      <c r="L138" s="58">
        <f t="shared" si="15"/>
        <v>29</v>
      </c>
    </row>
    <row r="139" spans="1:12" ht="14.25" customHeight="1" x14ac:dyDescent="0.15">
      <c r="A139" s="107"/>
      <c r="B139" s="26" t="s">
        <v>61</v>
      </c>
      <c r="C139" s="25">
        <f>SUM(C117:C138)</f>
        <v>2399</v>
      </c>
      <c r="D139" s="25">
        <f>SUM(D117:D138)</f>
        <v>2194</v>
      </c>
      <c r="E139" s="25">
        <f>SUM(E117:E138)</f>
        <v>2391</v>
      </c>
      <c r="F139" s="24">
        <f>SUM(F117:F138)</f>
        <v>4585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144</v>
      </c>
      <c r="D140" s="101">
        <v>165</v>
      </c>
      <c r="E140" s="101">
        <v>170</v>
      </c>
      <c r="F140" s="31">
        <f t="shared" ref="F140:F156" si="16">SUM(D140:E140)</f>
        <v>335</v>
      </c>
      <c r="G140" s="57"/>
      <c r="H140" s="26" t="s">
        <v>57</v>
      </c>
      <c r="I140" s="25">
        <f>SUM(I126:I139)</f>
        <v>254</v>
      </c>
      <c r="J140" s="25">
        <f>SUM(J126:J139)</f>
        <v>260</v>
      </c>
      <c r="K140" s="25">
        <f>SUM(K126:K139)</f>
        <v>266</v>
      </c>
      <c r="L140" s="60">
        <f>SUM(L126:L139)</f>
        <v>526</v>
      </c>
    </row>
    <row r="141" spans="1:12" ht="14.25" customHeight="1" x14ac:dyDescent="0.15">
      <c r="A141" s="107"/>
      <c r="B141" s="37" t="s">
        <v>56</v>
      </c>
      <c r="C141" s="101">
        <v>163</v>
      </c>
      <c r="D141" s="101">
        <v>175</v>
      </c>
      <c r="E141" s="101">
        <v>198</v>
      </c>
      <c r="F141" s="31">
        <f t="shared" si="16"/>
        <v>373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52</v>
      </c>
      <c r="L141" s="58">
        <f>SUM(J141:K141)</f>
        <v>105</v>
      </c>
    </row>
    <row r="142" spans="1:12" ht="14.25" customHeight="1" x14ac:dyDescent="0.15">
      <c r="A142" s="107"/>
      <c r="B142" s="37" t="s">
        <v>53</v>
      </c>
      <c r="C142" s="101">
        <v>166</v>
      </c>
      <c r="D142" s="101">
        <v>186</v>
      </c>
      <c r="E142" s="101">
        <v>200</v>
      </c>
      <c r="F142" s="31">
        <f t="shared" si="16"/>
        <v>386</v>
      </c>
      <c r="G142" s="57"/>
      <c r="H142" s="59" t="s">
        <v>52</v>
      </c>
      <c r="I142" s="13">
        <v>42</v>
      </c>
      <c r="J142" s="13">
        <v>44</v>
      </c>
      <c r="K142" s="13">
        <v>39</v>
      </c>
      <c r="L142" s="58">
        <f>SUM(J142:K142)</f>
        <v>83</v>
      </c>
    </row>
    <row r="143" spans="1:12" ht="14.25" customHeight="1" x14ac:dyDescent="0.15">
      <c r="A143" s="107"/>
      <c r="B143" s="37" t="s">
        <v>51</v>
      </c>
      <c r="C143" s="101">
        <v>62</v>
      </c>
      <c r="D143" s="101">
        <v>69</v>
      </c>
      <c r="E143" s="101">
        <v>89</v>
      </c>
      <c r="F143" s="31">
        <f t="shared" si="16"/>
        <v>158</v>
      </c>
      <c r="G143" s="57"/>
      <c r="H143" s="59" t="s">
        <v>50</v>
      </c>
      <c r="I143" s="13">
        <v>50</v>
      </c>
      <c r="J143" s="13">
        <v>47</v>
      </c>
      <c r="K143" s="13">
        <v>40</v>
      </c>
      <c r="L143" s="58">
        <f>SUM(J143:K143)</f>
        <v>87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37</v>
      </c>
      <c r="E144" s="101">
        <v>32</v>
      </c>
      <c r="F144" s="31">
        <f t="shared" si="16"/>
        <v>69</v>
      </c>
      <c r="G144" s="57"/>
      <c r="H144" s="59" t="s">
        <v>48</v>
      </c>
      <c r="I144" s="13">
        <v>31</v>
      </c>
      <c r="J144" s="13">
        <v>29</v>
      </c>
      <c r="K144" s="13">
        <v>26</v>
      </c>
      <c r="L144" s="58">
        <f>SUM(J144:K144)</f>
        <v>55</v>
      </c>
    </row>
    <row r="145" spans="1:12" ht="14.25" customHeight="1" x14ac:dyDescent="0.15">
      <c r="A145" s="107"/>
      <c r="B145" s="37" t="s">
        <v>47</v>
      </c>
      <c r="C145" s="101">
        <v>129</v>
      </c>
      <c r="D145" s="101">
        <v>139</v>
      </c>
      <c r="E145" s="101">
        <v>176</v>
      </c>
      <c r="F145" s="31">
        <f t="shared" si="16"/>
        <v>315</v>
      </c>
      <c r="G145" s="57"/>
      <c r="H145" s="59" t="s">
        <v>46</v>
      </c>
      <c r="I145" s="13">
        <v>33</v>
      </c>
      <c r="J145" s="13">
        <v>32</v>
      </c>
      <c r="K145" s="13">
        <v>30</v>
      </c>
      <c r="L145" s="58">
        <f>SUM(J145:K145)</f>
        <v>62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33</v>
      </c>
      <c r="E146" s="101">
        <v>39</v>
      </c>
      <c r="F146" s="31">
        <f t="shared" si="16"/>
        <v>72</v>
      </c>
      <c r="G146" s="57"/>
      <c r="H146" s="26" t="s">
        <v>44</v>
      </c>
      <c r="I146" s="25">
        <f>SUM(I141:I145)</f>
        <v>202</v>
      </c>
      <c r="J146" s="25">
        <f>SUM(J141:J145)</f>
        <v>205</v>
      </c>
      <c r="K146" s="25">
        <f>SUM(K141:K145)</f>
        <v>187</v>
      </c>
      <c r="L146" s="56">
        <f>SUM(L141:L145)</f>
        <v>392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44</v>
      </c>
      <c r="E147" s="101">
        <v>56</v>
      </c>
      <c r="F147" s="31">
        <f t="shared" si="16"/>
        <v>100</v>
      </c>
      <c r="G147" s="111" t="s">
        <v>42</v>
      </c>
      <c r="H147" s="112"/>
      <c r="I147" s="55">
        <f>SUM(C139+C157+C164+C167+I125+I140+I146)</f>
        <v>6949</v>
      </c>
      <c r="J147" s="55">
        <f>SUM(D139+D157+D164+D167+J125+J140+J146)</f>
        <v>7300</v>
      </c>
      <c r="K147" s="55">
        <f>SUM(E139+E157+E164+E167+K125+K140+K146)</f>
        <v>7799</v>
      </c>
      <c r="L147" s="54">
        <f>SUM(F139+F157+F164+F167+L125+L140+L146)</f>
        <v>15099</v>
      </c>
    </row>
    <row r="148" spans="1:12" ht="14.25" customHeight="1" x14ac:dyDescent="0.15">
      <c r="A148" s="107"/>
      <c r="B148" s="37" t="s">
        <v>41</v>
      </c>
      <c r="C148" s="101">
        <v>103</v>
      </c>
      <c r="D148" s="101">
        <v>131</v>
      </c>
      <c r="E148" s="101">
        <v>147</v>
      </c>
      <c r="F148" s="31">
        <f t="shared" si="16"/>
        <v>278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85</v>
      </c>
      <c r="E149" s="101">
        <v>88</v>
      </c>
      <c r="F149" s="31">
        <f t="shared" si="16"/>
        <v>173</v>
      </c>
      <c r="G149" s="128" t="s">
        <v>39</v>
      </c>
      <c r="H149" s="129"/>
      <c r="I149" s="132">
        <f>SUM(C30+I39+I67+I147)</f>
        <v>19881</v>
      </c>
      <c r="J149" s="132">
        <f>SUM(D30+J39+J67+J147)</f>
        <v>21798</v>
      </c>
      <c r="K149" s="132">
        <f>SUM(E30+K39+K67+K147)</f>
        <v>23395</v>
      </c>
      <c r="L149" s="134">
        <f>SUM(J149:K149)</f>
        <v>45193</v>
      </c>
    </row>
    <row r="150" spans="1:12" ht="14.25" customHeight="1" x14ac:dyDescent="0.15">
      <c r="A150" s="107"/>
      <c r="B150" s="37" t="s">
        <v>38</v>
      </c>
      <c r="C150" s="101">
        <v>141</v>
      </c>
      <c r="D150" s="101">
        <v>153</v>
      </c>
      <c r="E150" s="101">
        <v>164</v>
      </c>
      <c r="F150" s="31">
        <f t="shared" si="16"/>
        <v>317</v>
      </c>
      <c r="G150" s="130"/>
      <c r="H150" s="131"/>
      <c r="I150" s="133"/>
      <c r="J150" s="133"/>
      <c r="K150" s="133"/>
      <c r="L150" s="135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31</v>
      </c>
      <c r="E151" s="101">
        <v>38</v>
      </c>
      <c r="F151" s="31">
        <f t="shared" si="16"/>
        <v>69</v>
      </c>
      <c r="G151" s="136" t="s">
        <v>36</v>
      </c>
      <c r="H151" s="137"/>
      <c r="I151" s="138">
        <f>I149-'R4.11月末'!I149</f>
        <v>6</v>
      </c>
      <c r="J151" s="138">
        <f>J149-'R4.11月末'!J149</f>
        <v>-22</v>
      </c>
      <c r="K151" s="138">
        <f>K149-'R4.11月末'!K149</f>
        <v>-27</v>
      </c>
      <c r="L151" s="140">
        <f>L149-'R4.11月末'!L149</f>
        <v>-49</v>
      </c>
    </row>
    <row r="152" spans="1:12" ht="14.25" customHeight="1" x14ac:dyDescent="0.15">
      <c r="A152" s="107"/>
      <c r="B152" s="37" t="s">
        <v>35</v>
      </c>
      <c r="C152" s="101">
        <v>22</v>
      </c>
      <c r="D152" s="101">
        <v>27</v>
      </c>
      <c r="E152" s="101">
        <v>23</v>
      </c>
      <c r="F152" s="31">
        <f t="shared" si="16"/>
        <v>50</v>
      </c>
      <c r="G152" s="130"/>
      <c r="H152" s="131"/>
      <c r="I152" s="139"/>
      <c r="J152" s="139"/>
      <c r="K152" s="139"/>
      <c r="L152" s="141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96</v>
      </c>
      <c r="E153" s="101">
        <v>90</v>
      </c>
      <c r="F153" s="31">
        <f t="shared" si="16"/>
        <v>186</v>
      </c>
      <c r="G153" s="152" t="s">
        <v>33</v>
      </c>
      <c r="H153" s="153"/>
      <c r="I153" s="13"/>
      <c r="J153" s="13">
        <v>49</v>
      </c>
      <c r="K153" s="13">
        <v>52.6</v>
      </c>
      <c r="L153" s="51">
        <v>50.8</v>
      </c>
    </row>
    <row r="154" spans="1:12" ht="14.25" customHeight="1" x14ac:dyDescent="0.15">
      <c r="A154" s="107"/>
      <c r="B154" s="37" t="s">
        <v>32</v>
      </c>
      <c r="C154" s="101">
        <v>59</v>
      </c>
      <c r="D154" s="101">
        <v>53</v>
      </c>
      <c r="E154" s="101">
        <v>69</v>
      </c>
      <c r="F154" s="31">
        <f t="shared" si="16"/>
        <v>122</v>
      </c>
      <c r="G154" s="154" t="s">
        <v>31</v>
      </c>
      <c r="H154" s="155"/>
      <c r="I154" s="50"/>
      <c r="J154" s="50">
        <v>48</v>
      </c>
      <c r="K154" s="50">
        <v>61</v>
      </c>
      <c r="L154" s="48">
        <f t="shared" ref="L154:L159" si="17">SUM(J154:K154)</f>
        <v>109</v>
      </c>
    </row>
    <row r="155" spans="1:12" ht="14.25" customHeight="1" x14ac:dyDescent="0.15">
      <c r="A155" s="107"/>
      <c r="B155" s="37" t="s">
        <v>30</v>
      </c>
      <c r="C155" s="101">
        <v>239</v>
      </c>
      <c r="D155" s="101">
        <v>256</v>
      </c>
      <c r="E155" s="101">
        <v>258</v>
      </c>
      <c r="F155" s="31">
        <f t="shared" si="16"/>
        <v>514</v>
      </c>
      <c r="G155" s="154" t="s">
        <v>29</v>
      </c>
      <c r="H155" s="155"/>
      <c r="I155" s="50"/>
      <c r="J155" s="50">
        <v>47</v>
      </c>
      <c r="K155" s="50">
        <v>65</v>
      </c>
      <c r="L155" s="48">
        <f t="shared" si="17"/>
        <v>112</v>
      </c>
    </row>
    <row r="156" spans="1:12" ht="14.25" customHeight="1" x14ac:dyDescent="0.15">
      <c r="A156" s="107"/>
      <c r="B156" s="37" t="s">
        <v>28</v>
      </c>
      <c r="C156" s="101">
        <v>38</v>
      </c>
      <c r="D156" s="101">
        <v>32</v>
      </c>
      <c r="E156" s="101">
        <v>38</v>
      </c>
      <c r="F156" s="31">
        <f t="shared" si="16"/>
        <v>70</v>
      </c>
      <c r="G156" s="154" t="s">
        <v>27</v>
      </c>
      <c r="H156" s="155"/>
      <c r="I156" s="50"/>
      <c r="J156" s="50">
        <v>10</v>
      </c>
      <c r="K156" s="50">
        <v>7</v>
      </c>
      <c r="L156" s="48">
        <f t="shared" si="17"/>
        <v>17</v>
      </c>
    </row>
    <row r="157" spans="1:12" ht="14.25" customHeight="1" x14ac:dyDescent="0.15">
      <c r="A157" s="107"/>
      <c r="B157" s="26" t="s">
        <v>26</v>
      </c>
      <c r="C157" s="25">
        <f>SUM(C140:C156)</f>
        <v>1532</v>
      </c>
      <c r="D157" s="25">
        <f>SUM(D140:D156)</f>
        <v>1712</v>
      </c>
      <c r="E157" s="25">
        <f>SUM(E140:E156)</f>
        <v>1875</v>
      </c>
      <c r="F157" s="24">
        <f>SUM(F140:F156)</f>
        <v>3587</v>
      </c>
      <c r="G157" s="154" t="s">
        <v>25</v>
      </c>
      <c r="H157" s="155"/>
      <c r="I157" s="50"/>
      <c r="J157" s="50">
        <v>33</v>
      </c>
      <c r="K157" s="50">
        <v>30</v>
      </c>
      <c r="L157" s="48">
        <f t="shared" si="17"/>
        <v>63</v>
      </c>
    </row>
    <row r="158" spans="1:12" ht="14.25" customHeight="1" x14ac:dyDescent="0.15">
      <c r="A158" s="107" t="s">
        <v>24</v>
      </c>
      <c r="B158" s="37" t="s">
        <v>23</v>
      </c>
      <c r="C158" s="101">
        <v>136</v>
      </c>
      <c r="D158" s="101">
        <v>156</v>
      </c>
      <c r="E158" s="101">
        <v>161</v>
      </c>
      <c r="F158" s="31">
        <f t="shared" ref="F158:F163" si="18">SUM(D158:E158)</f>
        <v>317</v>
      </c>
      <c r="G158" s="154" t="s">
        <v>22</v>
      </c>
      <c r="H158" s="155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198</v>
      </c>
      <c r="D159" s="101">
        <v>244</v>
      </c>
      <c r="E159" s="101">
        <v>252</v>
      </c>
      <c r="F159" s="31">
        <f t="shared" si="18"/>
        <v>496</v>
      </c>
      <c r="G159" s="142" t="s">
        <v>20</v>
      </c>
      <c r="H159" s="143"/>
      <c r="I159" s="49"/>
      <c r="J159" s="49">
        <v>0</v>
      </c>
      <c r="K159" s="49">
        <v>0</v>
      </c>
      <c r="L159" s="48">
        <f t="shared" si="17"/>
        <v>0</v>
      </c>
    </row>
    <row r="160" spans="1:12" ht="14.25" customHeight="1" x14ac:dyDescent="0.15">
      <c r="A160" s="107"/>
      <c r="B160" s="37" t="s">
        <v>19</v>
      </c>
      <c r="C160" s="101">
        <v>58</v>
      </c>
      <c r="D160" s="101">
        <v>68</v>
      </c>
      <c r="E160" s="101">
        <v>66</v>
      </c>
      <c r="F160" s="31">
        <f t="shared" si="18"/>
        <v>134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51</v>
      </c>
      <c r="D161" s="101">
        <v>73</v>
      </c>
      <c r="E161" s="101">
        <v>80</v>
      </c>
      <c r="F161" s="31">
        <f t="shared" si="18"/>
        <v>153</v>
      </c>
      <c r="G161" s="144" t="s">
        <v>16</v>
      </c>
      <c r="H161" s="145"/>
      <c r="I161" s="145"/>
      <c r="J161" s="145"/>
      <c r="K161" s="145"/>
      <c r="L161" s="146"/>
    </row>
    <row r="162" spans="1:12" ht="14.25" customHeight="1" x14ac:dyDescent="0.15">
      <c r="A162" s="107"/>
      <c r="B162" s="37" t="s">
        <v>15</v>
      </c>
      <c r="C162" s="101">
        <v>224</v>
      </c>
      <c r="D162" s="101">
        <v>279</v>
      </c>
      <c r="E162" s="101">
        <v>287</v>
      </c>
      <c r="F162" s="31">
        <f t="shared" si="18"/>
        <v>566</v>
      </c>
      <c r="G162" s="42" t="s">
        <v>14</v>
      </c>
      <c r="H162" s="41" t="s">
        <v>11</v>
      </c>
      <c r="I162" s="40">
        <f>SUM(L162/L149)</f>
        <v>0.42329564313057333</v>
      </c>
      <c r="J162" s="39">
        <v>8536</v>
      </c>
      <c r="K162" s="39">
        <v>10594</v>
      </c>
      <c r="L162" s="38">
        <f t="shared" ref="L162:L167" si="19">SUM(J162:K162)</f>
        <v>19130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43</v>
      </c>
      <c r="E163" s="101">
        <v>42</v>
      </c>
      <c r="F163" s="31">
        <f t="shared" si="18"/>
        <v>85</v>
      </c>
      <c r="G163" s="147" t="s">
        <v>12</v>
      </c>
      <c r="H163" s="36" t="s">
        <v>11</v>
      </c>
      <c r="I163" s="35">
        <f>SUM(L163/L149)</f>
        <v>0.3568251720399177</v>
      </c>
      <c r="J163" s="34">
        <v>7088</v>
      </c>
      <c r="K163" s="34">
        <v>9038</v>
      </c>
      <c r="L163" s="33">
        <f t="shared" si="19"/>
        <v>16126</v>
      </c>
    </row>
    <row r="164" spans="1:12" ht="14.25" customHeight="1" x14ac:dyDescent="0.15">
      <c r="A164" s="107"/>
      <c r="B164" s="26" t="s">
        <v>10</v>
      </c>
      <c r="C164" s="25">
        <f>SUM(C158:C163)</f>
        <v>701</v>
      </c>
      <c r="D164" s="25">
        <f>SUM(D158:D163)</f>
        <v>863</v>
      </c>
      <c r="E164" s="25">
        <f>SUM(E158:E163)</f>
        <v>888</v>
      </c>
      <c r="F164" s="24">
        <f>SUM(F158:F163)</f>
        <v>1751</v>
      </c>
      <c r="G164" s="148"/>
      <c r="H164" s="30" t="s">
        <v>9</v>
      </c>
      <c r="I164" s="29">
        <f>L164/F30</f>
        <v>0.29963331587218439</v>
      </c>
      <c r="J164" s="28">
        <v>764</v>
      </c>
      <c r="K164" s="28">
        <v>952</v>
      </c>
      <c r="L164" s="27">
        <f t="shared" si="19"/>
        <v>1716</v>
      </c>
    </row>
    <row r="165" spans="1:12" ht="14.25" customHeight="1" x14ac:dyDescent="0.15">
      <c r="A165" s="107" t="s">
        <v>8</v>
      </c>
      <c r="B165" s="108" t="s">
        <v>7</v>
      </c>
      <c r="C165" s="101">
        <v>334</v>
      </c>
      <c r="D165" s="101">
        <v>335</v>
      </c>
      <c r="E165" s="101">
        <v>360</v>
      </c>
      <c r="F165" s="31">
        <f>SUM(D165:E165)</f>
        <v>695</v>
      </c>
      <c r="G165" s="148"/>
      <c r="H165" s="30" t="s">
        <v>6</v>
      </c>
      <c r="I165" s="29">
        <f>L165/L39</f>
        <v>0.39648416816689613</v>
      </c>
      <c r="J165" s="28">
        <v>1632</v>
      </c>
      <c r="K165" s="28">
        <v>2112</v>
      </c>
      <c r="L165" s="27">
        <f t="shared" si="19"/>
        <v>3744</v>
      </c>
    </row>
    <row r="166" spans="1:12" ht="14.25" customHeight="1" x14ac:dyDescent="0.15">
      <c r="A166" s="107"/>
      <c r="B166" s="108" t="s">
        <v>5</v>
      </c>
      <c r="C166" s="101">
        <v>294</v>
      </c>
      <c r="D166" s="101">
        <v>351</v>
      </c>
      <c r="E166" s="101">
        <v>364</v>
      </c>
      <c r="F166" s="31">
        <f>SUM(D166:E166)</f>
        <v>715</v>
      </c>
      <c r="G166" s="148"/>
      <c r="H166" s="30" t="s">
        <v>4</v>
      </c>
      <c r="I166" s="29">
        <f>L166/L67</f>
        <v>0.31935138032699006</v>
      </c>
      <c r="J166" s="28">
        <v>2100</v>
      </c>
      <c r="K166" s="28">
        <v>2666</v>
      </c>
      <c r="L166" s="27">
        <f t="shared" si="19"/>
        <v>4766</v>
      </c>
    </row>
    <row r="167" spans="1:12" ht="14.25" customHeight="1" x14ac:dyDescent="0.15">
      <c r="A167" s="107"/>
      <c r="B167" s="26" t="s">
        <v>3</v>
      </c>
      <c r="C167" s="25">
        <f>SUM(C165:C166)</f>
        <v>628</v>
      </c>
      <c r="D167" s="25">
        <f>SUM(D165:D166)</f>
        <v>686</v>
      </c>
      <c r="E167" s="25">
        <f>SUM(E165:E166)</f>
        <v>724</v>
      </c>
      <c r="F167" s="24">
        <f>SUM(F165:F166)</f>
        <v>1410</v>
      </c>
      <c r="G167" s="149"/>
      <c r="H167" s="23" t="s">
        <v>2</v>
      </c>
      <c r="I167" s="22">
        <f>L167/L147</f>
        <v>0.39075435459301938</v>
      </c>
      <c r="J167" s="21">
        <v>2592</v>
      </c>
      <c r="K167" s="21">
        <v>3308</v>
      </c>
      <c r="L167" s="20">
        <f t="shared" si="19"/>
        <v>5900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50" t="s">
        <v>1</v>
      </c>
      <c r="H169" s="151"/>
      <c r="I169" s="11">
        <v>590</v>
      </c>
      <c r="J169" s="11">
        <v>248</v>
      </c>
      <c r="K169" s="11">
        <v>377</v>
      </c>
      <c r="L169" s="10">
        <f>SUM(J169:K169)</f>
        <v>625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R4.4月末</vt:lpstr>
      <vt:lpstr>R4.5月末</vt:lpstr>
      <vt:lpstr>R4.6月末</vt:lpstr>
      <vt:lpstr>R4.7月末</vt:lpstr>
      <vt:lpstr>R4.8月末</vt:lpstr>
      <vt:lpstr>R4.9月末</vt:lpstr>
      <vt:lpstr>R4.10月末</vt:lpstr>
      <vt:lpstr>R4.11月末</vt:lpstr>
      <vt:lpstr>R4.12月末</vt:lpstr>
      <vt:lpstr>R5.1月末</vt:lpstr>
      <vt:lpstr>R5.2月末</vt:lpstr>
      <vt:lpstr>R5.3月末</vt:lpstr>
      <vt:lpstr>集計（異動人数）</vt:lpstr>
      <vt:lpstr>R4.10月末!Print_Titles</vt:lpstr>
      <vt:lpstr>R4.11月末!Print_Titles</vt:lpstr>
      <vt:lpstr>R4.12月末!Print_Titles</vt:lpstr>
      <vt:lpstr>R4.4月末!Print_Titles</vt:lpstr>
      <vt:lpstr>R4.5月末!Print_Titles</vt:lpstr>
      <vt:lpstr>R4.6月末!Print_Titles</vt:lpstr>
      <vt:lpstr>R4.7月末!Print_Titles</vt:lpstr>
      <vt:lpstr>R4.8月末!Print_Titles</vt:lpstr>
      <vt:lpstr>R4.9月末!Print_Titles</vt:lpstr>
      <vt:lpstr>R5.1月末!Print_Titles</vt:lpstr>
      <vt:lpstr>R5.2月末!Print_Titles</vt:lpstr>
      <vt:lpstr>R5.3月末!Print_Titles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2020-04-09T23:44:43Z</dcterms:created>
  <dcterms:modified xsi:type="dcterms:W3CDTF">2023-04-03T01:23:41Z</dcterms:modified>
</cp:coreProperties>
</file>