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3E82F138-4A18-4A47-9D26-BF6B928BF49E}" xr6:coauthVersionLast="36" xr6:coauthVersionMax="36" xr10:uidLastSave="{00000000-0000-0000-0000-000000000000}"/>
  <bookViews>
    <workbookView xWindow="0" yWindow="0" windowWidth="19200" windowHeight="11295" firstSheet="6" activeTab="11" xr2:uid="{00000000-000D-0000-FFFF-FFFF00000000}"/>
  </bookViews>
  <sheets>
    <sheet name="R2.4月末" sheetId="3" r:id="rId1"/>
    <sheet name="R2.5月末" sheetId="29" r:id="rId2"/>
    <sheet name="R2.6月末" sheetId="30" r:id="rId3"/>
    <sheet name="R2.7月末" sheetId="31" r:id="rId4"/>
    <sheet name="R2.8月末" sheetId="32" r:id="rId5"/>
    <sheet name="R2.9月末" sheetId="25" r:id="rId6"/>
    <sheet name="R2.10月末" sheetId="26" r:id="rId7"/>
    <sheet name="R2.11月末" sheetId="27" r:id="rId8"/>
    <sheet name="R2.12月末" sheetId="28" r:id="rId9"/>
    <sheet name="R3.1月末" sheetId="23" r:id="rId10"/>
    <sheet name="R3.2月末" sheetId="24" r:id="rId11"/>
    <sheet name="R3.3月末" sheetId="22" r:id="rId12"/>
    <sheet name="集計（異動人数）" sheetId="7" r:id="rId13"/>
  </sheets>
  <definedNames>
    <definedName name="_xlnm.Print_Titles" localSheetId="6">'R2.10月末'!$1:$3</definedName>
    <definedName name="_xlnm.Print_Titles" localSheetId="7">'R2.11月末'!$1:$3</definedName>
    <definedName name="_xlnm.Print_Titles" localSheetId="8">'R2.12月末'!$1:$3</definedName>
    <definedName name="_xlnm.Print_Titles" localSheetId="0">'R2.4月末'!$1:$3</definedName>
    <definedName name="_xlnm.Print_Titles" localSheetId="1">'R2.5月末'!$1:$3</definedName>
    <definedName name="_xlnm.Print_Titles" localSheetId="2">'R2.6月末'!$1:$3</definedName>
    <definedName name="_xlnm.Print_Titles" localSheetId="3">'R2.7月末'!$1:$3</definedName>
    <definedName name="_xlnm.Print_Titles" localSheetId="4">'R2.8月末'!$1:$3</definedName>
    <definedName name="_xlnm.Print_Titles" localSheetId="5">'R2.9月末'!$1:$3</definedName>
    <definedName name="_xlnm.Print_Titles" localSheetId="9">'R3.1月末'!$1:$3</definedName>
    <definedName name="_xlnm.Print_Titles" localSheetId="10">'R3.2月末'!$1:$3</definedName>
    <definedName name="_xlnm.Print_Titles" localSheetId="11">'R3.3月末'!$1:$3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1" i="24" l="1"/>
  <c r="L151" i="22" l="1"/>
  <c r="J151" i="22"/>
  <c r="K151" i="22"/>
  <c r="I151" i="22"/>
  <c r="I151" i="23" l="1"/>
  <c r="J151" i="24"/>
  <c r="K151" i="24"/>
  <c r="L151" i="24"/>
  <c r="J151" i="23" l="1"/>
  <c r="K151" i="23"/>
  <c r="L151" i="23"/>
  <c r="I151" i="27" l="1"/>
  <c r="J151" i="28"/>
  <c r="K151" i="28"/>
  <c r="L151" i="28"/>
  <c r="I149" i="26" l="1"/>
  <c r="I151" i="26" s="1"/>
  <c r="I147" i="27"/>
  <c r="I151" i="25" l="1"/>
  <c r="J151" i="26" l="1"/>
  <c r="K151" i="26"/>
  <c r="L151" i="26"/>
  <c r="I151" i="32" l="1"/>
  <c r="J151" i="25"/>
  <c r="K151" i="25"/>
  <c r="L151" i="25"/>
  <c r="F5" i="25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I151" i="31" l="1"/>
  <c r="J151" i="31"/>
  <c r="K147" i="32" l="1"/>
  <c r="J151" i="32"/>
  <c r="F76" i="31" l="1"/>
  <c r="F70" i="31"/>
  <c r="F71" i="31"/>
  <c r="F72" i="31"/>
  <c r="F73" i="31"/>
  <c r="F74" i="31"/>
  <c r="F75" i="31"/>
  <c r="F77" i="31"/>
  <c r="F78" i="31"/>
  <c r="F79" i="31"/>
  <c r="F80" i="31"/>
  <c r="F81" i="31"/>
  <c r="F69" i="31"/>
  <c r="K66" i="31"/>
  <c r="J66" i="31"/>
  <c r="E114" i="31"/>
  <c r="D114" i="31"/>
  <c r="E110" i="31"/>
  <c r="D110" i="31"/>
  <c r="E93" i="31"/>
  <c r="D93" i="31"/>
  <c r="E69" i="31"/>
  <c r="D69" i="31"/>
  <c r="L67" i="30"/>
  <c r="I151" i="30" l="1"/>
  <c r="L151" i="30" l="1"/>
  <c r="J151" i="30" l="1"/>
  <c r="K151" i="30"/>
  <c r="F5" i="30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3" i="30"/>
  <c r="F24" i="30"/>
  <c r="F25" i="30"/>
  <c r="F26" i="30"/>
  <c r="F27" i="30"/>
  <c r="F28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47" i="30"/>
  <c r="F48" i="30"/>
  <c r="F49" i="30"/>
  <c r="F50" i="30"/>
  <c r="F51" i="30"/>
  <c r="F52" i="30"/>
  <c r="F53" i="30"/>
  <c r="L4" i="30"/>
  <c r="L5" i="30"/>
  <c r="L6" i="30"/>
  <c r="L7" i="30"/>
  <c r="L8" i="30"/>
  <c r="L9" i="30"/>
  <c r="I164" i="29" l="1"/>
  <c r="J151" i="29" l="1"/>
  <c r="K151" i="29"/>
  <c r="L151" i="29"/>
  <c r="I151" i="29"/>
  <c r="L156" i="29" l="1"/>
  <c r="L151" i="3" l="1"/>
  <c r="K151" i="3"/>
  <c r="J151" i="3"/>
  <c r="I151" i="3"/>
  <c r="C4" i="7" l="1"/>
  <c r="D4" i="7"/>
  <c r="C5" i="7"/>
  <c r="D5" i="7"/>
  <c r="C6" i="7"/>
  <c r="D6" i="7"/>
  <c r="C7" i="7"/>
  <c r="D7" i="7"/>
  <c r="C8" i="7"/>
  <c r="D8" i="7"/>
  <c r="D3" i="7"/>
  <c r="C3" i="7"/>
  <c r="L169" i="32" l="1"/>
  <c r="L167" i="32"/>
  <c r="E167" i="32"/>
  <c r="D167" i="32"/>
  <c r="C167" i="32"/>
  <c r="L166" i="32"/>
  <c r="F166" i="32"/>
  <c r="L165" i="32"/>
  <c r="F165" i="32"/>
  <c r="L164" i="32"/>
  <c r="E164" i="32"/>
  <c r="D164" i="32"/>
  <c r="C164" i="32"/>
  <c r="L163" i="32"/>
  <c r="F163" i="32"/>
  <c r="L162" i="32"/>
  <c r="F162" i="32"/>
  <c r="F161" i="32"/>
  <c r="F160" i="32"/>
  <c r="L159" i="32"/>
  <c r="F159" i="32"/>
  <c r="L158" i="32"/>
  <c r="F158" i="32"/>
  <c r="L157" i="32"/>
  <c r="E157" i="32"/>
  <c r="D157" i="32"/>
  <c r="C157" i="32"/>
  <c r="L156" i="32"/>
  <c r="F156" i="32"/>
  <c r="L155" i="32"/>
  <c r="F155" i="32"/>
  <c r="L154" i="32"/>
  <c r="F154" i="32"/>
  <c r="F153" i="32"/>
  <c r="F152" i="32"/>
  <c r="F151" i="32"/>
  <c r="F150" i="32"/>
  <c r="F149" i="32"/>
  <c r="F148" i="32"/>
  <c r="F147" i="32"/>
  <c r="K146" i="32"/>
  <c r="J146" i="32"/>
  <c r="I146" i="32"/>
  <c r="F146" i="32"/>
  <c r="L145" i="32"/>
  <c r="F145" i="32"/>
  <c r="L144" i="32"/>
  <c r="F144" i="32"/>
  <c r="L143" i="32"/>
  <c r="F143" i="32"/>
  <c r="L142" i="32"/>
  <c r="F142" i="32"/>
  <c r="L141" i="32"/>
  <c r="F141" i="32"/>
  <c r="K140" i="32"/>
  <c r="J140" i="32"/>
  <c r="I140" i="32"/>
  <c r="F140" i="32"/>
  <c r="L139" i="32"/>
  <c r="E139" i="32"/>
  <c r="D139" i="32"/>
  <c r="C139" i="32"/>
  <c r="I147" i="32" s="1"/>
  <c r="L138" i="32"/>
  <c r="F138" i="32"/>
  <c r="L137" i="32"/>
  <c r="F137" i="32"/>
  <c r="L136" i="32"/>
  <c r="F136" i="32"/>
  <c r="L135" i="32"/>
  <c r="F135" i="32"/>
  <c r="L134" i="32"/>
  <c r="F134" i="32"/>
  <c r="L133" i="32"/>
  <c r="F133" i="32"/>
  <c r="L132" i="32"/>
  <c r="F132" i="32"/>
  <c r="L131" i="32"/>
  <c r="F131" i="32"/>
  <c r="L130" i="32"/>
  <c r="F130" i="32"/>
  <c r="L129" i="32"/>
  <c r="F129" i="32"/>
  <c r="L128" i="32"/>
  <c r="L140" i="32" s="1"/>
  <c r="F128" i="32"/>
  <c r="L127" i="32"/>
  <c r="F127" i="32"/>
  <c r="L126" i="32"/>
  <c r="F126" i="32"/>
  <c r="K125" i="32"/>
  <c r="J125" i="32"/>
  <c r="I125" i="32"/>
  <c r="F125" i="32"/>
  <c r="L124" i="32"/>
  <c r="F124" i="32"/>
  <c r="L123" i="32"/>
  <c r="F123" i="32"/>
  <c r="L122" i="32"/>
  <c r="F122" i="32"/>
  <c r="L121" i="32"/>
  <c r="F121" i="32"/>
  <c r="L120" i="32"/>
  <c r="F120" i="32"/>
  <c r="L119" i="32"/>
  <c r="F119" i="32"/>
  <c r="L118" i="32"/>
  <c r="F118" i="32"/>
  <c r="L117" i="32"/>
  <c r="F117" i="32"/>
  <c r="L116" i="32"/>
  <c r="E114" i="32"/>
  <c r="D114" i="32"/>
  <c r="C114" i="32"/>
  <c r="F113" i="32"/>
  <c r="F112" i="32"/>
  <c r="F111" i="32"/>
  <c r="F114" i="32" s="1"/>
  <c r="E110" i="32"/>
  <c r="D110" i="32"/>
  <c r="C110" i="32"/>
  <c r="F109" i="32"/>
  <c r="F108" i="32"/>
  <c r="F107" i="32"/>
  <c r="F106" i="32"/>
  <c r="F105" i="32"/>
  <c r="F104" i="32"/>
  <c r="F103" i="32"/>
  <c r="F102" i="32"/>
  <c r="F101" i="32"/>
  <c r="F100" i="32"/>
  <c r="F99" i="32"/>
  <c r="F98" i="32"/>
  <c r="F97" i="32"/>
  <c r="F96" i="32"/>
  <c r="F95" i="32"/>
  <c r="F94" i="32"/>
  <c r="E93" i="32"/>
  <c r="D93" i="32"/>
  <c r="C93" i="32"/>
  <c r="F92" i="32"/>
  <c r="F91" i="32"/>
  <c r="F90" i="32"/>
  <c r="F89" i="32"/>
  <c r="F88" i="32"/>
  <c r="F87" i="32"/>
  <c r="F86" i="32"/>
  <c r="F85" i="32"/>
  <c r="F84" i="32"/>
  <c r="F83" i="32"/>
  <c r="E82" i="32"/>
  <c r="D82" i="32"/>
  <c r="C82" i="32"/>
  <c r="F81" i="32"/>
  <c r="F80" i="32"/>
  <c r="F79" i="32"/>
  <c r="F78" i="32"/>
  <c r="F77" i="32"/>
  <c r="F76" i="32"/>
  <c r="F75" i="32"/>
  <c r="F74" i="32"/>
  <c r="F73" i="32"/>
  <c r="F72" i="32"/>
  <c r="F71" i="32"/>
  <c r="F70" i="32"/>
  <c r="E69" i="32"/>
  <c r="K67" i="32" s="1"/>
  <c r="K149" i="32" s="1"/>
  <c r="K151" i="32" s="1"/>
  <c r="D69" i="32"/>
  <c r="C69" i="32"/>
  <c r="F68" i="32"/>
  <c r="F67" i="32"/>
  <c r="K66" i="32"/>
  <c r="J66" i="32"/>
  <c r="I66" i="32"/>
  <c r="F66" i="32"/>
  <c r="L65" i="32"/>
  <c r="F65" i="32"/>
  <c r="L64" i="32"/>
  <c r="F64" i="32"/>
  <c r="L63" i="32"/>
  <c r="F63" i="32"/>
  <c r="L62" i="32"/>
  <c r="F62" i="32"/>
  <c r="L61" i="32"/>
  <c r="F61" i="32"/>
  <c r="L60" i="32"/>
  <c r="E54" i="32"/>
  <c r="D54" i="32"/>
  <c r="C54" i="32"/>
  <c r="F53" i="32"/>
  <c r="F52" i="32"/>
  <c r="F51" i="32"/>
  <c r="F50" i="32"/>
  <c r="F49" i="32"/>
  <c r="F48" i="32"/>
  <c r="F47" i="32"/>
  <c r="F54" i="32" s="1"/>
  <c r="E46" i="32"/>
  <c r="D46" i="32"/>
  <c r="C46" i="32"/>
  <c r="F45" i="32"/>
  <c r="F44" i="32"/>
  <c r="F43" i="32"/>
  <c r="F42" i="32"/>
  <c r="F41" i="32"/>
  <c r="F40" i="32"/>
  <c r="F39" i="32"/>
  <c r="K38" i="32"/>
  <c r="J38" i="32"/>
  <c r="I38" i="32"/>
  <c r="F38" i="32"/>
  <c r="L37" i="32"/>
  <c r="F37" i="32"/>
  <c r="L36" i="32"/>
  <c r="F36" i="32"/>
  <c r="L35" i="32"/>
  <c r="F35" i="32"/>
  <c r="L34" i="32"/>
  <c r="F34" i="32"/>
  <c r="L33" i="32"/>
  <c r="F33" i="32"/>
  <c r="L32" i="32"/>
  <c r="L31" i="32"/>
  <c r="K30" i="32"/>
  <c r="J30" i="32"/>
  <c r="I30" i="32"/>
  <c r="L29" i="32"/>
  <c r="E29" i="32"/>
  <c r="D29" i="32"/>
  <c r="C29" i="32"/>
  <c r="L28" i="32"/>
  <c r="F28" i="32"/>
  <c r="L27" i="32"/>
  <c r="F27" i="32"/>
  <c r="L26" i="32"/>
  <c r="F26" i="32"/>
  <c r="L25" i="32"/>
  <c r="F25" i="32"/>
  <c r="L24" i="32"/>
  <c r="F24" i="32"/>
  <c r="K23" i="32"/>
  <c r="J23" i="32"/>
  <c r="I23" i="32"/>
  <c r="F23" i="32"/>
  <c r="F29" i="32" s="1"/>
  <c r="L22" i="32"/>
  <c r="E22" i="32"/>
  <c r="E30" i="32" s="1"/>
  <c r="D22" i="32"/>
  <c r="D30" i="32" s="1"/>
  <c r="C22" i="32"/>
  <c r="C30" i="32" s="1"/>
  <c r="L21" i="32"/>
  <c r="F21" i="32"/>
  <c r="L20" i="32"/>
  <c r="F20" i="32"/>
  <c r="L19" i="32"/>
  <c r="F19" i="32"/>
  <c r="L18" i="32"/>
  <c r="F18" i="32"/>
  <c r="L17" i="32"/>
  <c r="F17" i="32"/>
  <c r="L16" i="32"/>
  <c r="F16" i="32"/>
  <c r="L15" i="32"/>
  <c r="F15" i="32"/>
  <c r="L14" i="32"/>
  <c r="F14" i="32"/>
  <c r="L13" i="32"/>
  <c r="F13" i="32"/>
  <c r="L12" i="32"/>
  <c r="F12" i="32"/>
  <c r="L11" i="32"/>
  <c r="F11" i="32"/>
  <c r="K10" i="32"/>
  <c r="J10" i="32"/>
  <c r="I10" i="32"/>
  <c r="F10" i="32"/>
  <c r="L9" i="32"/>
  <c r="F9" i="32"/>
  <c r="L8" i="32"/>
  <c r="F8" i="32"/>
  <c r="L7" i="32"/>
  <c r="F7" i="32"/>
  <c r="L6" i="32"/>
  <c r="F6" i="32"/>
  <c r="L5" i="32"/>
  <c r="F5" i="32"/>
  <c r="L4" i="32"/>
  <c r="L169" i="31"/>
  <c r="L167" i="31"/>
  <c r="E167" i="31"/>
  <c r="D167" i="31"/>
  <c r="C167" i="31"/>
  <c r="L166" i="31"/>
  <c r="F166" i="31"/>
  <c r="F167" i="31" s="1"/>
  <c r="L165" i="31"/>
  <c r="F165" i="31"/>
  <c r="L164" i="31"/>
  <c r="E164" i="31"/>
  <c r="D164" i="31"/>
  <c r="C164" i="31"/>
  <c r="L163" i="31"/>
  <c r="F163" i="31"/>
  <c r="L162" i="31"/>
  <c r="F162" i="31"/>
  <c r="F161" i="31"/>
  <c r="F160" i="31"/>
  <c r="L159" i="31"/>
  <c r="F159" i="31"/>
  <c r="L158" i="31"/>
  <c r="F158" i="31"/>
  <c r="L157" i="31"/>
  <c r="E157" i="31"/>
  <c r="D157" i="31"/>
  <c r="C157" i="31"/>
  <c r="L156" i="31"/>
  <c r="F156" i="31"/>
  <c r="L155" i="31"/>
  <c r="F155" i="31"/>
  <c r="L154" i="31"/>
  <c r="F154" i="31"/>
  <c r="F153" i="31"/>
  <c r="F152" i="31"/>
  <c r="F151" i="31"/>
  <c r="F150" i="31"/>
  <c r="F149" i="31"/>
  <c r="F148" i="31"/>
  <c r="F147" i="31"/>
  <c r="K146" i="31"/>
  <c r="J146" i="31"/>
  <c r="I146" i="31"/>
  <c r="F146" i="31"/>
  <c r="L145" i="31"/>
  <c r="F145" i="31"/>
  <c r="L144" i="31"/>
  <c r="F144" i="31"/>
  <c r="L143" i="31"/>
  <c r="F143" i="31"/>
  <c r="L142" i="31"/>
  <c r="F142" i="31"/>
  <c r="L141" i="31"/>
  <c r="F141" i="31"/>
  <c r="K140" i="31"/>
  <c r="J140" i="31"/>
  <c r="I140" i="31"/>
  <c r="F140" i="31"/>
  <c r="L139" i="31"/>
  <c r="E139" i="31"/>
  <c r="D139" i="31"/>
  <c r="C139" i="31"/>
  <c r="L138" i="31"/>
  <c r="F138" i="31"/>
  <c r="L137" i="31"/>
  <c r="F137" i="31"/>
  <c r="L136" i="31"/>
  <c r="F136" i="31"/>
  <c r="L135" i="31"/>
  <c r="F135" i="31"/>
  <c r="L134" i="31"/>
  <c r="F134" i="31"/>
  <c r="L133" i="31"/>
  <c r="F133" i="31"/>
  <c r="L132" i="31"/>
  <c r="F132" i="31"/>
  <c r="L131" i="31"/>
  <c r="F131" i="31"/>
  <c r="L130" i="31"/>
  <c r="F130" i="31"/>
  <c r="L129" i="31"/>
  <c r="F129" i="31"/>
  <c r="L128" i="31"/>
  <c r="F128" i="31"/>
  <c r="L127" i="31"/>
  <c r="F127" i="31"/>
  <c r="L126" i="31"/>
  <c r="F126" i="31"/>
  <c r="K125" i="31"/>
  <c r="J125" i="31"/>
  <c r="I125" i="31"/>
  <c r="F125" i="31"/>
  <c r="L124" i="31"/>
  <c r="F124" i="31"/>
  <c r="L123" i="31"/>
  <c r="F123" i="31"/>
  <c r="L122" i="31"/>
  <c r="F122" i="31"/>
  <c r="L121" i="31"/>
  <c r="F121" i="31"/>
  <c r="L120" i="31"/>
  <c r="F120" i="31"/>
  <c r="L119" i="31"/>
  <c r="F119" i="31"/>
  <c r="L118" i="31"/>
  <c r="F118" i="31"/>
  <c r="L117" i="31"/>
  <c r="F117" i="31"/>
  <c r="L116" i="31"/>
  <c r="L125" i="31" s="1"/>
  <c r="C114" i="31"/>
  <c r="F113" i="31"/>
  <c r="F112" i="31"/>
  <c r="F111" i="31"/>
  <c r="C110" i="31"/>
  <c r="F109" i="31"/>
  <c r="F108" i="31"/>
  <c r="F107" i="31"/>
  <c r="F106" i="31"/>
  <c r="F105" i="31"/>
  <c r="F104" i="31"/>
  <c r="F103" i="31"/>
  <c r="F102" i="31"/>
  <c r="F101" i="31"/>
  <c r="F100" i="31"/>
  <c r="F99" i="31"/>
  <c r="F98" i="31"/>
  <c r="F97" i="31"/>
  <c r="F96" i="31"/>
  <c r="F95" i="31"/>
  <c r="F94" i="31"/>
  <c r="F110" i="31" s="1"/>
  <c r="C93" i="31"/>
  <c r="F92" i="31"/>
  <c r="F91" i="31"/>
  <c r="F90" i="31"/>
  <c r="F89" i="31"/>
  <c r="F88" i="31"/>
  <c r="F87" i="31"/>
  <c r="F86" i="31"/>
  <c r="F85" i="31"/>
  <c r="F84" i="31"/>
  <c r="F83" i="31"/>
  <c r="E82" i="31"/>
  <c r="D82" i="31"/>
  <c r="J67" i="31" s="1"/>
  <c r="C82" i="31"/>
  <c r="F82" i="31"/>
  <c r="L67" i="31" s="1"/>
  <c r="I166" i="31" s="1"/>
  <c r="C69" i="31"/>
  <c r="F68" i="31"/>
  <c r="F67" i="31"/>
  <c r="I66" i="31"/>
  <c r="F66" i="31"/>
  <c r="L65" i="31"/>
  <c r="F65" i="31"/>
  <c r="L64" i="31"/>
  <c r="F64" i="31"/>
  <c r="L63" i="31"/>
  <c r="F63" i="31"/>
  <c r="L62" i="31"/>
  <c r="F62" i="31"/>
  <c r="L61" i="31"/>
  <c r="L66" i="31" s="1"/>
  <c r="F61" i="31"/>
  <c r="L60" i="31"/>
  <c r="E54" i="31"/>
  <c r="D54" i="31"/>
  <c r="C54" i="31"/>
  <c r="F53" i="31"/>
  <c r="F52" i="31"/>
  <c r="F51" i="31"/>
  <c r="F50" i="31"/>
  <c r="F49" i="31"/>
  <c r="F48" i="31"/>
  <c r="F47" i="31"/>
  <c r="F54" i="31" s="1"/>
  <c r="E46" i="31"/>
  <c r="D46" i="31"/>
  <c r="C46" i="31"/>
  <c r="F45" i="31"/>
  <c r="F44" i="31"/>
  <c r="F43" i="31"/>
  <c r="F42" i="31"/>
  <c r="F41" i="31"/>
  <c r="F40" i="31"/>
  <c r="F39" i="31"/>
  <c r="K38" i="31"/>
  <c r="J38" i="31"/>
  <c r="I38" i="31"/>
  <c r="F38" i="31"/>
  <c r="L37" i="31"/>
  <c r="F37" i="31"/>
  <c r="L36" i="31"/>
  <c r="F36" i="31"/>
  <c r="L35" i="31"/>
  <c r="F35" i="31"/>
  <c r="L34" i="31"/>
  <c r="F34" i="31"/>
  <c r="L33" i="31"/>
  <c r="F33" i="31"/>
  <c r="L32" i="31"/>
  <c r="L31" i="31"/>
  <c r="K30" i="31"/>
  <c r="J30" i="31"/>
  <c r="I30" i="31"/>
  <c r="L29" i="31"/>
  <c r="E29" i="31"/>
  <c r="D29" i="31"/>
  <c r="C29" i="31"/>
  <c r="L28" i="31"/>
  <c r="F28" i="31"/>
  <c r="L27" i="31"/>
  <c r="F27" i="31"/>
  <c r="L26" i="31"/>
  <c r="F26" i="31"/>
  <c r="L25" i="31"/>
  <c r="F25" i="31"/>
  <c r="L24" i="31"/>
  <c r="L30" i="31" s="1"/>
  <c r="F24" i="31"/>
  <c r="K23" i="31"/>
  <c r="J23" i="31"/>
  <c r="I23" i="31"/>
  <c r="F23" i="31"/>
  <c r="L22" i="31"/>
  <c r="E22" i="31"/>
  <c r="E30" i="31" s="1"/>
  <c r="D22" i="31"/>
  <c r="C22" i="31"/>
  <c r="C30" i="31" s="1"/>
  <c r="L21" i="31"/>
  <c r="F21" i="31"/>
  <c r="L20" i="31"/>
  <c r="F20" i="31"/>
  <c r="L19" i="31"/>
  <c r="F19" i="31"/>
  <c r="L18" i="31"/>
  <c r="F18" i="31"/>
  <c r="L17" i="31"/>
  <c r="F17" i="31"/>
  <c r="L16" i="31"/>
  <c r="F16" i="31"/>
  <c r="L15" i="31"/>
  <c r="F15" i="31"/>
  <c r="L14" i="31"/>
  <c r="F14" i="31"/>
  <c r="L13" i="31"/>
  <c r="F13" i="31"/>
  <c r="L12" i="31"/>
  <c r="F12" i="31"/>
  <c r="L11" i="31"/>
  <c r="F11" i="31"/>
  <c r="K10" i="31"/>
  <c r="J10" i="31"/>
  <c r="I10" i="31"/>
  <c r="F10" i="31"/>
  <c r="L9" i="31"/>
  <c r="F9" i="31"/>
  <c r="L8" i="31"/>
  <c r="F8" i="31"/>
  <c r="L7" i="31"/>
  <c r="F7" i="31"/>
  <c r="L6" i="31"/>
  <c r="F6" i="31"/>
  <c r="L5" i="31"/>
  <c r="F5" i="31"/>
  <c r="L4" i="31"/>
  <c r="L169" i="30"/>
  <c r="L167" i="30"/>
  <c r="E167" i="30"/>
  <c r="D167" i="30"/>
  <c r="C167" i="30"/>
  <c r="L166" i="30"/>
  <c r="F166" i="30"/>
  <c r="L165" i="30"/>
  <c r="F165" i="30"/>
  <c r="L164" i="30"/>
  <c r="E164" i="30"/>
  <c r="D164" i="30"/>
  <c r="C164" i="30"/>
  <c r="L163" i="30"/>
  <c r="F163" i="30"/>
  <c r="F164" i="30" s="1"/>
  <c r="L162" i="30"/>
  <c r="F162" i="30"/>
  <c r="F161" i="30"/>
  <c r="F160" i="30"/>
  <c r="L159" i="30"/>
  <c r="F159" i="30"/>
  <c r="L158" i="30"/>
  <c r="F158" i="30"/>
  <c r="L157" i="30"/>
  <c r="E157" i="30"/>
  <c r="D157" i="30"/>
  <c r="C157" i="30"/>
  <c r="L156" i="30"/>
  <c r="F156" i="30"/>
  <c r="L155" i="30"/>
  <c r="F155" i="30"/>
  <c r="L154" i="30"/>
  <c r="F154" i="30"/>
  <c r="F153" i="30"/>
  <c r="F152" i="30"/>
  <c r="F151" i="30"/>
  <c r="F150" i="30"/>
  <c r="F149" i="30"/>
  <c r="F148" i="30"/>
  <c r="F147" i="30"/>
  <c r="K146" i="30"/>
  <c r="J146" i="30"/>
  <c r="I146" i="30"/>
  <c r="F146" i="30"/>
  <c r="L145" i="30"/>
  <c r="F145" i="30"/>
  <c r="L144" i="30"/>
  <c r="F144" i="30"/>
  <c r="L143" i="30"/>
  <c r="F143" i="30"/>
  <c r="L142" i="30"/>
  <c r="F142" i="30"/>
  <c r="L141" i="30"/>
  <c r="F141" i="30"/>
  <c r="K140" i="30"/>
  <c r="J140" i="30"/>
  <c r="I140" i="30"/>
  <c r="F140" i="30"/>
  <c r="L139" i="30"/>
  <c r="E139" i="30"/>
  <c r="D139" i="30"/>
  <c r="C139" i="30"/>
  <c r="L138" i="30"/>
  <c r="F138" i="30"/>
  <c r="L137" i="30"/>
  <c r="F137" i="30"/>
  <c r="L136" i="30"/>
  <c r="F136" i="30"/>
  <c r="L135" i="30"/>
  <c r="F135" i="30"/>
  <c r="L134" i="30"/>
  <c r="F134" i="30"/>
  <c r="L133" i="30"/>
  <c r="F133" i="30"/>
  <c r="L132" i="30"/>
  <c r="F132" i="30"/>
  <c r="L131" i="30"/>
  <c r="F131" i="30"/>
  <c r="L130" i="30"/>
  <c r="F130" i="30"/>
  <c r="L129" i="30"/>
  <c r="F129" i="30"/>
  <c r="L128" i="30"/>
  <c r="F128" i="30"/>
  <c r="L127" i="30"/>
  <c r="F127" i="30"/>
  <c r="L126" i="30"/>
  <c r="F126" i="30"/>
  <c r="K125" i="30"/>
  <c r="J125" i="30"/>
  <c r="I125" i="30"/>
  <c r="F125" i="30"/>
  <c r="L124" i="30"/>
  <c r="F124" i="30"/>
  <c r="L123" i="30"/>
  <c r="F123" i="30"/>
  <c r="L122" i="30"/>
  <c r="F122" i="30"/>
  <c r="L121" i="30"/>
  <c r="F121" i="30"/>
  <c r="L120" i="30"/>
  <c r="F120" i="30"/>
  <c r="L119" i="30"/>
  <c r="F119" i="30"/>
  <c r="L118" i="30"/>
  <c r="F118" i="30"/>
  <c r="L117" i="30"/>
  <c r="F117" i="30"/>
  <c r="L116" i="30"/>
  <c r="E114" i="30"/>
  <c r="D114" i="30"/>
  <c r="C114" i="30"/>
  <c r="F113" i="30"/>
  <c r="F112" i="30"/>
  <c r="F111" i="30"/>
  <c r="F114" i="30" s="1"/>
  <c r="E110" i="30"/>
  <c r="D110" i="30"/>
  <c r="C110" i="30"/>
  <c r="F109" i="30"/>
  <c r="F108" i="30"/>
  <c r="F107" i="30"/>
  <c r="F106" i="30"/>
  <c r="F105" i="30"/>
  <c r="F104" i="30"/>
  <c r="F103" i="30"/>
  <c r="F102" i="30"/>
  <c r="F101" i="30"/>
  <c r="F100" i="30"/>
  <c r="F99" i="30"/>
  <c r="F98" i="30"/>
  <c r="F97" i="30"/>
  <c r="F96" i="30"/>
  <c r="F95" i="30"/>
  <c r="F94" i="30"/>
  <c r="E93" i="30"/>
  <c r="D93" i="30"/>
  <c r="C93" i="30"/>
  <c r="F92" i="30"/>
  <c r="F91" i="30"/>
  <c r="F90" i="30"/>
  <c r="F89" i="30"/>
  <c r="F88" i="30"/>
  <c r="F87" i="30"/>
  <c r="F86" i="30"/>
  <c r="F85" i="30"/>
  <c r="F84" i="30"/>
  <c r="F83" i="30"/>
  <c r="E82" i="30"/>
  <c r="D82" i="30"/>
  <c r="C82" i="30"/>
  <c r="F81" i="30"/>
  <c r="F80" i="30"/>
  <c r="F79" i="30"/>
  <c r="F78" i="30"/>
  <c r="F77" i="30"/>
  <c r="F76" i="30"/>
  <c r="F75" i="30"/>
  <c r="F74" i="30"/>
  <c r="F73" i="30"/>
  <c r="F72" i="30"/>
  <c r="F71" i="30"/>
  <c r="F70" i="30"/>
  <c r="E69" i="30"/>
  <c r="D69" i="30"/>
  <c r="C69" i="30"/>
  <c r="F68" i="30"/>
  <c r="F67" i="30"/>
  <c r="K66" i="30"/>
  <c r="J66" i="30"/>
  <c r="I66" i="30"/>
  <c r="F66" i="30"/>
  <c r="L65" i="30"/>
  <c r="F65" i="30"/>
  <c r="L64" i="30"/>
  <c r="F64" i="30"/>
  <c r="L63" i="30"/>
  <c r="F63" i="30"/>
  <c r="L62" i="30"/>
  <c r="F62" i="30"/>
  <c r="L61" i="30"/>
  <c r="F61" i="30"/>
  <c r="L60" i="30"/>
  <c r="L66" i="30" s="1"/>
  <c r="E54" i="30"/>
  <c r="D54" i="30"/>
  <c r="C54" i="30"/>
  <c r="F54" i="30"/>
  <c r="E46" i="30"/>
  <c r="D46" i="30"/>
  <c r="C46" i="30"/>
  <c r="L38" i="30"/>
  <c r="K38" i="30"/>
  <c r="J38" i="30"/>
  <c r="I38" i="30"/>
  <c r="L37" i="30"/>
  <c r="L36" i="30"/>
  <c r="L35" i="30"/>
  <c r="L34" i="30"/>
  <c r="L33" i="30"/>
  <c r="F46" i="30"/>
  <c r="L32" i="30"/>
  <c r="L31" i="30"/>
  <c r="K30" i="30"/>
  <c r="J30" i="30"/>
  <c r="I30" i="30"/>
  <c r="C30" i="30"/>
  <c r="L29" i="30"/>
  <c r="E29" i="30"/>
  <c r="D29" i="30"/>
  <c r="C29" i="30"/>
  <c r="L28" i="30"/>
  <c r="L27" i="30"/>
  <c r="L26" i="30"/>
  <c r="L25" i="30"/>
  <c r="L24" i="30"/>
  <c r="K23" i="30"/>
  <c r="J23" i="30"/>
  <c r="I23" i="30"/>
  <c r="F29" i="30"/>
  <c r="L22" i="30"/>
  <c r="E22" i="30"/>
  <c r="E30" i="30" s="1"/>
  <c r="D22" i="30"/>
  <c r="C22" i="30"/>
  <c r="L21" i="30"/>
  <c r="L20" i="30"/>
  <c r="L19" i="30"/>
  <c r="L18" i="30"/>
  <c r="L17" i="30"/>
  <c r="L16" i="30"/>
  <c r="L15" i="30"/>
  <c r="L14" i="30"/>
  <c r="L13" i="30"/>
  <c r="L12" i="30"/>
  <c r="L11" i="30"/>
  <c r="L10" i="30"/>
  <c r="K10" i="30"/>
  <c r="J10" i="30"/>
  <c r="I10" i="30"/>
  <c r="F22" i="30"/>
  <c r="F30" i="30" s="1"/>
  <c r="L169" i="29"/>
  <c r="L167" i="29"/>
  <c r="E167" i="29"/>
  <c r="D167" i="29"/>
  <c r="C167" i="29"/>
  <c r="L166" i="29"/>
  <c r="F166" i="29"/>
  <c r="L165" i="29"/>
  <c r="F165" i="29"/>
  <c r="F167" i="29" s="1"/>
  <c r="L164" i="29"/>
  <c r="E164" i="29"/>
  <c r="D164" i="29"/>
  <c r="C164" i="29"/>
  <c r="L163" i="29"/>
  <c r="F163" i="29"/>
  <c r="L162" i="29"/>
  <c r="F162" i="29"/>
  <c r="F161" i="29"/>
  <c r="F160" i="29"/>
  <c r="L159" i="29"/>
  <c r="F159" i="29"/>
  <c r="L158" i="29"/>
  <c r="F158" i="29"/>
  <c r="F164" i="29" s="1"/>
  <c r="L157" i="29"/>
  <c r="E157" i="29"/>
  <c r="D157" i="29"/>
  <c r="C157" i="29"/>
  <c r="F156" i="29"/>
  <c r="L155" i="29"/>
  <c r="F155" i="29"/>
  <c r="L154" i="29"/>
  <c r="F154" i="29"/>
  <c r="F153" i="29"/>
  <c r="F152" i="29"/>
  <c r="F151" i="29"/>
  <c r="F150" i="29"/>
  <c r="F149" i="29"/>
  <c r="F148" i="29"/>
  <c r="F147" i="29"/>
  <c r="K146" i="29"/>
  <c r="J146" i="29"/>
  <c r="I146" i="29"/>
  <c r="F146" i="29"/>
  <c r="L145" i="29"/>
  <c r="F145" i="29"/>
  <c r="L144" i="29"/>
  <c r="F144" i="29"/>
  <c r="L143" i="29"/>
  <c r="F143" i="29"/>
  <c r="L142" i="29"/>
  <c r="F142" i="29"/>
  <c r="L141" i="29"/>
  <c r="F141" i="29"/>
  <c r="K140" i="29"/>
  <c r="J140" i="29"/>
  <c r="I140" i="29"/>
  <c r="F140" i="29"/>
  <c r="F157" i="29" s="1"/>
  <c r="L139" i="29"/>
  <c r="E139" i="29"/>
  <c r="D139" i="29"/>
  <c r="C139" i="29"/>
  <c r="L138" i="29"/>
  <c r="F138" i="29"/>
  <c r="L137" i="29"/>
  <c r="F137" i="29"/>
  <c r="L136" i="29"/>
  <c r="F136" i="29"/>
  <c r="L135" i="29"/>
  <c r="F135" i="29"/>
  <c r="L134" i="29"/>
  <c r="F134" i="29"/>
  <c r="L133" i="29"/>
  <c r="F133" i="29"/>
  <c r="L132" i="29"/>
  <c r="F132" i="29"/>
  <c r="L131" i="29"/>
  <c r="F131" i="29"/>
  <c r="L130" i="29"/>
  <c r="F130" i="29"/>
  <c r="L129" i="29"/>
  <c r="F129" i="29"/>
  <c r="L128" i="29"/>
  <c r="F128" i="29"/>
  <c r="L127" i="29"/>
  <c r="F127" i="29"/>
  <c r="L126" i="29"/>
  <c r="F126" i="29"/>
  <c r="K125" i="29"/>
  <c r="J125" i="29"/>
  <c r="I125" i="29"/>
  <c r="F125" i="29"/>
  <c r="L124" i="29"/>
  <c r="F124" i="29"/>
  <c r="L123" i="29"/>
  <c r="F123" i="29"/>
  <c r="L122" i="29"/>
  <c r="F122" i="29"/>
  <c r="L121" i="29"/>
  <c r="F121" i="29"/>
  <c r="L120" i="29"/>
  <c r="F120" i="29"/>
  <c r="L119" i="29"/>
  <c r="F119" i="29"/>
  <c r="L118" i="29"/>
  <c r="F118" i="29"/>
  <c r="L117" i="29"/>
  <c r="F117" i="29"/>
  <c r="L116" i="29"/>
  <c r="L125" i="29" s="1"/>
  <c r="E114" i="29"/>
  <c r="D114" i="29"/>
  <c r="C114" i="29"/>
  <c r="F113" i="29"/>
  <c r="F112" i="29"/>
  <c r="F111" i="29"/>
  <c r="F114" i="29" s="1"/>
  <c r="E110" i="29"/>
  <c r="D110" i="29"/>
  <c r="C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E93" i="29"/>
  <c r="D93" i="29"/>
  <c r="C93" i="29"/>
  <c r="F92" i="29"/>
  <c r="F91" i="29"/>
  <c r="F90" i="29"/>
  <c r="F89" i="29"/>
  <c r="F88" i="29"/>
  <c r="F87" i="29"/>
  <c r="F86" i="29"/>
  <c r="F85" i="29"/>
  <c r="F84" i="29"/>
  <c r="F83" i="29"/>
  <c r="E82" i="29"/>
  <c r="D82" i="29"/>
  <c r="C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E69" i="29"/>
  <c r="D69" i="29"/>
  <c r="C69" i="29"/>
  <c r="F68" i="29"/>
  <c r="F67" i="29"/>
  <c r="K66" i="29"/>
  <c r="J66" i="29"/>
  <c r="I66" i="29"/>
  <c r="F66" i="29"/>
  <c r="L65" i="29"/>
  <c r="F65" i="29"/>
  <c r="L64" i="29"/>
  <c r="F64" i="29"/>
  <c r="L63" i="29"/>
  <c r="F63" i="29"/>
  <c r="L62" i="29"/>
  <c r="F62" i="29"/>
  <c r="L61" i="29"/>
  <c r="L66" i="29" s="1"/>
  <c r="F61" i="29"/>
  <c r="L60" i="29"/>
  <c r="E54" i="29"/>
  <c r="D54" i="29"/>
  <c r="C54" i="29"/>
  <c r="F53" i="29"/>
  <c r="F52" i="29"/>
  <c r="F51" i="29"/>
  <c r="F50" i="29"/>
  <c r="F49" i="29"/>
  <c r="F48" i="29"/>
  <c r="F47" i="29"/>
  <c r="E46" i="29"/>
  <c r="D46" i="29"/>
  <c r="C46" i="29"/>
  <c r="F45" i="29"/>
  <c r="F44" i="29"/>
  <c r="F43" i="29"/>
  <c r="F42" i="29"/>
  <c r="F41" i="29"/>
  <c r="F40" i="29"/>
  <c r="F39" i="29"/>
  <c r="K38" i="29"/>
  <c r="J38" i="29"/>
  <c r="I38" i="29"/>
  <c r="F38" i="29"/>
  <c r="L37" i="29"/>
  <c r="F37" i="29"/>
  <c r="L36" i="29"/>
  <c r="F36" i="29"/>
  <c r="L35" i="29"/>
  <c r="F35" i="29"/>
  <c r="L34" i="29"/>
  <c r="F34" i="29"/>
  <c r="L33" i="29"/>
  <c r="F33" i="29"/>
  <c r="L32" i="29"/>
  <c r="L31" i="29"/>
  <c r="K30" i="29"/>
  <c r="J30" i="29"/>
  <c r="I30" i="29"/>
  <c r="L29" i="29"/>
  <c r="E29" i="29"/>
  <c r="D29" i="29"/>
  <c r="C29" i="29"/>
  <c r="L28" i="29"/>
  <c r="F28" i="29"/>
  <c r="L27" i="29"/>
  <c r="F27" i="29"/>
  <c r="L26" i="29"/>
  <c r="L30" i="29" s="1"/>
  <c r="F26" i="29"/>
  <c r="L25" i="29"/>
  <c r="F25" i="29"/>
  <c r="L24" i="29"/>
  <c r="F24" i="29"/>
  <c r="K23" i="29"/>
  <c r="J23" i="29"/>
  <c r="I23" i="29"/>
  <c r="F23" i="29"/>
  <c r="L22" i="29"/>
  <c r="E22" i="29"/>
  <c r="D22" i="29"/>
  <c r="D30" i="29" s="1"/>
  <c r="C22" i="29"/>
  <c r="C30" i="29" s="1"/>
  <c r="L21" i="29"/>
  <c r="F21" i="29"/>
  <c r="L20" i="29"/>
  <c r="F20" i="29"/>
  <c r="L19" i="29"/>
  <c r="F19" i="29"/>
  <c r="L18" i="29"/>
  <c r="F18" i="29"/>
  <c r="L17" i="29"/>
  <c r="F17" i="29"/>
  <c r="L16" i="29"/>
  <c r="F16" i="29"/>
  <c r="L15" i="29"/>
  <c r="F15" i="29"/>
  <c r="L14" i="29"/>
  <c r="F14" i="29"/>
  <c r="L13" i="29"/>
  <c r="F13" i="29"/>
  <c r="L12" i="29"/>
  <c r="F12" i="29"/>
  <c r="L11" i="29"/>
  <c r="F11" i="29"/>
  <c r="K10" i="29"/>
  <c r="J10" i="29"/>
  <c r="I10" i="29"/>
  <c r="F10" i="29"/>
  <c r="L9" i="29"/>
  <c r="F9" i="29"/>
  <c r="L8" i="29"/>
  <c r="F8" i="29"/>
  <c r="L7" i="29"/>
  <c r="F7" i="29"/>
  <c r="L6" i="29"/>
  <c r="F6" i="29"/>
  <c r="L5" i="29"/>
  <c r="F5" i="29"/>
  <c r="L4" i="29"/>
  <c r="L10" i="29" s="1"/>
  <c r="L169" i="28"/>
  <c r="L167" i="28"/>
  <c r="E167" i="28"/>
  <c r="D167" i="28"/>
  <c r="C167" i="28"/>
  <c r="L166" i="28"/>
  <c r="F166" i="28"/>
  <c r="L165" i="28"/>
  <c r="F165" i="28"/>
  <c r="L164" i="28"/>
  <c r="E164" i="28"/>
  <c r="D164" i="28"/>
  <c r="C164" i="28"/>
  <c r="L163" i="28"/>
  <c r="F163" i="28"/>
  <c r="L162" i="28"/>
  <c r="F162" i="28"/>
  <c r="F161" i="28"/>
  <c r="F160" i="28"/>
  <c r="L159" i="28"/>
  <c r="F159" i="28"/>
  <c r="F164" i="28" s="1"/>
  <c r="L158" i="28"/>
  <c r="F158" i="28"/>
  <c r="L157" i="28"/>
  <c r="E157" i="28"/>
  <c r="D157" i="28"/>
  <c r="C157" i="28"/>
  <c r="L156" i="28"/>
  <c r="F156" i="28"/>
  <c r="L155" i="28"/>
  <c r="F155" i="28"/>
  <c r="L154" i="28"/>
  <c r="F154" i="28"/>
  <c r="F153" i="28"/>
  <c r="F152" i="28"/>
  <c r="F151" i="28"/>
  <c r="F150" i="28"/>
  <c r="F149" i="28"/>
  <c r="F148" i="28"/>
  <c r="F147" i="28"/>
  <c r="K146" i="28"/>
  <c r="J146" i="28"/>
  <c r="I146" i="28"/>
  <c r="F146" i="28"/>
  <c r="L145" i="28"/>
  <c r="F145" i="28"/>
  <c r="L144" i="28"/>
  <c r="F144" i="28"/>
  <c r="L143" i="28"/>
  <c r="L146" i="28" s="1"/>
  <c r="F143" i="28"/>
  <c r="L142" i="28"/>
  <c r="F142" i="28"/>
  <c r="L141" i="28"/>
  <c r="F141" i="28"/>
  <c r="K140" i="28"/>
  <c r="J140" i="28"/>
  <c r="I140" i="28"/>
  <c r="F140" i="28"/>
  <c r="F157" i="28" s="1"/>
  <c r="L139" i="28"/>
  <c r="E139" i="28"/>
  <c r="D139" i="28"/>
  <c r="C139" i="28"/>
  <c r="I147" i="28" s="1"/>
  <c r="L138" i="28"/>
  <c r="F138" i="28"/>
  <c r="L137" i="28"/>
  <c r="F137" i="28"/>
  <c r="L136" i="28"/>
  <c r="F136" i="28"/>
  <c r="L135" i="28"/>
  <c r="F135" i="28"/>
  <c r="L134" i="28"/>
  <c r="F134" i="28"/>
  <c r="L133" i="28"/>
  <c r="F133" i="28"/>
  <c r="L132" i="28"/>
  <c r="F132" i="28"/>
  <c r="L131" i="28"/>
  <c r="F131" i="28"/>
  <c r="L130" i="28"/>
  <c r="F130" i="28"/>
  <c r="L129" i="28"/>
  <c r="F129" i="28"/>
  <c r="L128" i="28"/>
  <c r="L140" i="28" s="1"/>
  <c r="F128" i="28"/>
  <c r="L127" i="28"/>
  <c r="F127" i="28"/>
  <c r="L126" i="28"/>
  <c r="F126" i="28"/>
  <c r="K125" i="28"/>
  <c r="J125" i="28"/>
  <c r="I125" i="28"/>
  <c r="F125" i="28"/>
  <c r="L124" i="28"/>
  <c r="F124" i="28"/>
  <c r="L123" i="28"/>
  <c r="F123" i="28"/>
  <c r="L122" i="28"/>
  <c r="F122" i="28"/>
  <c r="L121" i="28"/>
  <c r="F121" i="28"/>
  <c r="L120" i="28"/>
  <c r="F120" i="28"/>
  <c r="L119" i="28"/>
  <c r="F119" i="28"/>
  <c r="L118" i="28"/>
  <c r="F118" i="28"/>
  <c r="L117" i="28"/>
  <c r="F117" i="28"/>
  <c r="L116" i="28"/>
  <c r="E114" i="28"/>
  <c r="D114" i="28"/>
  <c r="C114" i="28"/>
  <c r="F113" i="28"/>
  <c r="F112" i="28"/>
  <c r="F111" i="28"/>
  <c r="F114" i="28" s="1"/>
  <c r="E110" i="28"/>
  <c r="D110" i="28"/>
  <c r="C110" i="28"/>
  <c r="F109" i="28"/>
  <c r="F108" i="28"/>
  <c r="F107" i="28"/>
  <c r="F106" i="28"/>
  <c r="F105" i="28"/>
  <c r="F104" i="28"/>
  <c r="F103" i="28"/>
  <c r="F102" i="28"/>
  <c r="F101" i="28"/>
  <c r="F100" i="28"/>
  <c r="F99" i="28"/>
  <c r="F98" i="28"/>
  <c r="F97" i="28"/>
  <c r="F96" i="28"/>
  <c r="F95" i="28"/>
  <c r="F94" i="28"/>
  <c r="E93" i="28"/>
  <c r="D93" i="28"/>
  <c r="C93" i="28"/>
  <c r="F92" i="28"/>
  <c r="F91" i="28"/>
  <c r="F90" i="28"/>
  <c r="F89" i="28"/>
  <c r="F88" i="28"/>
  <c r="F87" i="28"/>
  <c r="F86" i="28"/>
  <c r="F85" i="28"/>
  <c r="F84" i="28"/>
  <c r="F83" i="28"/>
  <c r="E82" i="28"/>
  <c r="D82" i="28"/>
  <c r="C82" i="28"/>
  <c r="F81" i="28"/>
  <c r="F80" i="28"/>
  <c r="F79" i="28"/>
  <c r="F78" i="28"/>
  <c r="F77" i="28"/>
  <c r="F76" i="28"/>
  <c r="F75" i="28"/>
  <c r="F74" i="28"/>
  <c r="F73" i="28"/>
  <c r="F72" i="28"/>
  <c r="F71" i="28"/>
  <c r="F70" i="28"/>
  <c r="E69" i="28"/>
  <c r="D69" i="28"/>
  <c r="C69" i="28"/>
  <c r="F68" i="28"/>
  <c r="F67" i="28"/>
  <c r="K66" i="28"/>
  <c r="J66" i="28"/>
  <c r="I66" i="28"/>
  <c r="F66" i="28"/>
  <c r="L65" i="28"/>
  <c r="F65" i="28"/>
  <c r="L64" i="28"/>
  <c r="F64" i="28"/>
  <c r="L63" i="28"/>
  <c r="F63" i="28"/>
  <c r="L62" i="28"/>
  <c r="F62" i="28"/>
  <c r="L61" i="28"/>
  <c r="F61" i="28"/>
  <c r="L60" i="28"/>
  <c r="E54" i="28"/>
  <c r="D54" i="28"/>
  <c r="C54" i="28"/>
  <c r="F53" i="28"/>
  <c r="F52" i="28"/>
  <c r="F51" i="28"/>
  <c r="F50" i="28"/>
  <c r="F49" i="28"/>
  <c r="F48" i="28"/>
  <c r="F47" i="28"/>
  <c r="E46" i="28"/>
  <c r="D46" i="28"/>
  <c r="C46" i="28"/>
  <c r="F45" i="28"/>
  <c r="F44" i="28"/>
  <c r="F43" i="28"/>
  <c r="F42" i="28"/>
  <c r="F41" i="28"/>
  <c r="F40" i="28"/>
  <c r="F39" i="28"/>
  <c r="K38" i="28"/>
  <c r="J38" i="28"/>
  <c r="I38" i="28"/>
  <c r="F38" i="28"/>
  <c r="L37" i="28"/>
  <c r="F37" i="28"/>
  <c r="L36" i="28"/>
  <c r="F36" i="28"/>
  <c r="L35" i="28"/>
  <c r="F35" i="28"/>
  <c r="L34" i="28"/>
  <c r="F34" i="28"/>
  <c r="L33" i="28"/>
  <c r="F33" i="28"/>
  <c r="L32" i="28"/>
  <c r="L31" i="28"/>
  <c r="K30" i="28"/>
  <c r="J30" i="28"/>
  <c r="I30" i="28"/>
  <c r="L29" i="28"/>
  <c r="E29" i="28"/>
  <c r="D29" i="28"/>
  <c r="C29" i="28"/>
  <c r="L28" i="28"/>
  <c r="F28" i="28"/>
  <c r="L27" i="28"/>
  <c r="F27" i="28"/>
  <c r="L26" i="28"/>
  <c r="F26" i="28"/>
  <c r="L25" i="28"/>
  <c r="F25" i="28"/>
  <c r="L24" i="28"/>
  <c r="F24" i="28"/>
  <c r="K23" i="28"/>
  <c r="J23" i="28"/>
  <c r="I23" i="28"/>
  <c r="F23" i="28"/>
  <c r="L22" i="28"/>
  <c r="E22" i="28"/>
  <c r="D22" i="28"/>
  <c r="D30" i="28" s="1"/>
  <c r="C22" i="28"/>
  <c r="C30" i="28" s="1"/>
  <c r="L21" i="28"/>
  <c r="F21" i="28"/>
  <c r="L20" i="28"/>
  <c r="F20" i="28"/>
  <c r="L19" i="28"/>
  <c r="F19" i="28"/>
  <c r="L18" i="28"/>
  <c r="F18" i="28"/>
  <c r="L17" i="28"/>
  <c r="F17" i="28"/>
  <c r="L16" i="28"/>
  <c r="F16" i="28"/>
  <c r="L15" i="28"/>
  <c r="F15" i="28"/>
  <c r="L14" i="28"/>
  <c r="F14" i="28"/>
  <c r="L13" i="28"/>
  <c r="F13" i="28"/>
  <c r="L12" i="28"/>
  <c r="F12" i="28"/>
  <c r="L11" i="28"/>
  <c r="L23" i="28" s="1"/>
  <c r="F11" i="28"/>
  <c r="K10" i="28"/>
  <c r="J10" i="28"/>
  <c r="I10" i="28"/>
  <c r="F10" i="28"/>
  <c r="L9" i="28"/>
  <c r="F9" i="28"/>
  <c r="L8" i="28"/>
  <c r="F8" i="28"/>
  <c r="L7" i="28"/>
  <c r="F7" i="28"/>
  <c r="L6" i="28"/>
  <c r="F6" i="28"/>
  <c r="L5" i="28"/>
  <c r="F5" i="28"/>
  <c r="F22" i="28" s="1"/>
  <c r="L4" i="28"/>
  <c r="L169" i="27"/>
  <c r="L167" i="27"/>
  <c r="E167" i="27"/>
  <c r="D167" i="27"/>
  <c r="C167" i="27"/>
  <c r="L166" i="27"/>
  <c r="F166" i="27"/>
  <c r="L165" i="27"/>
  <c r="F165" i="27"/>
  <c r="L164" i="27"/>
  <c r="E164" i="27"/>
  <c r="D164" i="27"/>
  <c r="C164" i="27"/>
  <c r="L163" i="27"/>
  <c r="F163" i="27"/>
  <c r="L162" i="27"/>
  <c r="F162" i="27"/>
  <c r="F161" i="27"/>
  <c r="F160" i="27"/>
  <c r="L159" i="27"/>
  <c r="F159" i="27"/>
  <c r="F164" i="27" s="1"/>
  <c r="L158" i="27"/>
  <c r="F158" i="27"/>
  <c r="L157" i="27"/>
  <c r="E157" i="27"/>
  <c r="D157" i="27"/>
  <c r="C157" i="27"/>
  <c r="L156" i="27"/>
  <c r="F156" i="27"/>
  <c r="L155" i="27"/>
  <c r="F155" i="27"/>
  <c r="L154" i="27"/>
  <c r="F154" i="27"/>
  <c r="F153" i="27"/>
  <c r="F152" i="27"/>
  <c r="F151" i="27"/>
  <c r="F150" i="27"/>
  <c r="F149" i="27"/>
  <c r="F148" i="27"/>
  <c r="F147" i="27"/>
  <c r="K146" i="27"/>
  <c r="J146" i="27"/>
  <c r="I146" i="27"/>
  <c r="F146" i="27"/>
  <c r="L145" i="27"/>
  <c r="F145" i="27"/>
  <c r="L144" i="27"/>
  <c r="F144" i="27"/>
  <c r="L143" i="27"/>
  <c r="F143" i="27"/>
  <c r="L142" i="27"/>
  <c r="F142" i="27"/>
  <c r="L141" i="27"/>
  <c r="L146" i="27" s="1"/>
  <c r="F141" i="27"/>
  <c r="K140" i="27"/>
  <c r="J140" i="27"/>
  <c r="I140" i="27"/>
  <c r="F140" i="27"/>
  <c r="L139" i="27"/>
  <c r="E139" i="27"/>
  <c r="D139" i="27"/>
  <c r="C139" i="27"/>
  <c r="L138" i="27"/>
  <c r="F138" i="27"/>
  <c r="L137" i="27"/>
  <c r="F137" i="27"/>
  <c r="L136" i="27"/>
  <c r="F136" i="27"/>
  <c r="L135" i="27"/>
  <c r="F135" i="27"/>
  <c r="L134" i="27"/>
  <c r="F134" i="27"/>
  <c r="L133" i="27"/>
  <c r="F133" i="27"/>
  <c r="L132" i="27"/>
  <c r="F132" i="27"/>
  <c r="L131" i="27"/>
  <c r="F131" i="27"/>
  <c r="L130" i="27"/>
  <c r="F130" i="27"/>
  <c r="L129" i="27"/>
  <c r="F129" i="27"/>
  <c r="L128" i="27"/>
  <c r="L140" i="27" s="1"/>
  <c r="F128" i="27"/>
  <c r="L127" i="27"/>
  <c r="F127" i="27"/>
  <c r="L126" i="27"/>
  <c r="F126" i="27"/>
  <c r="L125" i="27"/>
  <c r="K125" i="27"/>
  <c r="J125" i="27"/>
  <c r="I125" i="27"/>
  <c r="F125" i="27"/>
  <c r="L124" i="27"/>
  <c r="F124" i="27"/>
  <c r="L123" i="27"/>
  <c r="F123" i="27"/>
  <c r="L122" i="27"/>
  <c r="F122" i="27"/>
  <c r="L121" i="27"/>
  <c r="F121" i="27"/>
  <c r="L120" i="27"/>
  <c r="F120" i="27"/>
  <c r="L119" i="27"/>
  <c r="F119" i="27"/>
  <c r="L118" i="27"/>
  <c r="F118" i="27"/>
  <c r="L117" i="27"/>
  <c r="F117" i="27"/>
  <c r="L116" i="27"/>
  <c r="E114" i="27"/>
  <c r="D114" i="27"/>
  <c r="C114" i="27"/>
  <c r="F113" i="27"/>
  <c r="F112" i="27"/>
  <c r="F111" i="27"/>
  <c r="E110" i="27"/>
  <c r="D110" i="27"/>
  <c r="C110" i="27"/>
  <c r="F109" i="27"/>
  <c r="F108" i="27"/>
  <c r="F107" i="27"/>
  <c r="F106" i="27"/>
  <c r="F105" i="27"/>
  <c r="F104" i="27"/>
  <c r="F103" i="27"/>
  <c r="F102" i="27"/>
  <c r="F101" i="27"/>
  <c r="F100" i="27"/>
  <c r="F99" i="27"/>
  <c r="F98" i="27"/>
  <c r="F97" i="27"/>
  <c r="F96" i="27"/>
  <c r="F95" i="27"/>
  <c r="F94" i="27"/>
  <c r="E93" i="27"/>
  <c r="D93" i="27"/>
  <c r="C93" i="27"/>
  <c r="F92" i="27"/>
  <c r="F91" i="27"/>
  <c r="F90" i="27"/>
  <c r="F89" i="27"/>
  <c r="F88" i="27"/>
  <c r="F87" i="27"/>
  <c r="F86" i="27"/>
  <c r="F85" i="27"/>
  <c r="F84" i="27"/>
  <c r="F83" i="27"/>
  <c r="F93" i="27" s="1"/>
  <c r="E82" i="27"/>
  <c r="D82" i="27"/>
  <c r="C82" i="27"/>
  <c r="I67" i="27" s="1"/>
  <c r="F81" i="27"/>
  <c r="F80" i="27"/>
  <c r="F79" i="27"/>
  <c r="F78" i="27"/>
  <c r="F77" i="27"/>
  <c r="F76" i="27"/>
  <c r="F75" i="27"/>
  <c r="F74" i="27"/>
  <c r="F73" i="27"/>
  <c r="F72" i="27"/>
  <c r="F71" i="27"/>
  <c r="F70" i="27"/>
  <c r="E69" i="27"/>
  <c r="D69" i="27"/>
  <c r="C69" i="27"/>
  <c r="F68" i="27"/>
  <c r="F67" i="27"/>
  <c r="K66" i="27"/>
  <c r="J66" i="27"/>
  <c r="I66" i="27"/>
  <c r="F66" i="27"/>
  <c r="L65" i="27"/>
  <c r="F65" i="27"/>
  <c r="L64" i="27"/>
  <c r="F64" i="27"/>
  <c r="L63" i="27"/>
  <c r="F63" i="27"/>
  <c r="L62" i="27"/>
  <c r="F62" i="27"/>
  <c r="L61" i="27"/>
  <c r="L66" i="27" s="1"/>
  <c r="F61" i="27"/>
  <c r="L60" i="27"/>
  <c r="E54" i="27"/>
  <c r="D54" i="27"/>
  <c r="C54" i="27"/>
  <c r="F53" i="27"/>
  <c r="F52" i="27"/>
  <c r="F51" i="27"/>
  <c r="F50" i="27"/>
  <c r="F49" i="27"/>
  <c r="F48" i="27"/>
  <c r="F47" i="27"/>
  <c r="E46" i="27"/>
  <c r="D46" i="27"/>
  <c r="C46" i="27"/>
  <c r="F45" i="27"/>
  <c r="F44" i="27"/>
  <c r="F43" i="27"/>
  <c r="F42" i="27"/>
  <c r="F41" i="27"/>
  <c r="F40" i="27"/>
  <c r="F39" i="27"/>
  <c r="K38" i="27"/>
  <c r="J38" i="27"/>
  <c r="I38" i="27"/>
  <c r="F38" i="27"/>
  <c r="L37" i="27"/>
  <c r="F37" i="27"/>
  <c r="L36" i="27"/>
  <c r="F36" i="27"/>
  <c r="L35" i="27"/>
  <c r="F35" i="27"/>
  <c r="L34" i="27"/>
  <c r="F34" i="27"/>
  <c r="L33" i="27"/>
  <c r="F33" i="27"/>
  <c r="L32" i="27"/>
  <c r="L31" i="27"/>
  <c r="K30" i="27"/>
  <c r="J30" i="27"/>
  <c r="I30" i="27"/>
  <c r="L29" i="27"/>
  <c r="E29" i="27"/>
  <c r="D29" i="27"/>
  <c r="C29" i="27"/>
  <c r="L28" i="27"/>
  <c r="F28" i="27"/>
  <c r="L27" i="27"/>
  <c r="F27" i="27"/>
  <c r="L26" i="27"/>
  <c r="F26" i="27"/>
  <c r="L25" i="27"/>
  <c r="F25" i="27"/>
  <c r="L24" i="27"/>
  <c r="L30" i="27" s="1"/>
  <c r="F24" i="27"/>
  <c r="K23" i="27"/>
  <c r="J23" i="27"/>
  <c r="I23" i="27"/>
  <c r="F23" i="27"/>
  <c r="L22" i="27"/>
  <c r="E22" i="27"/>
  <c r="E30" i="27" s="1"/>
  <c r="D22" i="27"/>
  <c r="C22" i="27"/>
  <c r="C30" i="27" s="1"/>
  <c r="L21" i="27"/>
  <c r="F21" i="27"/>
  <c r="L20" i="27"/>
  <c r="F20" i="27"/>
  <c r="L19" i="27"/>
  <c r="F19" i="27"/>
  <c r="L18" i="27"/>
  <c r="F18" i="27"/>
  <c r="L17" i="27"/>
  <c r="F17" i="27"/>
  <c r="L16" i="27"/>
  <c r="F16" i="27"/>
  <c r="L15" i="27"/>
  <c r="F15" i="27"/>
  <c r="L14" i="27"/>
  <c r="F14" i="27"/>
  <c r="L13" i="27"/>
  <c r="F13" i="27"/>
  <c r="L12" i="27"/>
  <c r="F12" i="27"/>
  <c r="L11" i="27"/>
  <c r="L23" i="27" s="1"/>
  <c r="F11" i="27"/>
  <c r="K10" i="27"/>
  <c r="J10" i="27"/>
  <c r="I10" i="27"/>
  <c r="F10" i="27"/>
  <c r="L9" i="27"/>
  <c r="F9" i="27"/>
  <c r="L8" i="27"/>
  <c r="F8" i="27"/>
  <c r="L7" i="27"/>
  <c r="F7" i="27"/>
  <c r="L6" i="27"/>
  <c r="F6" i="27"/>
  <c r="L5" i="27"/>
  <c r="F5" i="27"/>
  <c r="L4" i="27"/>
  <c r="L169" i="26"/>
  <c r="L167" i="26"/>
  <c r="E167" i="26"/>
  <c r="D167" i="26"/>
  <c r="C167" i="26"/>
  <c r="L166" i="26"/>
  <c r="F166" i="26"/>
  <c r="L165" i="26"/>
  <c r="F165" i="26"/>
  <c r="L164" i="26"/>
  <c r="E164" i="26"/>
  <c r="D164" i="26"/>
  <c r="C164" i="26"/>
  <c r="L163" i="26"/>
  <c r="F163" i="26"/>
  <c r="L162" i="26"/>
  <c r="F162" i="26"/>
  <c r="F161" i="26"/>
  <c r="F160" i="26"/>
  <c r="L159" i="26"/>
  <c r="F159" i="26"/>
  <c r="F164" i="26" s="1"/>
  <c r="L158" i="26"/>
  <c r="F158" i="26"/>
  <c r="L157" i="26"/>
  <c r="E157" i="26"/>
  <c r="D157" i="26"/>
  <c r="C157" i="26"/>
  <c r="L156" i="26"/>
  <c r="F156" i="26"/>
  <c r="L155" i="26"/>
  <c r="F155" i="26"/>
  <c r="L154" i="26"/>
  <c r="F154" i="26"/>
  <c r="F153" i="26"/>
  <c r="F152" i="26"/>
  <c r="F151" i="26"/>
  <c r="F150" i="26"/>
  <c r="F149" i="26"/>
  <c r="F148" i="26"/>
  <c r="F147" i="26"/>
  <c r="K146" i="26"/>
  <c r="J146" i="26"/>
  <c r="I146" i="26"/>
  <c r="F146" i="26"/>
  <c r="L145" i="26"/>
  <c r="F145" i="26"/>
  <c r="L144" i="26"/>
  <c r="F144" i="26"/>
  <c r="L143" i="26"/>
  <c r="F143" i="26"/>
  <c r="L142" i="26"/>
  <c r="F142" i="26"/>
  <c r="L141" i="26"/>
  <c r="F141" i="26"/>
  <c r="K140" i="26"/>
  <c r="J140" i="26"/>
  <c r="I140" i="26"/>
  <c r="I147" i="26" s="1"/>
  <c r="F140" i="26"/>
  <c r="L139" i="26"/>
  <c r="E139" i="26"/>
  <c r="D139" i="26"/>
  <c r="C139" i="26"/>
  <c r="L138" i="26"/>
  <c r="F138" i="26"/>
  <c r="L137" i="26"/>
  <c r="F137" i="26"/>
  <c r="L136" i="26"/>
  <c r="F136" i="26"/>
  <c r="L135" i="26"/>
  <c r="F135" i="26"/>
  <c r="L134" i="26"/>
  <c r="F134" i="26"/>
  <c r="L133" i="26"/>
  <c r="F133" i="26"/>
  <c r="L132" i="26"/>
  <c r="F132" i="26"/>
  <c r="L131" i="26"/>
  <c r="F131" i="26"/>
  <c r="L130" i="26"/>
  <c r="F130" i="26"/>
  <c r="L129" i="26"/>
  <c r="F129" i="26"/>
  <c r="L128" i="26"/>
  <c r="F128" i="26"/>
  <c r="L127" i="26"/>
  <c r="F127" i="26"/>
  <c r="L126" i="26"/>
  <c r="L140" i="26" s="1"/>
  <c r="F126" i="26"/>
  <c r="K125" i="26"/>
  <c r="J125" i="26"/>
  <c r="I125" i="26"/>
  <c r="F125" i="26"/>
  <c r="L124" i="26"/>
  <c r="F124" i="26"/>
  <c r="L123" i="26"/>
  <c r="F123" i="26"/>
  <c r="L122" i="26"/>
  <c r="F122" i="26"/>
  <c r="L121" i="26"/>
  <c r="F121" i="26"/>
  <c r="L120" i="26"/>
  <c r="F120" i="26"/>
  <c r="L119" i="26"/>
  <c r="F119" i="26"/>
  <c r="L118" i="26"/>
  <c r="F118" i="26"/>
  <c r="F139" i="26" s="1"/>
  <c r="L117" i="26"/>
  <c r="F117" i="26"/>
  <c r="L116" i="26"/>
  <c r="E114" i="26"/>
  <c r="D114" i="26"/>
  <c r="C114" i="26"/>
  <c r="F113" i="26"/>
  <c r="F112" i="26"/>
  <c r="F111" i="26"/>
  <c r="F114" i="26" s="1"/>
  <c r="E110" i="26"/>
  <c r="D110" i="26"/>
  <c r="C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110" i="26" s="1"/>
  <c r="F94" i="26"/>
  <c r="E93" i="26"/>
  <c r="D93" i="26"/>
  <c r="C93" i="26"/>
  <c r="F92" i="26"/>
  <c r="F91" i="26"/>
  <c r="F90" i="26"/>
  <c r="F89" i="26"/>
  <c r="F88" i="26"/>
  <c r="F87" i="26"/>
  <c r="F86" i="26"/>
  <c r="F85" i="26"/>
  <c r="F84" i="26"/>
  <c r="F83" i="26"/>
  <c r="E82" i="26"/>
  <c r="D82" i="26"/>
  <c r="C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E69" i="26"/>
  <c r="D69" i="26"/>
  <c r="C69" i="26"/>
  <c r="F68" i="26"/>
  <c r="F67" i="26"/>
  <c r="K66" i="26"/>
  <c r="J66" i="26"/>
  <c r="I66" i="26"/>
  <c r="F66" i="26"/>
  <c r="L65" i="26"/>
  <c r="F65" i="26"/>
  <c r="L64" i="26"/>
  <c r="F64" i="26"/>
  <c r="L63" i="26"/>
  <c r="F63" i="26"/>
  <c r="L62" i="26"/>
  <c r="F62" i="26"/>
  <c r="L61" i="26"/>
  <c r="L66" i="26" s="1"/>
  <c r="F61" i="26"/>
  <c r="L60" i="26"/>
  <c r="E54" i="26"/>
  <c r="D54" i="26"/>
  <c r="C54" i="26"/>
  <c r="F53" i="26"/>
  <c r="F52" i="26"/>
  <c r="F51" i="26"/>
  <c r="F50" i="26"/>
  <c r="F49" i="26"/>
  <c r="F48" i="26"/>
  <c r="F47" i="26"/>
  <c r="E46" i="26"/>
  <c r="D46" i="26"/>
  <c r="C46" i="26"/>
  <c r="F45" i="26"/>
  <c r="F44" i="26"/>
  <c r="F43" i="26"/>
  <c r="F42" i="26"/>
  <c r="F41" i="26"/>
  <c r="F40" i="26"/>
  <c r="F39" i="26"/>
  <c r="K38" i="26"/>
  <c r="J38" i="26"/>
  <c r="I38" i="26"/>
  <c r="F38" i="26"/>
  <c r="L37" i="26"/>
  <c r="F37" i="26"/>
  <c r="L36" i="26"/>
  <c r="F36" i="26"/>
  <c r="L35" i="26"/>
  <c r="F35" i="26"/>
  <c r="L34" i="26"/>
  <c r="F34" i="26"/>
  <c r="L33" i="26"/>
  <c r="F33" i="26"/>
  <c r="L32" i="26"/>
  <c r="L31" i="26"/>
  <c r="L38" i="26" s="1"/>
  <c r="K30" i="26"/>
  <c r="J30" i="26"/>
  <c r="I30" i="26"/>
  <c r="L29" i="26"/>
  <c r="E29" i="26"/>
  <c r="D29" i="26"/>
  <c r="C29" i="26"/>
  <c r="L28" i="26"/>
  <c r="F28" i="26"/>
  <c r="L27" i="26"/>
  <c r="F27" i="26"/>
  <c r="L26" i="26"/>
  <c r="F26" i="26"/>
  <c r="L25" i="26"/>
  <c r="L30" i="26" s="1"/>
  <c r="F25" i="26"/>
  <c r="L24" i="26"/>
  <c r="F24" i="26"/>
  <c r="K23" i="26"/>
  <c r="J23" i="26"/>
  <c r="I23" i="26"/>
  <c r="F23" i="26"/>
  <c r="L22" i="26"/>
  <c r="E22" i="26"/>
  <c r="E30" i="26" s="1"/>
  <c r="D22" i="26"/>
  <c r="D30" i="26" s="1"/>
  <c r="C22" i="26"/>
  <c r="C30" i="26" s="1"/>
  <c r="L21" i="26"/>
  <c r="F21" i="26"/>
  <c r="L20" i="26"/>
  <c r="F20" i="26"/>
  <c r="L19" i="26"/>
  <c r="F19" i="26"/>
  <c r="L18" i="26"/>
  <c r="F18" i="26"/>
  <c r="L17" i="26"/>
  <c r="F17" i="26"/>
  <c r="L16" i="26"/>
  <c r="F16" i="26"/>
  <c r="L15" i="26"/>
  <c r="F15" i="26"/>
  <c r="L14" i="26"/>
  <c r="F14" i="26"/>
  <c r="L13" i="26"/>
  <c r="F13" i="26"/>
  <c r="L12" i="26"/>
  <c r="F12" i="26"/>
  <c r="L11" i="26"/>
  <c r="F11" i="26"/>
  <c r="L10" i="26"/>
  <c r="K10" i="26"/>
  <c r="J10" i="26"/>
  <c r="I10" i="26"/>
  <c r="F10" i="26"/>
  <c r="L9" i="26"/>
  <c r="F9" i="26"/>
  <c r="L8" i="26"/>
  <c r="F8" i="26"/>
  <c r="L7" i="26"/>
  <c r="F7" i="26"/>
  <c r="L6" i="26"/>
  <c r="F6" i="26"/>
  <c r="L5" i="26"/>
  <c r="F5" i="26"/>
  <c r="L4" i="26"/>
  <c r="L169" i="25"/>
  <c r="L167" i="25"/>
  <c r="E167" i="25"/>
  <c r="D167" i="25"/>
  <c r="C167" i="25"/>
  <c r="L166" i="25"/>
  <c r="F166" i="25"/>
  <c r="L165" i="25"/>
  <c r="F165" i="25"/>
  <c r="L164" i="25"/>
  <c r="E164" i="25"/>
  <c r="D164" i="25"/>
  <c r="C164" i="25"/>
  <c r="L163" i="25"/>
  <c r="F163" i="25"/>
  <c r="L162" i="25"/>
  <c r="F162" i="25"/>
  <c r="F161" i="25"/>
  <c r="F160" i="25"/>
  <c r="L159" i="25"/>
  <c r="F159" i="25"/>
  <c r="L158" i="25"/>
  <c r="F158" i="25"/>
  <c r="L157" i="25"/>
  <c r="E157" i="25"/>
  <c r="D157" i="25"/>
  <c r="C157" i="25"/>
  <c r="L156" i="25"/>
  <c r="F156" i="25"/>
  <c r="L155" i="25"/>
  <c r="F155" i="25"/>
  <c r="L154" i="25"/>
  <c r="F154" i="25"/>
  <c r="F153" i="25"/>
  <c r="F152" i="25"/>
  <c r="F151" i="25"/>
  <c r="F150" i="25"/>
  <c r="F149" i="25"/>
  <c r="F148" i="25"/>
  <c r="F147" i="25"/>
  <c r="K146" i="25"/>
  <c r="J146" i="25"/>
  <c r="I146" i="25"/>
  <c r="F146" i="25"/>
  <c r="L145" i="25"/>
  <c r="F145" i="25"/>
  <c r="L144" i="25"/>
  <c r="F144" i="25"/>
  <c r="L143" i="25"/>
  <c r="F143" i="25"/>
  <c r="L142" i="25"/>
  <c r="F142" i="25"/>
  <c r="L141" i="25"/>
  <c r="F141" i="25"/>
  <c r="K140" i="25"/>
  <c r="J140" i="25"/>
  <c r="I140" i="25"/>
  <c r="F140" i="25"/>
  <c r="L139" i="25"/>
  <c r="E139" i="25"/>
  <c r="D139" i="25"/>
  <c r="C139" i="25"/>
  <c r="L138" i="25"/>
  <c r="F138" i="25"/>
  <c r="L137" i="25"/>
  <c r="F137" i="25"/>
  <c r="L136" i="25"/>
  <c r="F136" i="25"/>
  <c r="L135" i="25"/>
  <c r="F135" i="25"/>
  <c r="L134" i="25"/>
  <c r="F134" i="25"/>
  <c r="L133" i="25"/>
  <c r="F133" i="25"/>
  <c r="L132" i="25"/>
  <c r="F132" i="25"/>
  <c r="L131" i="25"/>
  <c r="F131" i="25"/>
  <c r="L130" i="25"/>
  <c r="F130" i="25"/>
  <c r="L129" i="25"/>
  <c r="F129" i="25"/>
  <c r="L128" i="25"/>
  <c r="F128" i="25"/>
  <c r="L127" i="25"/>
  <c r="F127" i="25"/>
  <c r="L126" i="25"/>
  <c r="F126" i="25"/>
  <c r="K125" i="25"/>
  <c r="J125" i="25"/>
  <c r="I125" i="25"/>
  <c r="F125" i="25"/>
  <c r="L124" i="25"/>
  <c r="F124" i="25"/>
  <c r="L123" i="25"/>
  <c r="F123" i="25"/>
  <c r="L122" i="25"/>
  <c r="F122" i="25"/>
  <c r="L121" i="25"/>
  <c r="F121" i="25"/>
  <c r="L120" i="25"/>
  <c r="F120" i="25"/>
  <c r="L119" i="25"/>
  <c r="F119" i="25"/>
  <c r="L118" i="25"/>
  <c r="F118" i="25"/>
  <c r="L117" i="25"/>
  <c r="F117" i="25"/>
  <c r="L116" i="25"/>
  <c r="L125" i="25" s="1"/>
  <c r="E114" i="25"/>
  <c r="D114" i="25"/>
  <c r="C114" i="25"/>
  <c r="F113" i="25"/>
  <c r="F112" i="25"/>
  <c r="F111" i="25"/>
  <c r="E110" i="25"/>
  <c r="D110" i="25"/>
  <c r="C110" i="25"/>
  <c r="F109" i="25"/>
  <c r="F108" i="25"/>
  <c r="F107" i="25"/>
  <c r="F106" i="25"/>
  <c r="F105" i="25"/>
  <c r="F104" i="25"/>
  <c r="F103" i="25"/>
  <c r="F102" i="25"/>
  <c r="F101" i="25"/>
  <c r="F100" i="25"/>
  <c r="F99" i="25"/>
  <c r="F98" i="25"/>
  <c r="F97" i="25"/>
  <c r="F96" i="25"/>
  <c r="F95" i="25"/>
  <c r="F94" i="25"/>
  <c r="E93" i="25"/>
  <c r="D93" i="25"/>
  <c r="C93" i="25"/>
  <c r="F92" i="25"/>
  <c r="F91" i="25"/>
  <c r="F90" i="25"/>
  <c r="F89" i="25"/>
  <c r="F88" i="25"/>
  <c r="F87" i="25"/>
  <c r="F86" i="25"/>
  <c r="F85" i="25"/>
  <c r="F84" i="25"/>
  <c r="F83" i="25"/>
  <c r="F93" i="25" s="1"/>
  <c r="E82" i="25"/>
  <c r="D82" i="25"/>
  <c r="C82" i="25"/>
  <c r="F81" i="25"/>
  <c r="F80" i="25"/>
  <c r="F79" i="25"/>
  <c r="F78" i="25"/>
  <c r="F77" i="25"/>
  <c r="F76" i="25"/>
  <c r="F75" i="25"/>
  <c r="F74" i="25"/>
  <c r="F73" i="25"/>
  <c r="F72" i="25"/>
  <c r="F71" i="25"/>
  <c r="F70" i="25"/>
  <c r="E69" i="25"/>
  <c r="D69" i="25"/>
  <c r="J67" i="25" s="1"/>
  <c r="C69" i="25"/>
  <c r="F68" i="25"/>
  <c r="F67" i="25"/>
  <c r="K66" i="25"/>
  <c r="J66" i="25"/>
  <c r="I66" i="25"/>
  <c r="F66" i="25"/>
  <c r="L65" i="25"/>
  <c r="F65" i="25"/>
  <c r="L64" i="25"/>
  <c r="F64" i="25"/>
  <c r="L63" i="25"/>
  <c r="F63" i="25"/>
  <c r="L62" i="25"/>
  <c r="F62" i="25"/>
  <c r="L61" i="25"/>
  <c r="F61" i="25"/>
  <c r="F69" i="25" s="1"/>
  <c r="L60" i="25"/>
  <c r="E54" i="25"/>
  <c r="D54" i="25"/>
  <c r="C54" i="25"/>
  <c r="F53" i="25"/>
  <c r="F52" i="25"/>
  <c r="F51" i="25"/>
  <c r="F50" i="25"/>
  <c r="F49" i="25"/>
  <c r="F48" i="25"/>
  <c r="F47" i="25"/>
  <c r="E46" i="25"/>
  <c r="D46" i="25"/>
  <c r="C46" i="25"/>
  <c r="F45" i="25"/>
  <c r="F44" i="25"/>
  <c r="F43" i="25"/>
  <c r="F42" i="25"/>
  <c r="F41" i="25"/>
  <c r="F40" i="25"/>
  <c r="F39" i="25"/>
  <c r="K38" i="25"/>
  <c r="J38" i="25"/>
  <c r="I38" i="25"/>
  <c r="F38" i="25"/>
  <c r="L37" i="25"/>
  <c r="F37" i="25"/>
  <c r="L36" i="25"/>
  <c r="F36" i="25"/>
  <c r="L35" i="25"/>
  <c r="F35" i="25"/>
  <c r="L34" i="25"/>
  <c r="F34" i="25"/>
  <c r="L33" i="25"/>
  <c r="F33" i="25"/>
  <c r="L32" i="25"/>
  <c r="L31" i="25"/>
  <c r="K30" i="25"/>
  <c r="J30" i="25"/>
  <c r="I30" i="25"/>
  <c r="L29" i="25"/>
  <c r="E29" i="25"/>
  <c r="D29" i="25"/>
  <c r="C29" i="25"/>
  <c r="L28" i="25"/>
  <c r="F28" i="25"/>
  <c r="L27" i="25"/>
  <c r="F27" i="25"/>
  <c r="L26" i="25"/>
  <c r="F26" i="25"/>
  <c r="L25" i="25"/>
  <c r="F25" i="25"/>
  <c r="L24" i="25"/>
  <c r="L30" i="25" s="1"/>
  <c r="F24" i="25"/>
  <c r="K23" i="25"/>
  <c r="J23" i="25"/>
  <c r="I23" i="25"/>
  <c r="F23" i="25"/>
  <c r="F29" i="25" s="1"/>
  <c r="L22" i="25"/>
  <c r="E22" i="25"/>
  <c r="E30" i="25" s="1"/>
  <c r="D22" i="25"/>
  <c r="D30" i="25" s="1"/>
  <c r="C22" i="25"/>
  <c r="C30" i="25" s="1"/>
  <c r="L21" i="25"/>
  <c r="L20" i="25"/>
  <c r="L19" i="25"/>
  <c r="L18" i="25"/>
  <c r="L17" i="25"/>
  <c r="L16" i="25"/>
  <c r="L15" i="25"/>
  <c r="L14" i="25"/>
  <c r="L13" i="25"/>
  <c r="L12" i="25"/>
  <c r="L11" i="25"/>
  <c r="K10" i="25"/>
  <c r="J10" i="25"/>
  <c r="I10" i="25"/>
  <c r="L9" i="25"/>
  <c r="L8" i="25"/>
  <c r="L7" i="25"/>
  <c r="F22" i="25"/>
  <c r="L6" i="25"/>
  <c r="L5" i="25"/>
  <c r="L4" i="25"/>
  <c r="L169" i="24"/>
  <c r="L167" i="24"/>
  <c r="E167" i="24"/>
  <c r="D167" i="24"/>
  <c r="C167" i="24"/>
  <c r="L166" i="24"/>
  <c r="F166" i="24"/>
  <c r="F167" i="24" s="1"/>
  <c r="L165" i="24"/>
  <c r="F165" i="24"/>
  <c r="L164" i="24"/>
  <c r="E164" i="24"/>
  <c r="D164" i="24"/>
  <c r="C164" i="24"/>
  <c r="L163" i="24"/>
  <c r="F163" i="24"/>
  <c r="L162" i="24"/>
  <c r="F162" i="24"/>
  <c r="F161" i="24"/>
  <c r="F160" i="24"/>
  <c r="L159" i="24"/>
  <c r="F159" i="24"/>
  <c r="L158" i="24"/>
  <c r="F158" i="24"/>
  <c r="L157" i="24"/>
  <c r="E157" i="24"/>
  <c r="D157" i="24"/>
  <c r="C157" i="24"/>
  <c r="L156" i="24"/>
  <c r="F156" i="24"/>
  <c r="L155" i="24"/>
  <c r="F155" i="24"/>
  <c r="L154" i="24"/>
  <c r="F154" i="24"/>
  <c r="F153" i="24"/>
  <c r="F152" i="24"/>
  <c r="F151" i="24"/>
  <c r="F150" i="24"/>
  <c r="F149" i="24"/>
  <c r="F148" i="24"/>
  <c r="F147" i="24"/>
  <c r="K146" i="24"/>
  <c r="J146" i="24"/>
  <c r="I146" i="24"/>
  <c r="F146" i="24"/>
  <c r="L145" i="24"/>
  <c r="F145" i="24"/>
  <c r="L144" i="24"/>
  <c r="F144" i="24"/>
  <c r="L143" i="24"/>
  <c r="F143" i="24"/>
  <c r="L142" i="24"/>
  <c r="F142" i="24"/>
  <c r="L141" i="24"/>
  <c r="F141" i="24"/>
  <c r="K140" i="24"/>
  <c r="J140" i="24"/>
  <c r="I140" i="24"/>
  <c r="F140" i="24"/>
  <c r="L139" i="24"/>
  <c r="E139" i="24"/>
  <c r="D139" i="24"/>
  <c r="C139" i="24"/>
  <c r="L138" i="24"/>
  <c r="F138" i="24"/>
  <c r="L137" i="24"/>
  <c r="F137" i="24"/>
  <c r="L136" i="24"/>
  <c r="F136" i="24"/>
  <c r="L135" i="24"/>
  <c r="F135" i="24"/>
  <c r="L134" i="24"/>
  <c r="F134" i="24"/>
  <c r="L133" i="24"/>
  <c r="F133" i="24"/>
  <c r="L132" i="24"/>
  <c r="F132" i="24"/>
  <c r="L131" i="24"/>
  <c r="F131" i="24"/>
  <c r="L130" i="24"/>
  <c r="F130" i="24"/>
  <c r="L129" i="24"/>
  <c r="F129" i="24"/>
  <c r="L128" i="24"/>
  <c r="F128" i="24"/>
  <c r="L127" i="24"/>
  <c r="F127" i="24"/>
  <c r="L126" i="24"/>
  <c r="F126" i="24"/>
  <c r="K125" i="24"/>
  <c r="J125" i="24"/>
  <c r="I125" i="24"/>
  <c r="F125" i="24"/>
  <c r="L124" i="24"/>
  <c r="F124" i="24"/>
  <c r="L123" i="24"/>
  <c r="F123" i="24"/>
  <c r="L122" i="24"/>
  <c r="F122" i="24"/>
  <c r="L121" i="24"/>
  <c r="F121" i="24"/>
  <c r="L120" i="24"/>
  <c r="F120" i="24"/>
  <c r="L119" i="24"/>
  <c r="F119" i="24"/>
  <c r="L118" i="24"/>
  <c r="F118" i="24"/>
  <c r="L117" i="24"/>
  <c r="F117" i="24"/>
  <c r="L116" i="24"/>
  <c r="E114" i="24"/>
  <c r="D114" i="24"/>
  <c r="C114" i="24"/>
  <c r="F113" i="24"/>
  <c r="F112" i="24"/>
  <c r="F111" i="24"/>
  <c r="E110" i="24"/>
  <c r="D110" i="24"/>
  <c r="C110" i="24"/>
  <c r="F109" i="24"/>
  <c r="F108" i="24"/>
  <c r="F107" i="24"/>
  <c r="F106" i="24"/>
  <c r="F105" i="24"/>
  <c r="F104" i="24"/>
  <c r="F103" i="24"/>
  <c r="F102" i="24"/>
  <c r="F101" i="24"/>
  <c r="F100" i="24"/>
  <c r="F99" i="24"/>
  <c r="F98" i="24"/>
  <c r="F97" i="24"/>
  <c r="F96" i="24"/>
  <c r="F95" i="24"/>
  <c r="F94" i="24"/>
  <c r="F110" i="24" s="1"/>
  <c r="E93" i="24"/>
  <c r="D93" i="24"/>
  <c r="C93" i="24"/>
  <c r="F92" i="24"/>
  <c r="F91" i="24"/>
  <c r="F90" i="24"/>
  <c r="F89" i="24"/>
  <c r="F88" i="24"/>
  <c r="F87" i="24"/>
  <c r="F86" i="24"/>
  <c r="F85" i="24"/>
  <c r="F84" i="24"/>
  <c r="F83" i="24"/>
  <c r="E82" i="24"/>
  <c r="D82" i="24"/>
  <c r="C82" i="24"/>
  <c r="F81" i="24"/>
  <c r="F80" i="24"/>
  <c r="F79" i="24"/>
  <c r="F78" i="24"/>
  <c r="F77" i="24"/>
  <c r="F76" i="24"/>
  <c r="F75" i="24"/>
  <c r="F74" i="24"/>
  <c r="F73" i="24"/>
  <c r="F72" i="24"/>
  <c r="F71" i="24"/>
  <c r="F70" i="24"/>
  <c r="E69" i="24"/>
  <c r="D69" i="24"/>
  <c r="C69" i="24"/>
  <c r="F68" i="24"/>
  <c r="F67" i="24"/>
  <c r="K66" i="24"/>
  <c r="J66" i="24"/>
  <c r="I66" i="24"/>
  <c r="F66" i="24"/>
  <c r="L65" i="24"/>
  <c r="F65" i="24"/>
  <c r="L64" i="24"/>
  <c r="F64" i="24"/>
  <c r="L63" i="24"/>
  <c r="F63" i="24"/>
  <c r="L62" i="24"/>
  <c r="F62" i="24"/>
  <c r="L61" i="24"/>
  <c r="F61" i="24"/>
  <c r="L60" i="24"/>
  <c r="E54" i="24"/>
  <c r="D54" i="24"/>
  <c r="C54" i="24"/>
  <c r="F53" i="24"/>
  <c r="F52" i="24"/>
  <c r="F51" i="24"/>
  <c r="F50" i="24"/>
  <c r="F49" i="24"/>
  <c r="F48" i="24"/>
  <c r="F47" i="24"/>
  <c r="E46" i="24"/>
  <c r="D46" i="24"/>
  <c r="C46" i="24"/>
  <c r="F45" i="24"/>
  <c r="F44" i="24"/>
  <c r="F43" i="24"/>
  <c r="F42" i="24"/>
  <c r="F41" i="24"/>
  <c r="F40" i="24"/>
  <c r="F39" i="24"/>
  <c r="K38" i="24"/>
  <c r="J38" i="24"/>
  <c r="I38" i="24"/>
  <c r="F38" i="24"/>
  <c r="L37" i="24"/>
  <c r="F37" i="24"/>
  <c r="L36" i="24"/>
  <c r="F36" i="24"/>
  <c r="L35" i="24"/>
  <c r="F35" i="24"/>
  <c r="L34" i="24"/>
  <c r="F34" i="24"/>
  <c r="L33" i="24"/>
  <c r="F33" i="24"/>
  <c r="L32" i="24"/>
  <c r="L31" i="24"/>
  <c r="K30" i="24"/>
  <c r="J30" i="24"/>
  <c r="I30" i="24"/>
  <c r="L29" i="24"/>
  <c r="E29" i="24"/>
  <c r="D29" i="24"/>
  <c r="C29" i="24"/>
  <c r="L28" i="24"/>
  <c r="F28" i="24"/>
  <c r="L27" i="24"/>
  <c r="F27" i="24"/>
  <c r="L26" i="24"/>
  <c r="F26" i="24"/>
  <c r="L25" i="24"/>
  <c r="F25" i="24"/>
  <c r="L24" i="24"/>
  <c r="L30" i="24" s="1"/>
  <c r="F24" i="24"/>
  <c r="K23" i="24"/>
  <c r="K39" i="24" s="1"/>
  <c r="J23" i="24"/>
  <c r="I23" i="24"/>
  <c r="F23" i="24"/>
  <c r="L22" i="24"/>
  <c r="E22" i="24"/>
  <c r="E30" i="24" s="1"/>
  <c r="D22" i="24"/>
  <c r="D30" i="24" s="1"/>
  <c r="C22" i="24"/>
  <c r="C30" i="24" s="1"/>
  <c r="L21" i="24"/>
  <c r="F21" i="24"/>
  <c r="L20" i="24"/>
  <c r="F20" i="24"/>
  <c r="L19" i="24"/>
  <c r="F19" i="24"/>
  <c r="L18" i="24"/>
  <c r="F18" i="24"/>
  <c r="L17" i="24"/>
  <c r="F17" i="24"/>
  <c r="L16" i="24"/>
  <c r="F16" i="24"/>
  <c r="L15" i="24"/>
  <c r="F15" i="24"/>
  <c r="L14" i="24"/>
  <c r="F14" i="24"/>
  <c r="L13" i="24"/>
  <c r="F13" i="24"/>
  <c r="L12" i="24"/>
  <c r="F12" i="24"/>
  <c r="L11" i="24"/>
  <c r="F11" i="24"/>
  <c r="K10" i="24"/>
  <c r="J10" i="24"/>
  <c r="J39" i="24" s="1"/>
  <c r="I10" i="24"/>
  <c r="F10" i="24"/>
  <c r="L9" i="24"/>
  <c r="F9" i="24"/>
  <c r="L8" i="24"/>
  <c r="F8" i="24"/>
  <c r="L7" i="24"/>
  <c r="F7" i="24"/>
  <c r="L6" i="24"/>
  <c r="F6" i="24"/>
  <c r="L5" i="24"/>
  <c r="F5" i="24"/>
  <c r="L4" i="24"/>
  <c r="L169" i="23"/>
  <c r="L167" i="23"/>
  <c r="E167" i="23"/>
  <c r="D167" i="23"/>
  <c r="C167" i="23"/>
  <c r="L166" i="23"/>
  <c r="F166" i="23"/>
  <c r="F167" i="23" s="1"/>
  <c r="L165" i="23"/>
  <c r="F165" i="23"/>
  <c r="L164" i="23"/>
  <c r="E164" i="23"/>
  <c r="D164" i="23"/>
  <c r="C164" i="23"/>
  <c r="L163" i="23"/>
  <c r="F163" i="23"/>
  <c r="L162" i="23"/>
  <c r="F162" i="23"/>
  <c r="F161" i="23"/>
  <c r="F160" i="23"/>
  <c r="L159" i="23"/>
  <c r="F159" i="23"/>
  <c r="L158" i="23"/>
  <c r="F158" i="23"/>
  <c r="L157" i="23"/>
  <c r="E157" i="23"/>
  <c r="D157" i="23"/>
  <c r="C157" i="23"/>
  <c r="L156" i="23"/>
  <c r="F156" i="23"/>
  <c r="L155" i="23"/>
  <c r="F155" i="23"/>
  <c r="L154" i="23"/>
  <c r="F154" i="23"/>
  <c r="F153" i="23"/>
  <c r="F152" i="23"/>
  <c r="F151" i="23"/>
  <c r="F150" i="23"/>
  <c r="F149" i="23"/>
  <c r="F148" i="23"/>
  <c r="F147" i="23"/>
  <c r="K146" i="23"/>
  <c r="J146" i="23"/>
  <c r="I146" i="23"/>
  <c r="F146" i="23"/>
  <c r="L145" i="23"/>
  <c r="F145" i="23"/>
  <c r="L144" i="23"/>
  <c r="F144" i="23"/>
  <c r="L143" i="23"/>
  <c r="F143" i="23"/>
  <c r="L142" i="23"/>
  <c r="F142" i="23"/>
  <c r="L141" i="23"/>
  <c r="F141" i="23"/>
  <c r="K140" i="23"/>
  <c r="J140" i="23"/>
  <c r="I140" i="23"/>
  <c r="F140" i="23"/>
  <c r="L139" i="23"/>
  <c r="E139" i="23"/>
  <c r="D139" i="23"/>
  <c r="C139" i="23"/>
  <c r="L138" i="23"/>
  <c r="F138" i="23"/>
  <c r="L137" i="23"/>
  <c r="F137" i="23"/>
  <c r="L136" i="23"/>
  <c r="F136" i="23"/>
  <c r="L135" i="23"/>
  <c r="F135" i="23"/>
  <c r="L134" i="23"/>
  <c r="F134" i="23"/>
  <c r="L133" i="23"/>
  <c r="F133" i="23"/>
  <c r="L132" i="23"/>
  <c r="F132" i="23"/>
  <c r="L131" i="23"/>
  <c r="F131" i="23"/>
  <c r="L130" i="23"/>
  <c r="F130" i="23"/>
  <c r="L129" i="23"/>
  <c r="F129" i="23"/>
  <c r="L128" i="23"/>
  <c r="F128" i="23"/>
  <c r="L127" i="23"/>
  <c r="F127" i="23"/>
  <c r="L126" i="23"/>
  <c r="F126" i="23"/>
  <c r="K125" i="23"/>
  <c r="J125" i="23"/>
  <c r="I125" i="23"/>
  <c r="F125" i="23"/>
  <c r="L124" i="23"/>
  <c r="F124" i="23"/>
  <c r="L123" i="23"/>
  <c r="F123" i="23"/>
  <c r="L122" i="23"/>
  <c r="F122" i="23"/>
  <c r="L121" i="23"/>
  <c r="F121" i="23"/>
  <c r="L120" i="23"/>
  <c r="F120" i="23"/>
  <c r="L119" i="23"/>
  <c r="F119" i="23"/>
  <c r="L118" i="23"/>
  <c r="F118" i="23"/>
  <c r="L117" i="23"/>
  <c r="F117" i="23"/>
  <c r="L116" i="23"/>
  <c r="L125" i="23" s="1"/>
  <c r="E114" i="23"/>
  <c r="D114" i="23"/>
  <c r="C114" i="23"/>
  <c r="F113" i="23"/>
  <c r="F112" i="23"/>
  <c r="F111" i="23"/>
  <c r="E110" i="23"/>
  <c r="D110" i="23"/>
  <c r="C110" i="23"/>
  <c r="F109" i="23"/>
  <c r="F108" i="23"/>
  <c r="F107" i="23"/>
  <c r="F106" i="23"/>
  <c r="F105" i="23"/>
  <c r="F104" i="23"/>
  <c r="F103" i="23"/>
  <c r="F102" i="23"/>
  <c r="F101" i="23"/>
  <c r="F100" i="23"/>
  <c r="F99" i="23"/>
  <c r="F98" i="23"/>
  <c r="F97" i="23"/>
  <c r="F96" i="23"/>
  <c r="F95" i="23"/>
  <c r="F94" i="23"/>
  <c r="F110" i="23" s="1"/>
  <c r="E93" i="23"/>
  <c r="D93" i="23"/>
  <c r="C93" i="23"/>
  <c r="F92" i="23"/>
  <c r="F91" i="23"/>
  <c r="F90" i="23"/>
  <c r="F89" i="23"/>
  <c r="F88" i="23"/>
  <c r="F87" i="23"/>
  <c r="F86" i="23"/>
  <c r="F85" i="23"/>
  <c r="F84" i="23"/>
  <c r="F83" i="23"/>
  <c r="E82" i="23"/>
  <c r="D82" i="23"/>
  <c r="C82" i="23"/>
  <c r="F81" i="23"/>
  <c r="F80" i="23"/>
  <c r="F79" i="23"/>
  <c r="F78" i="23"/>
  <c r="F77" i="23"/>
  <c r="F76" i="23"/>
  <c r="F75" i="23"/>
  <c r="F74" i="23"/>
  <c r="F73" i="23"/>
  <c r="F72" i="23"/>
  <c r="F71" i="23"/>
  <c r="F70" i="23"/>
  <c r="E69" i="23"/>
  <c r="D69" i="23"/>
  <c r="C69" i="23"/>
  <c r="F68" i="23"/>
  <c r="F67" i="23"/>
  <c r="K66" i="23"/>
  <c r="J66" i="23"/>
  <c r="I66" i="23"/>
  <c r="F66" i="23"/>
  <c r="L65" i="23"/>
  <c r="F65" i="23"/>
  <c r="L64" i="23"/>
  <c r="F64" i="23"/>
  <c r="L63" i="23"/>
  <c r="F63" i="23"/>
  <c r="L62" i="23"/>
  <c r="F62" i="23"/>
  <c r="L61" i="23"/>
  <c r="F61" i="23"/>
  <c r="L60" i="23"/>
  <c r="E54" i="23"/>
  <c r="D54" i="23"/>
  <c r="C54" i="23"/>
  <c r="F53" i="23"/>
  <c r="F52" i="23"/>
  <c r="F51" i="23"/>
  <c r="F50" i="23"/>
  <c r="F49" i="23"/>
  <c r="F48" i="23"/>
  <c r="F47" i="23"/>
  <c r="E46" i="23"/>
  <c r="D46" i="23"/>
  <c r="C46" i="23"/>
  <c r="F45" i="23"/>
  <c r="F44" i="23"/>
  <c r="F43" i="23"/>
  <c r="F42" i="23"/>
  <c r="F41" i="23"/>
  <c r="F40" i="23"/>
  <c r="F39" i="23"/>
  <c r="K38" i="23"/>
  <c r="J38" i="23"/>
  <c r="I38" i="23"/>
  <c r="F38" i="23"/>
  <c r="L37" i="23"/>
  <c r="F37" i="23"/>
  <c r="L36" i="23"/>
  <c r="F36" i="23"/>
  <c r="L35" i="23"/>
  <c r="F35" i="23"/>
  <c r="L34" i="23"/>
  <c r="F34" i="23"/>
  <c r="L33" i="23"/>
  <c r="L38" i="23" s="1"/>
  <c r="F33" i="23"/>
  <c r="L32" i="23"/>
  <c r="L31" i="23"/>
  <c r="K30" i="23"/>
  <c r="J30" i="23"/>
  <c r="I30" i="23"/>
  <c r="L29" i="23"/>
  <c r="E29" i="23"/>
  <c r="D29" i="23"/>
  <c r="C29" i="23"/>
  <c r="L28" i="23"/>
  <c r="F28" i="23"/>
  <c r="L27" i="23"/>
  <c r="F27" i="23"/>
  <c r="L26" i="23"/>
  <c r="F26" i="23"/>
  <c r="L25" i="23"/>
  <c r="F25" i="23"/>
  <c r="L24" i="23"/>
  <c r="F24" i="23"/>
  <c r="K23" i="23"/>
  <c r="J23" i="23"/>
  <c r="I23" i="23"/>
  <c r="F23" i="23"/>
  <c r="L22" i="23"/>
  <c r="E22" i="23"/>
  <c r="E30" i="23" s="1"/>
  <c r="D22" i="23"/>
  <c r="D30" i="23" s="1"/>
  <c r="C22" i="23"/>
  <c r="C30" i="23" s="1"/>
  <c r="L21" i="23"/>
  <c r="F21" i="23"/>
  <c r="L20" i="23"/>
  <c r="F20" i="23"/>
  <c r="L19" i="23"/>
  <c r="F19" i="23"/>
  <c r="L18" i="23"/>
  <c r="F18" i="23"/>
  <c r="L17" i="23"/>
  <c r="F17" i="23"/>
  <c r="L16" i="23"/>
  <c r="F16" i="23"/>
  <c r="L15" i="23"/>
  <c r="F15" i="23"/>
  <c r="L14" i="23"/>
  <c r="F14" i="23"/>
  <c r="L13" i="23"/>
  <c r="F13" i="23"/>
  <c r="L12" i="23"/>
  <c r="F12" i="23"/>
  <c r="L11" i="23"/>
  <c r="F11" i="23"/>
  <c r="K10" i="23"/>
  <c r="J10" i="23"/>
  <c r="I10" i="23"/>
  <c r="F10" i="23"/>
  <c r="L9" i="23"/>
  <c r="F9" i="23"/>
  <c r="L8" i="23"/>
  <c r="F8" i="23"/>
  <c r="L7" i="23"/>
  <c r="F7" i="23"/>
  <c r="L6" i="23"/>
  <c r="F6" i="23"/>
  <c r="L5" i="23"/>
  <c r="F5" i="23"/>
  <c r="L4" i="23"/>
  <c r="L169" i="22"/>
  <c r="L167" i="22"/>
  <c r="E167" i="22"/>
  <c r="D167" i="22"/>
  <c r="C167" i="22"/>
  <c r="L166" i="22"/>
  <c r="F166" i="22"/>
  <c r="L165" i="22"/>
  <c r="F165" i="22"/>
  <c r="F167" i="22" s="1"/>
  <c r="L164" i="22"/>
  <c r="E164" i="22"/>
  <c r="D164" i="22"/>
  <c r="C164" i="22"/>
  <c r="L163" i="22"/>
  <c r="F163" i="22"/>
  <c r="L162" i="22"/>
  <c r="F162" i="22"/>
  <c r="F161" i="22"/>
  <c r="F160" i="22"/>
  <c r="L159" i="22"/>
  <c r="F159" i="22"/>
  <c r="L158" i="22"/>
  <c r="F158" i="22"/>
  <c r="F164" i="22" s="1"/>
  <c r="L157" i="22"/>
  <c r="E157" i="22"/>
  <c r="D157" i="22"/>
  <c r="C157" i="22"/>
  <c r="L156" i="22"/>
  <c r="F156" i="22"/>
  <c r="L155" i="22"/>
  <c r="F155" i="22"/>
  <c r="L154" i="22"/>
  <c r="F154" i="22"/>
  <c r="F153" i="22"/>
  <c r="F152" i="22"/>
  <c r="F151" i="22"/>
  <c r="F150" i="22"/>
  <c r="F149" i="22"/>
  <c r="F148" i="22"/>
  <c r="F147" i="22"/>
  <c r="K146" i="22"/>
  <c r="J146" i="22"/>
  <c r="I146" i="22"/>
  <c r="F146" i="22"/>
  <c r="L145" i="22"/>
  <c r="F145" i="22"/>
  <c r="L144" i="22"/>
  <c r="F144" i="22"/>
  <c r="L143" i="22"/>
  <c r="F143" i="22"/>
  <c r="L142" i="22"/>
  <c r="F142" i="22"/>
  <c r="L141" i="22"/>
  <c r="F141" i="22"/>
  <c r="K140" i="22"/>
  <c r="J140" i="22"/>
  <c r="I140" i="22"/>
  <c r="F140" i="22"/>
  <c r="L139" i="22"/>
  <c r="E139" i="22"/>
  <c r="D139" i="22"/>
  <c r="C139" i="22"/>
  <c r="L138" i="22"/>
  <c r="F138" i="22"/>
  <c r="L137" i="22"/>
  <c r="F137" i="22"/>
  <c r="L136" i="22"/>
  <c r="F136" i="22"/>
  <c r="L135" i="22"/>
  <c r="F135" i="22"/>
  <c r="L134" i="22"/>
  <c r="F134" i="22"/>
  <c r="L133" i="22"/>
  <c r="F133" i="22"/>
  <c r="L132" i="22"/>
  <c r="F132" i="22"/>
  <c r="L131" i="22"/>
  <c r="F131" i="22"/>
  <c r="L130" i="22"/>
  <c r="F130" i="22"/>
  <c r="L129" i="22"/>
  <c r="F129" i="22"/>
  <c r="L128" i="22"/>
  <c r="F128" i="22"/>
  <c r="L127" i="22"/>
  <c r="F127" i="22"/>
  <c r="L126" i="22"/>
  <c r="F126" i="22"/>
  <c r="K125" i="22"/>
  <c r="J125" i="22"/>
  <c r="I125" i="22"/>
  <c r="F125" i="22"/>
  <c r="L124" i="22"/>
  <c r="F124" i="22"/>
  <c r="L123" i="22"/>
  <c r="F123" i="22"/>
  <c r="L122" i="22"/>
  <c r="F122" i="22"/>
  <c r="L121" i="22"/>
  <c r="F121" i="22"/>
  <c r="L120" i="22"/>
  <c r="F120" i="22"/>
  <c r="L119" i="22"/>
  <c r="F119" i="22"/>
  <c r="L118" i="22"/>
  <c r="F118" i="22"/>
  <c r="L117" i="22"/>
  <c r="F117" i="22"/>
  <c r="L116" i="22"/>
  <c r="E114" i="22"/>
  <c r="D114" i="22"/>
  <c r="C114" i="22"/>
  <c r="F113" i="22"/>
  <c r="F112" i="22"/>
  <c r="F111" i="22"/>
  <c r="E110" i="22"/>
  <c r="D110" i="22"/>
  <c r="C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E93" i="22"/>
  <c r="D93" i="22"/>
  <c r="C93" i="22"/>
  <c r="F92" i="22"/>
  <c r="F91" i="22"/>
  <c r="F90" i="22"/>
  <c r="F89" i="22"/>
  <c r="F88" i="22"/>
  <c r="F87" i="22"/>
  <c r="F86" i="22"/>
  <c r="F85" i="22"/>
  <c r="F84" i="22"/>
  <c r="F93" i="22" s="1"/>
  <c r="F83" i="22"/>
  <c r="E82" i="22"/>
  <c r="D82" i="22"/>
  <c r="C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E69" i="22"/>
  <c r="D69" i="22"/>
  <c r="C69" i="22"/>
  <c r="F68" i="22"/>
  <c r="F67" i="22"/>
  <c r="K66" i="22"/>
  <c r="J66" i="22"/>
  <c r="I66" i="22"/>
  <c r="F66" i="22"/>
  <c r="L65" i="22"/>
  <c r="F65" i="22"/>
  <c r="L64" i="22"/>
  <c r="F64" i="22"/>
  <c r="L63" i="22"/>
  <c r="F63" i="22"/>
  <c r="L62" i="22"/>
  <c r="F62" i="22"/>
  <c r="L61" i="22"/>
  <c r="F61" i="22"/>
  <c r="F69" i="22" s="1"/>
  <c r="L60" i="22"/>
  <c r="L66" i="22" s="1"/>
  <c r="E54" i="22"/>
  <c r="D54" i="22"/>
  <c r="C54" i="22"/>
  <c r="F53" i="22"/>
  <c r="F52" i="22"/>
  <c r="F51" i="22"/>
  <c r="F50" i="22"/>
  <c r="F49" i="22"/>
  <c r="F48" i="22"/>
  <c r="F47" i="22"/>
  <c r="E46" i="22"/>
  <c r="D46" i="22"/>
  <c r="C46" i="22"/>
  <c r="F45" i="22"/>
  <c r="F44" i="22"/>
  <c r="F43" i="22"/>
  <c r="F42" i="22"/>
  <c r="F41" i="22"/>
  <c r="F40" i="22"/>
  <c r="K39" i="22"/>
  <c r="F39" i="22"/>
  <c r="K38" i="22"/>
  <c r="J38" i="22"/>
  <c r="I38" i="22"/>
  <c r="F38" i="22"/>
  <c r="L37" i="22"/>
  <c r="F37" i="22"/>
  <c r="L36" i="22"/>
  <c r="F36" i="22"/>
  <c r="L35" i="22"/>
  <c r="F35" i="22"/>
  <c r="L34" i="22"/>
  <c r="F34" i="22"/>
  <c r="L33" i="22"/>
  <c r="F33" i="22"/>
  <c r="L32" i="22"/>
  <c r="L31" i="22"/>
  <c r="K30" i="22"/>
  <c r="J30" i="22"/>
  <c r="I30" i="22"/>
  <c r="L29" i="22"/>
  <c r="E29" i="22"/>
  <c r="D29" i="22"/>
  <c r="C29" i="22"/>
  <c r="L28" i="22"/>
  <c r="F28" i="22"/>
  <c r="L27" i="22"/>
  <c r="F27" i="22"/>
  <c r="L26" i="22"/>
  <c r="F26" i="22"/>
  <c r="L25" i="22"/>
  <c r="F25" i="22"/>
  <c r="L24" i="22"/>
  <c r="L30" i="22" s="1"/>
  <c r="F24" i="22"/>
  <c r="K23" i="22"/>
  <c r="J23" i="22"/>
  <c r="I23" i="22"/>
  <c r="F23" i="22"/>
  <c r="L22" i="22"/>
  <c r="E22" i="22"/>
  <c r="E30" i="22" s="1"/>
  <c r="D22" i="22"/>
  <c r="D30" i="22" s="1"/>
  <c r="C22" i="22"/>
  <c r="C30" i="22" s="1"/>
  <c r="L21" i="22"/>
  <c r="F21" i="22"/>
  <c r="L20" i="22"/>
  <c r="F20" i="22"/>
  <c r="L19" i="22"/>
  <c r="F19" i="22"/>
  <c r="L18" i="22"/>
  <c r="F18" i="22"/>
  <c r="L17" i="22"/>
  <c r="F17" i="22"/>
  <c r="L16" i="22"/>
  <c r="F16" i="22"/>
  <c r="L15" i="22"/>
  <c r="F15" i="22"/>
  <c r="L14" i="22"/>
  <c r="F14" i="22"/>
  <c r="L13" i="22"/>
  <c r="F13" i="22"/>
  <c r="L12" i="22"/>
  <c r="F12" i="22"/>
  <c r="L11" i="22"/>
  <c r="L23" i="22" s="1"/>
  <c r="F11" i="22"/>
  <c r="K10" i="22"/>
  <c r="J10" i="22"/>
  <c r="I10" i="22"/>
  <c r="F10" i="22"/>
  <c r="L9" i="22"/>
  <c r="F9" i="22"/>
  <c r="L8" i="22"/>
  <c r="F8" i="22"/>
  <c r="L7" i="22"/>
  <c r="F7" i="22"/>
  <c r="L6" i="22"/>
  <c r="F6" i="22"/>
  <c r="L5" i="22"/>
  <c r="F5" i="22"/>
  <c r="F22" i="22" s="1"/>
  <c r="L4" i="22"/>
  <c r="L146" i="22" l="1"/>
  <c r="L140" i="22"/>
  <c r="L125" i="22"/>
  <c r="K147" i="22"/>
  <c r="I147" i="22"/>
  <c r="J147" i="22"/>
  <c r="F157" i="22"/>
  <c r="F139" i="22"/>
  <c r="F114" i="22"/>
  <c r="F110" i="22"/>
  <c r="I67" i="22"/>
  <c r="K67" i="22"/>
  <c r="F82" i="22"/>
  <c r="L67" i="22" s="1"/>
  <c r="I166" i="22" s="1"/>
  <c r="J67" i="22"/>
  <c r="L38" i="22"/>
  <c r="J39" i="22"/>
  <c r="L10" i="22"/>
  <c r="F54" i="22"/>
  <c r="F46" i="22"/>
  <c r="I39" i="22"/>
  <c r="F29" i="22"/>
  <c r="F30" i="22" s="1"/>
  <c r="I164" i="22" s="1"/>
  <c r="L146" i="24"/>
  <c r="L140" i="24"/>
  <c r="L125" i="24"/>
  <c r="I147" i="24"/>
  <c r="F164" i="24"/>
  <c r="K147" i="24"/>
  <c r="F157" i="24"/>
  <c r="F139" i="24"/>
  <c r="J147" i="24"/>
  <c r="L66" i="24"/>
  <c r="F114" i="24"/>
  <c r="F93" i="24"/>
  <c r="K67" i="24"/>
  <c r="F82" i="24"/>
  <c r="F69" i="24"/>
  <c r="J67" i="24"/>
  <c r="J149" i="24" s="1"/>
  <c r="I67" i="24"/>
  <c r="I149" i="24" s="1"/>
  <c r="L38" i="24"/>
  <c r="L23" i="24"/>
  <c r="L10" i="24"/>
  <c r="F54" i="24"/>
  <c r="F46" i="24"/>
  <c r="L39" i="24" s="1"/>
  <c r="I165" i="24" s="1"/>
  <c r="I39" i="24"/>
  <c r="F29" i="24"/>
  <c r="F22" i="24"/>
  <c r="L146" i="23"/>
  <c r="L140" i="23"/>
  <c r="L147" i="23" s="1"/>
  <c r="I167" i="23" s="1"/>
  <c r="F164" i="23"/>
  <c r="J147" i="23"/>
  <c r="F157" i="23"/>
  <c r="I147" i="23"/>
  <c r="K147" i="23"/>
  <c r="F139" i="23"/>
  <c r="L66" i="23"/>
  <c r="F114" i="23"/>
  <c r="K67" i="23"/>
  <c r="F93" i="23"/>
  <c r="I67" i="23"/>
  <c r="F82" i="23"/>
  <c r="J67" i="23"/>
  <c r="F69" i="23"/>
  <c r="L67" i="23" s="1"/>
  <c r="I166" i="23" s="1"/>
  <c r="L30" i="23"/>
  <c r="K39" i="23"/>
  <c r="L23" i="23"/>
  <c r="L10" i="23"/>
  <c r="I39" i="23"/>
  <c r="F54" i="23"/>
  <c r="F46" i="23"/>
  <c r="J39" i="23"/>
  <c r="F29" i="23"/>
  <c r="F22" i="23"/>
  <c r="L125" i="28"/>
  <c r="F167" i="28"/>
  <c r="K147" i="28"/>
  <c r="J147" i="28"/>
  <c r="F139" i="28"/>
  <c r="L147" i="28" s="1"/>
  <c r="I167" i="28" s="1"/>
  <c r="L66" i="28"/>
  <c r="F110" i="28"/>
  <c r="J67" i="28"/>
  <c r="F93" i="28"/>
  <c r="K67" i="28"/>
  <c r="F82" i="28"/>
  <c r="I67" i="28"/>
  <c r="F69" i="28"/>
  <c r="L38" i="28"/>
  <c r="L30" i="28"/>
  <c r="K39" i="28"/>
  <c r="L10" i="28"/>
  <c r="F54" i="28"/>
  <c r="I39" i="28"/>
  <c r="J39" i="28"/>
  <c r="F46" i="28"/>
  <c r="F29" i="28"/>
  <c r="F30" i="28" s="1"/>
  <c r="I164" i="28" s="1"/>
  <c r="E30" i="28"/>
  <c r="I39" i="27"/>
  <c r="F46" i="27"/>
  <c r="I149" i="27"/>
  <c r="D30" i="27"/>
  <c r="J147" i="27"/>
  <c r="F167" i="27"/>
  <c r="F157" i="27"/>
  <c r="K147" i="27"/>
  <c r="F139" i="27"/>
  <c r="F114" i="27"/>
  <c r="F110" i="27"/>
  <c r="K67" i="27"/>
  <c r="F82" i="27"/>
  <c r="F69" i="27"/>
  <c r="J67" i="27"/>
  <c r="L38" i="27"/>
  <c r="J39" i="27"/>
  <c r="L10" i="27"/>
  <c r="L39" i="27" s="1"/>
  <c r="I165" i="27" s="1"/>
  <c r="F54" i="27"/>
  <c r="K39" i="27"/>
  <c r="F29" i="27"/>
  <c r="F22" i="27"/>
  <c r="F30" i="27" s="1"/>
  <c r="I164" i="27" s="1"/>
  <c r="L146" i="26"/>
  <c r="J147" i="26"/>
  <c r="L125" i="26"/>
  <c r="F167" i="26"/>
  <c r="K147" i="26"/>
  <c r="F157" i="26"/>
  <c r="L147" i="26" s="1"/>
  <c r="I167" i="26" s="1"/>
  <c r="J67" i="26"/>
  <c r="F93" i="26"/>
  <c r="F82" i="26"/>
  <c r="I67" i="26"/>
  <c r="K67" i="26"/>
  <c r="F69" i="26"/>
  <c r="J39" i="26"/>
  <c r="K39" i="26"/>
  <c r="L23" i="26"/>
  <c r="F54" i="26"/>
  <c r="I39" i="26"/>
  <c r="F46" i="26"/>
  <c r="F29" i="26"/>
  <c r="F22" i="26"/>
  <c r="F30" i="26" s="1"/>
  <c r="I164" i="26" s="1"/>
  <c r="E8" i="7"/>
  <c r="L146" i="25"/>
  <c r="J147" i="25"/>
  <c r="L140" i="25"/>
  <c r="F167" i="25"/>
  <c r="F164" i="25"/>
  <c r="I147" i="25"/>
  <c r="F157" i="25"/>
  <c r="K147" i="25"/>
  <c r="F139" i="25"/>
  <c r="L66" i="25"/>
  <c r="L67" i="25" s="1"/>
  <c r="I166" i="25" s="1"/>
  <c r="F114" i="25"/>
  <c r="F110" i="25"/>
  <c r="I67" i="25"/>
  <c r="F82" i="25"/>
  <c r="K67" i="25"/>
  <c r="L38" i="25"/>
  <c r="I39" i="25"/>
  <c r="L23" i="25"/>
  <c r="J39" i="25"/>
  <c r="L10" i="25"/>
  <c r="K39" i="25"/>
  <c r="F54" i="25"/>
  <c r="F46" i="25"/>
  <c r="F30" i="25"/>
  <c r="I164" i="25" s="1"/>
  <c r="L146" i="32"/>
  <c r="L125" i="32"/>
  <c r="F167" i="32"/>
  <c r="F164" i="32"/>
  <c r="F157" i="32"/>
  <c r="J147" i="32"/>
  <c r="F139" i="32"/>
  <c r="L147" i="32" s="1"/>
  <c r="I167" i="32" s="1"/>
  <c r="L66" i="32"/>
  <c r="I67" i="32"/>
  <c r="F110" i="32"/>
  <c r="F93" i="32"/>
  <c r="F82" i="32"/>
  <c r="J67" i="32"/>
  <c r="F69" i="32"/>
  <c r="K39" i="32"/>
  <c r="L38" i="32"/>
  <c r="L30" i="32"/>
  <c r="L23" i="32"/>
  <c r="L10" i="32"/>
  <c r="I39" i="32"/>
  <c r="J39" i="32"/>
  <c r="F46" i="32"/>
  <c r="F22" i="32"/>
  <c r="F30" i="32" s="1"/>
  <c r="I164" i="32" s="1"/>
  <c r="E5" i="7"/>
  <c r="L146" i="31"/>
  <c r="L140" i="31"/>
  <c r="J147" i="31"/>
  <c r="F164" i="31"/>
  <c r="F157" i="31"/>
  <c r="I147" i="31"/>
  <c r="F139" i="31"/>
  <c r="K147" i="31"/>
  <c r="F114" i="31"/>
  <c r="F93" i="31"/>
  <c r="K67" i="31"/>
  <c r="I67" i="31"/>
  <c r="L38" i="31"/>
  <c r="L23" i="31"/>
  <c r="L10" i="31"/>
  <c r="I39" i="31"/>
  <c r="J39" i="31"/>
  <c r="J149" i="31" s="1"/>
  <c r="F46" i="31"/>
  <c r="K39" i="31"/>
  <c r="D30" i="31"/>
  <c r="F29" i="31"/>
  <c r="F22" i="31"/>
  <c r="L146" i="30"/>
  <c r="L140" i="30"/>
  <c r="L125" i="30"/>
  <c r="J147" i="30"/>
  <c r="F167" i="30"/>
  <c r="I147" i="30"/>
  <c r="F157" i="30"/>
  <c r="K147" i="30"/>
  <c r="F139" i="30"/>
  <c r="J67" i="30"/>
  <c r="K67" i="30"/>
  <c r="F110" i="30"/>
  <c r="I67" i="30"/>
  <c r="F93" i="30"/>
  <c r="F82" i="30"/>
  <c r="F69" i="30"/>
  <c r="L30" i="30"/>
  <c r="L23" i="30"/>
  <c r="I39" i="30"/>
  <c r="I149" i="30" s="1"/>
  <c r="J39" i="30"/>
  <c r="K39" i="30"/>
  <c r="D30" i="30"/>
  <c r="I164" i="30"/>
  <c r="E7" i="7"/>
  <c r="E6" i="7"/>
  <c r="E4" i="7"/>
  <c r="E3" i="7"/>
  <c r="L146" i="29"/>
  <c r="L140" i="29"/>
  <c r="I147" i="29"/>
  <c r="J147" i="29"/>
  <c r="K147" i="29"/>
  <c r="F139" i="29"/>
  <c r="L147" i="29" s="1"/>
  <c r="I167" i="29" s="1"/>
  <c r="F110" i="29"/>
  <c r="F93" i="29"/>
  <c r="I67" i="29"/>
  <c r="J67" i="29"/>
  <c r="F82" i="29"/>
  <c r="F69" i="29"/>
  <c r="K67" i="29"/>
  <c r="L38" i="29"/>
  <c r="J39" i="29"/>
  <c r="I39" i="29"/>
  <c r="L23" i="29"/>
  <c r="F54" i="29"/>
  <c r="K39" i="29"/>
  <c r="F46" i="29"/>
  <c r="E30" i="29"/>
  <c r="F29" i="29"/>
  <c r="F22" i="29"/>
  <c r="F30" i="29" s="1"/>
  <c r="L39" i="29"/>
  <c r="I165" i="29" s="1"/>
  <c r="L39" i="30"/>
  <c r="I165" i="30" s="1"/>
  <c r="I166" i="30"/>
  <c r="F30" i="31"/>
  <c r="I164" i="31" s="1"/>
  <c r="L147" i="27"/>
  <c r="I167" i="27" s="1"/>
  <c r="L39" i="25"/>
  <c r="I165" i="25" s="1"/>
  <c r="L39" i="26"/>
  <c r="I165" i="26" s="1"/>
  <c r="L67" i="26"/>
  <c r="I166" i="26" s="1"/>
  <c r="L67" i="27"/>
  <c r="I166" i="27" s="1"/>
  <c r="L67" i="28"/>
  <c r="I166" i="28" s="1"/>
  <c r="L39" i="23"/>
  <c r="I165" i="23" s="1"/>
  <c r="F30" i="24"/>
  <c r="I164" i="24" s="1"/>
  <c r="F30" i="23"/>
  <c r="I164" i="23" s="1"/>
  <c r="L67" i="24"/>
  <c r="I166" i="24" s="1"/>
  <c r="L147" i="22"/>
  <c r="I167" i="22" s="1"/>
  <c r="L39" i="22"/>
  <c r="I165" i="22" s="1"/>
  <c r="K149" i="22" l="1"/>
  <c r="I149" i="22"/>
  <c r="J149" i="22"/>
  <c r="L149" i="22" s="1"/>
  <c r="K149" i="24"/>
  <c r="L149" i="24" s="1"/>
  <c r="I163" i="24" s="1"/>
  <c r="L147" i="24"/>
  <c r="I167" i="24" s="1"/>
  <c r="I149" i="23"/>
  <c r="K149" i="23"/>
  <c r="J149" i="23"/>
  <c r="K149" i="28"/>
  <c r="J149" i="28"/>
  <c r="I149" i="28"/>
  <c r="L39" i="28"/>
  <c r="I165" i="28" s="1"/>
  <c r="K149" i="27"/>
  <c r="K151" i="27" s="1"/>
  <c r="J149" i="27"/>
  <c r="J151" i="27" s="1"/>
  <c r="J149" i="26"/>
  <c r="K149" i="26"/>
  <c r="L149" i="26" s="1"/>
  <c r="I162" i="26" s="1"/>
  <c r="J149" i="25"/>
  <c r="L147" i="25"/>
  <c r="I167" i="25" s="1"/>
  <c r="K149" i="25"/>
  <c r="I149" i="25"/>
  <c r="L67" i="32"/>
  <c r="I166" i="32" s="1"/>
  <c r="I149" i="32"/>
  <c r="J149" i="32"/>
  <c r="L149" i="32" s="1"/>
  <c r="L151" i="32" s="1"/>
  <c r="L39" i="32"/>
  <c r="I165" i="32" s="1"/>
  <c r="K149" i="31"/>
  <c r="K151" i="31" s="1"/>
  <c r="L147" i="31"/>
  <c r="I167" i="31" s="1"/>
  <c r="I149" i="31"/>
  <c r="L39" i="31"/>
  <c r="I165" i="31" s="1"/>
  <c r="L147" i="30"/>
  <c r="I167" i="30" s="1"/>
  <c r="K149" i="30"/>
  <c r="J149" i="30"/>
  <c r="J149" i="29"/>
  <c r="K149" i="29"/>
  <c r="I149" i="29"/>
  <c r="L67" i="29"/>
  <c r="I166" i="29" s="1"/>
  <c r="L149" i="29"/>
  <c r="F17" i="3"/>
  <c r="I162" i="24" l="1"/>
  <c r="L149" i="23"/>
  <c r="I162" i="23" s="1"/>
  <c r="L149" i="28"/>
  <c r="I162" i="28" s="1"/>
  <c r="L149" i="27"/>
  <c r="I163" i="26"/>
  <c r="L149" i="25"/>
  <c r="I163" i="25" s="1"/>
  <c r="I162" i="25"/>
  <c r="I163" i="32"/>
  <c r="I162" i="32"/>
  <c r="L149" i="31"/>
  <c r="I163" i="31" s="1"/>
  <c r="L149" i="30"/>
  <c r="I163" i="30" s="1"/>
  <c r="I163" i="29"/>
  <c r="I162" i="29"/>
  <c r="I163" i="28"/>
  <c r="I162" i="22"/>
  <c r="I163" i="22"/>
  <c r="L154" i="3"/>
  <c r="I163" i="23" l="1"/>
  <c r="I162" i="27"/>
  <c r="L151" i="27"/>
  <c r="I163" i="27"/>
  <c r="L151" i="31"/>
  <c r="I162" i="31"/>
  <c r="I162" i="30"/>
  <c r="L4" i="3"/>
  <c r="F5" i="3"/>
  <c r="L5" i="3"/>
  <c r="F6" i="3"/>
  <c r="L6" i="3"/>
  <c r="F7" i="3"/>
  <c r="L7" i="3"/>
  <c r="F8" i="3"/>
  <c r="L8" i="3"/>
  <c r="F9" i="3"/>
  <c r="L9" i="3"/>
  <c r="F10" i="3"/>
  <c r="I10" i="3"/>
  <c r="J10" i="3"/>
  <c r="K10" i="3"/>
  <c r="F11" i="3"/>
  <c r="L11" i="3"/>
  <c r="F12" i="3"/>
  <c r="L12" i="3"/>
  <c r="F13" i="3"/>
  <c r="L13" i="3"/>
  <c r="F14" i="3"/>
  <c r="L14" i="3"/>
  <c r="F15" i="3"/>
  <c r="L15" i="3"/>
  <c r="F16" i="3"/>
  <c r="L16" i="3"/>
  <c r="L17" i="3"/>
  <c r="F18" i="3"/>
  <c r="L18" i="3"/>
  <c r="F19" i="3"/>
  <c r="L19" i="3"/>
  <c r="F20" i="3"/>
  <c r="L20" i="3"/>
  <c r="F21" i="3"/>
  <c r="L21" i="3"/>
  <c r="C22" i="3"/>
  <c r="D22" i="3"/>
  <c r="E22" i="3"/>
  <c r="L22" i="3"/>
  <c r="F23" i="3"/>
  <c r="I23" i="3"/>
  <c r="J23" i="3"/>
  <c r="K23" i="3"/>
  <c r="F24" i="3"/>
  <c r="L24" i="3"/>
  <c r="F25" i="3"/>
  <c r="L25" i="3"/>
  <c r="F26" i="3"/>
  <c r="L26" i="3"/>
  <c r="F27" i="3"/>
  <c r="L27" i="3"/>
  <c r="F28" i="3"/>
  <c r="L28" i="3"/>
  <c r="C29" i="3"/>
  <c r="D29" i="3"/>
  <c r="E29" i="3"/>
  <c r="L29" i="3"/>
  <c r="I30" i="3"/>
  <c r="J30" i="3"/>
  <c r="K30" i="3"/>
  <c r="L31" i="3"/>
  <c r="L32" i="3"/>
  <c r="F33" i="3"/>
  <c r="L33" i="3"/>
  <c r="F34" i="3"/>
  <c r="L34" i="3"/>
  <c r="F35" i="3"/>
  <c r="L35" i="3"/>
  <c r="F36" i="3"/>
  <c r="L36" i="3"/>
  <c r="F37" i="3"/>
  <c r="L37" i="3"/>
  <c r="F38" i="3"/>
  <c r="I38" i="3"/>
  <c r="J38" i="3"/>
  <c r="K38" i="3"/>
  <c r="F39" i="3"/>
  <c r="F40" i="3"/>
  <c r="F41" i="3"/>
  <c r="F42" i="3"/>
  <c r="F43" i="3"/>
  <c r="F44" i="3"/>
  <c r="F45" i="3"/>
  <c r="C46" i="3"/>
  <c r="D46" i="3"/>
  <c r="E46" i="3"/>
  <c r="F47" i="3"/>
  <c r="F48" i="3"/>
  <c r="F49" i="3"/>
  <c r="F50" i="3"/>
  <c r="F51" i="3"/>
  <c r="F52" i="3"/>
  <c r="F53" i="3"/>
  <c r="C54" i="3"/>
  <c r="D54" i="3"/>
  <c r="E54" i="3"/>
  <c r="L60" i="3"/>
  <c r="F61" i="3"/>
  <c r="L61" i="3"/>
  <c r="F62" i="3"/>
  <c r="L62" i="3"/>
  <c r="F63" i="3"/>
  <c r="L63" i="3"/>
  <c r="F64" i="3"/>
  <c r="L64" i="3"/>
  <c r="F65" i="3"/>
  <c r="L65" i="3"/>
  <c r="F66" i="3"/>
  <c r="I66" i="3"/>
  <c r="J66" i="3"/>
  <c r="K66" i="3"/>
  <c r="F67" i="3"/>
  <c r="F68" i="3"/>
  <c r="C69" i="3"/>
  <c r="D69" i="3"/>
  <c r="E69" i="3"/>
  <c r="F70" i="3"/>
  <c r="F71" i="3"/>
  <c r="F72" i="3"/>
  <c r="F73" i="3"/>
  <c r="F74" i="3"/>
  <c r="F75" i="3"/>
  <c r="F76" i="3"/>
  <c r="F77" i="3"/>
  <c r="F78" i="3"/>
  <c r="F79" i="3"/>
  <c r="F80" i="3"/>
  <c r="F81" i="3"/>
  <c r="C82" i="3"/>
  <c r="D82" i="3"/>
  <c r="E82" i="3"/>
  <c r="F83" i="3"/>
  <c r="F84" i="3"/>
  <c r="F85" i="3"/>
  <c r="F86" i="3"/>
  <c r="F87" i="3"/>
  <c r="F88" i="3"/>
  <c r="F89" i="3"/>
  <c r="F90" i="3"/>
  <c r="F91" i="3"/>
  <c r="F92" i="3"/>
  <c r="C93" i="3"/>
  <c r="D93" i="3"/>
  <c r="E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C110" i="3"/>
  <c r="D110" i="3"/>
  <c r="E110" i="3"/>
  <c r="F111" i="3"/>
  <c r="F112" i="3"/>
  <c r="F113" i="3"/>
  <c r="C114" i="3"/>
  <c r="D114" i="3"/>
  <c r="E114" i="3"/>
  <c r="L116" i="3"/>
  <c r="F117" i="3"/>
  <c r="L117" i="3"/>
  <c r="F118" i="3"/>
  <c r="L118" i="3"/>
  <c r="F119" i="3"/>
  <c r="L119" i="3"/>
  <c r="F120" i="3"/>
  <c r="L120" i="3"/>
  <c r="F121" i="3"/>
  <c r="L121" i="3"/>
  <c r="F122" i="3"/>
  <c r="L122" i="3"/>
  <c r="F123" i="3"/>
  <c r="L123" i="3"/>
  <c r="F124" i="3"/>
  <c r="L124" i="3"/>
  <c r="F125" i="3"/>
  <c r="I125" i="3"/>
  <c r="J125" i="3"/>
  <c r="K125" i="3"/>
  <c r="F126" i="3"/>
  <c r="L126" i="3"/>
  <c r="F127" i="3"/>
  <c r="L127" i="3"/>
  <c r="F128" i="3"/>
  <c r="L128" i="3"/>
  <c r="F129" i="3"/>
  <c r="L129" i="3"/>
  <c r="F130" i="3"/>
  <c r="L130" i="3"/>
  <c r="F131" i="3"/>
  <c r="L131" i="3"/>
  <c r="F132" i="3"/>
  <c r="L132" i="3"/>
  <c r="F133" i="3"/>
  <c r="L133" i="3"/>
  <c r="F134" i="3"/>
  <c r="L134" i="3"/>
  <c r="F135" i="3"/>
  <c r="L135" i="3"/>
  <c r="F136" i="3"/>
  <c r="L136" i="3"/>
  <c r="F137" i="3"/>
  <c r="L137" i="3"/>
  <c r="F138" i="3"/>
  <c r="L138" i="3"/>
  <c r="C139" i="3"/>
  <c r="D139" i="3"/>
  <c r="E139" i="3"/>
  <c r="L139" i="3"/>
  <c r="F140" i="3"/>
  <c r="I140" i="3"/>
  <c r="J140" i="3"/>
  <c r="K140" i="3"/>
  <c r="F141" i="3"/>
  <c r="L141" i="3"/>
  <c r="F142" i="3"/>
  <c r="L142" i="3"/>
  <c r="F143" i="3"/>
  <c r="L143" i="3"/>
  <c r="F144" i="3"/>
  <c r="L144" i="3"/>
  <c r="F145" i="3"/>
  <c r="L145" i="3"/>
  <c r="F146" i="3"/>
  <c r="I146" i="3"/>
  <c r="J146" i="3"/>
  <c r="K146" i="3"/>
  <c r="F147" i="3"/>
  <c r="F148" i="3"/>
  <c r="F149" i="3"/>
  <c r="F150" i="3"/>
  <c r="F151" i="3"/>
  <c r="F152" i="3"/>
  <c r="F153" i="3"/>
  <c r="F154" i="3"/>
  <c r="F155" i="3"/>
  <c r="L155" i="3"/>
  <c r="F156" i="3"/>
  <c r="L156" i="3"/>
  <c r="C157" i="3"/>
  <c r="D157" i="3"/>
  <c r="E157" i="3"/>
  <c r="L157" i="3"/>
  <c r="F158" i="3"/>
  <c r="L158" i="3"/>
  <c r="F159" i="3"/>
  <c r="L159" i="3"/>
  <c r="F160" i="3"/>
  <c r="F161" i="3"/>
  <c r="F162" i="3"/>
  <c r="L162" i="3"/>
  <c r="F163" i="3"/>
  <c r="L163" i="3"/>
  <c r="C164" i="3"/>
  <c r="D164" i="3"/>
  <c r="E164" i="3"/>
  <c r="L164" i="3"/>
  <c r="F165" i="3"/>
  <c r="L165" i="3"/>
  <c r="F166" i="3"/>
  <c r="L166" i="3"/>
  <c r="C167" i="3"/>
  <c r="D167" i="3"/>
  <c r="E167" i="3"/>
  <c r="L167" i="3"/>
  <c r="L169" i="3"/>
  <c r="D30" i="3" l="1"/>
  <c r="F167" i="3"/>
  <c r="L30" i="3"/>
  <c r="F114" i="3"/>
  <c r="F69" i="3"/>
  <c r="I147" i="3"/>
  <c r="L125" i="3"/>
  <c r="F139" i="3"/>
  <c r="L23" i="3"/>
  <c r="L10" i="3"/>
  <c r="E30" i="3"/>
  <c r="C30" i="3"/>
  <c r="F164" i="3"/>
  <c r="L146" i="3"/>
  <c r="L140" i="3"/>
  <c r="K147" i="3"/>
  <c r="J147" i="3"/>
  <c r="F157" i="3"/>
  <c r="J67" i="3"/>
  <c r="F110" i="3"/>
  <c r="F93" i="3"/>
  <c r="K67" i="3"/>
  <c r="F82" i="3"/>
  <c r="I67" i="3"/>
  <c r="L66" i="3"/>
  <c r="L38" i="3"/>
  <c r="I39" i="3"/>
  <c r="F54" i="3"/>
  <c r="K39" i="3"/>
  <c r="J39" i="3"/>
  <c r="F46" i="3"/>
  <c r="F29" i="3"/>
  <c r="F22" i="3"/>
  <c r="F30" i="3" l="1"/>
  <c r="I164" i="3" s="1"/>
  <c r="L147" i="3"/>
  <c r="I167" i="3" s="1"/>
  <c r="L67" i="3"/>
  <c r="I166" i="3" s="1"/>
  <c r="L39" i="3"/>
  <c r="I165" i="3" s="1"/>
  <c r="K149" i="3"/>
  <c r="J149" i="3"/>
  <c r="I149" i="3"/>
  <c r="L149" i="3" l="1"/>
  <c r="I163" i="3" l="1"/>
  <c r="I162" i="3"/>
</calcChain>
</file>

<file path=xl/sharedStrings.xml><?xml version="1.0" encoding="utf-8"?>
<sst xmlns="http://schemas.openxmlformats.org/spreadsheetml/2006/main" count="3478" uniqueCount="290">
  <si>
    <t>※世帯数には、複数国籍世帯含</t>
    <rPh sb="1" eb="4">
      <t>セタイスウ</t>
    </rPh>
    <rPh sb="7" eb="9">
      <t>フクスウ</t>
    </rPh>
    <rPh sb="9" eb="11">
      <t>コクセキ</t>
    </rPh>
    <rPh sb="11" eb="13">
      <t>セタイ</t>
    </rPh>
    <rPh sb="13" eb="14">
      <t>フク</t>
    </rPh>
    <phoneticPr fontId="6"/>
  </si>
  <si>
    <t>外国人（再掲）</t>
    <rPh sb="0" eb="2">
      <t>ガイコク</t>
    </rPh>
    <rPh sb="2" eb="3">
      <t>ニン</t>
    </rPh>
    <rPh sb="4" eb="6">
      <t>サイケイ</t>
    </rPh>
    <phoneticPr fontId="6"/>
  </si>
  <si>
    <t>内：旧南淡町</t>
    <rPh sb="3" eb="5">
      <t>ナンダン</t>
    </rPh>
    <rPh sb="5" eb="6">
      <t>マチ</t>
    </rPh>
    <phoneticPr fontId="6"/>
  </si>
  <si>
    <t>潮美台計</t>
    <rPh sb="0" eb="2">
      <t>シオビ</t>
    </rPh>
    <rPh sb="2" eb="4">
      <t>ダイケイ</t>
    </rPh>
    <phoneticPr fontId="6"/>
  </si>
  <si>
    <t>内：旧三原町</t>
    <rPh sb="3" eb="5">
      <t>ミハラ</t>
    </rPh>
    <rPh sb="5" eb="6">
      <t>マチ</t>
    </rPh>
    <phoneticPr fontId="6"/>
  </si>
  <si>
    <t>潮美台二丁目</t>
    <rPh sb="0" eb="3">
      <t>シオミダイ</t>
    </rPh>
    <rPh sb="3" eb="4">
      <t>ニ</t>
    </rPh>
    <rPh sb="4" eb="6">
      <t>チョウメ</t>
    </rPh>
    <phoneticPr fontId="6"/>
  </si>
  <si>
    <t>内：旧西淡町</t>
    <rPh sb="3" eb="5">
      <t>セイダン</t>
    </rPh>
    <rPh sb="5" eb="6">
      <t>マチ</t>
    </rPh>
    <phoneticPr fontId="6"/>
  </si>
  <si>
    <t>潮美台一丁目</t>
    <rPh sb="0" eb="3">
      <t>シオミダイ</t>
    </rPh>
    <rPh sb="3" eb="4">
      <t>イチ</t>
    </rPh>
    <rPh sb="4" eb="6">
      <t>チョウメ</t>
    </rPh>
    <phoneticPr fontId="6"/>
  </si>
  <si>
    <t>潮美台</t>
    <rPh sb="0" eb="3">
      <t>シオミダイ</t>
    </rPh>
    <phoneticPr fontId="6"/>
  </si>
  <si>
    <t>内：旧緑　町</t>
    <rPh sb="0" eb="1">
      <t>ウチ</t>
    </rPh>
    <rPh sb="2" eb="3">
      <t>キュウ</t>
    </rPh>
    <rPh sb="3" eb="4">
      <t>ミドリ</t>
    </rPh>
    <rPh sb="5" eb="6">
      <t>マチ</t>
    </rPh>
    <phoneticPr fontId="6"/>
  </si>
  <si>
    <t>北阿万計</t>
    <rPh sb="0" eb="3">
      <t>キタアマ</t>
    </rPh>
    <rPh sb="3" eb="4">
      <t>ケイ</t>
    </rPh>
    <phoneticPr fontId="6"/>
  </si>
  <si>
    <t>南あわじ市</t>
    <rPh sb="0" eb="1">
      <t>ミナミ</t>
    </rPh>
    <rPh sb="4" eb="5">
      <t>シ</t>
    </rPh>
    <phoneticPr fontId="6"/>
  </si>
  <si>
    <t>65歳以上</t>
    <rPh sb="2" eb="3">
      <t>サイ</t>
    </rPh>
    <rPh sb="3" eb="5">
      <t>イジョウ</t>
    </rPh>
    <phoneticPr fontId="6"/>
  </si>
  <si>
    <t>高原</t>
    <rPh sb="0" eb="2">
      <t>タカハラ</t>
    </rPh>
    <phoneticPr fontId="6"/>
  </si>
  <si>
    <t>60歳以上</t>
    <rPh sb="2" eb="3">
      <t>サイ</t>
    </rPh>
    <rPh sb="3" eb="5">
      <t>イジョウ</t>
    </rPh>
    <phoneticPr fontId="6"/>
  </si>
  <si>
    <t>筒井</t>
    <rPh sb="0" eb="2">
      <t>ツツイ</t>
    </rPh>
    <phoneticPr fontId="6"/>
  </si>
  <si>
    <t>※その他(減）・・・職権消除・国籍喪失等</t>
    <rPh sb="3" eb="4">
      <t>タ</t>
    </rPh>
    <rPh sb="5" eb="6">
      <t>ゲン</t>
    </rPh>
    <rPh sb="10" eb="12">
      <t>ショッケン</t>
    </rPh>
    <rPh sb="12" eb="13">
      <t>ケ</t>
    </rPh>
    <rPh sb="13" eb="14">
      <t>ジョ</t>
    </rPh>
    <rPh sb="15" eb="17">
      <t>コクセキ</t>
    </rPh>
    <rPh sb="17" eb="19">
      <t>ソウシツ</t>
    </rPh>
    <rPh sb="19" eb="20">
      <t>トウ</t>
    </rPh>
    <phoneticPr fontId="6"/>
  </si>
  <si>
    <t>新田北</t>
    <rPh sb="0" eb="2">
      <t>シンデン</t>
    </rPh>
    <rPh sb="2" eb="3">
      <t>キタ</t>
    </rPh>
    <phoneticPr fontId="6"/>
  </si>
  <si>
    <t>※その他(増）・・・転出取消・職権記載・帰化等</t>
    <rPh sb="3" eb="4">
      <t>タ</t>
    </rPh>
    <rPh sb="5" eb="6">
      <t>ゾウ</t>
    </rPh>
    <rPh sb="10" eb="12">
      <t>テンシュツ</t>
    </rPh>
    <rPh sb="12" eb="14">
      <t>トリケシ</t>
    </rPh>
    <rPh sb="15" eb="17">
      <t>ショッケン</t>
    </rPh>
    <rPh sb="17" eb="19">
      <t>キサイ</t>
    </rPh>
    <rPh sb="20" eb="22">
      <t>キカ</t>
    </rPh>
    <rPh sb="22" eb="23">
      <t>トウ</t>
    </rPh>
    <phoneticPr fontId="6"/>
  </si>
  <si>
    <t>新田中</t>
    <rPh sb="0" eb="2">
      <t>シンデン</t>
    </rPh>
    <rPh sb="2" eb="3">
      <t>ナカ</t>
    </rPh>
    <phoneticPr fontId="6"/>
  </si>
  <si>
    <t>その他(減）</t>
    <rPh sb="2" eb="3">
      <t>タ</t>
    </rPh>
    <rPh sb="4" eb="5">
      <t>ゲン</t>
    </rPh>
    <phoneticPr fontId="6"/>
  </si>
  <si>
    <t>伊賀野</t>
    <rPh sb="0" eb="2">
      <t>イガ</t>
    </rPh>
    <rPh sb="2" eb="3">
      <t>ノ</t>
    </rPh>
    <phoneticPr fontId="6"/>
  </si>
  <si>
    <t>その他(増）</t>
    <rPh sb="2" eb="3">
      <t>タ</t>
    </rPh>
    <rPh sb="4" eb="5">
      <t>ゾウ</t>
    </rPh>
    <phoneticPr fontId="6"/>
  </si>
  <si>
    <t>稲田南</t>
    <rPh sb="0" eb="1">
      <t>イナ</t>
    </rPh>
    <rPh sb="1" eb="2">
      <t>タ</t>
    </rPh>
    <rPh sb="2" eb="3">
      <t>ミナミ</t>
    </rPh>
    <phoneticPr fontId="6"/>
  </si>
  <si>
    <t>北阿万</t>
    <rPh sb="0" eb="1">
      <t>キタ</t>
    </rPh>
    <rPh sb="1" eb="2">
      <t>ア</t>
    </rPh>
    <rPh sb="2" eb="3">
      <t>マン</t>
    </rPh>
    <phoneticPr fontId="6"/>
  </si>
  <si>
    <t>死亡</t>
    <rPh sb="0" eb="2">
      <t>シボウ</t>
    </rPh>
    <phoneticPr fontId="6"/>
  </si>
  <si>
    <t>賀集計</t>
    <rPh sb="0" eb="2">
      <t>カシュウ</t>
    </rPh>
    <rPh sb="2" eb="3">
      <t>ケイ</t>
    </rPh>
    <phoneticPr fontId="6"/>
  </si>
  <si>
    <t>出生</t>
    <rPh sb="0" eb="2">
      <t>シュッショウ</t>
    </rPh>
    <phoneticPr fontId="6"/>
  </si>
  <si>
    <t>福井北</t>
    <rPh sb="0" eb="2">
      <t>フクイ</t>
    </rPh>
    <rPh sb="2" eb="3">
      <t>キタ</t>
    </rPh>
    <phoneticPr fontId="6"/>
  </si>
  <si>
    <t>転出</t>
    <rPh sb="0" eb="2">
      <t>テンシュツ</t>
    </rPh>
    <phoneticPr fontId="6"/>
  </si>
  <si>
    <t>福井</t>
    <rPh sb="0" eb="2">
      <t>フクイ</t>
    </rPh>
    <phoneticPr fontId="6"/>
  </si>
  <si>
    <t>転入</t>
    <rPh sb="0" eb="2">
      <t>テンニュウ</t>
    </rPh>
    <phoneticPr fontId="6"/>
  </si>
  <si>
    <t>高萩</t>
    <rPh sb="0" eb="1">
      <t>タカ</t>
    </rPh>
    <rPh sb="1" eb="2">
      <t>ハギ</t>
    </rPh>
    <phoneticPr fontId="6"/>
  </si>
  <si>
    <t>※平均年齢</t>
    <rPh sb="1" eb="3">
      <t>ヘイキン</t>
    </rPh>
    <rPh sb="3" eb="5">
      <t>ネンレイ</t>
    </rPh>
    <phoneticPr fontId="6"/>
  </si>
  <si>
    <t>生子</t>
    <rPh sb="0" eb="1">
      <t>ナマ</t>
    </rPh>
    <rPh sb="1" eb="2">
      <t>コ</t>
    </rPh>
    <phoneticPr fontId="6"/>
  </si>
  <si>
    <t>東山</t>
    <rPh sb="0" eb="1">
      <t>ヒガシ</t>
    </rPh>
    <rPh sb="1" eb="2">
      <t>ヤマ</t>
    </rPh>
    <phoneticPr fontId="6"/>
  </si>
  <si>
    <t>前月比</t>
    <rPh sb="0" eb="3">
      <t>ゼンゲツヒ</t>
    </rPh>
    <phoneticPr fontId="6"/>
  </si>
  <si>
    <t>牛内</t>
    <rPh sb="0" eb="1">
      <t>ウシ</t>
    </rPh>
    <rPh sb="1" eb="2">
      <t>ウチ</t>
    </rPh>
    <phoneticPr fontId="6"/>
  </si>
  <si>
    <t>野田</t>
    <rPh sb="0" eb="2">
      <t>ノダ</t>
    </rPh>
    <phoneticPr fontId="6"/>
  </si>
  <si>
    <t>南あわじ市総合計</t>
    <rPh sb="0" eb="1">
      <t>ミナミ</t>
    </rPh>
    <rPh sb="4" eb="5">
      <t>シ</t>
    </rPh>
    <rPh sb="5" eb="7">
      <t>ソウゴウ</t>
    </rPh>
    <rPh sb="7" eb="8">
      <t>ケイ</t>
    </rPh>
    <phoneticPr fontId="6"/>
  </si>
  <si>
    <t>西田</t>
    <rPh sb="0" eb="2">
      <t>ニシダ</t>
    </rPh>
    <phoneticPr fontId="6"/>
  </si>
  <si>
    <t>立川瀬</t>
    <rPh sb="0" eb="2">
      <t>タテカワ</t>
    </rPh>
    <rPh sb="2" eb="3">
      <t>セ</t>
    </rPh>
    <phoneticPr fontId="6"/>
  </si>
  <si>
    <t>旧南淡町合計</t>
    <rPh sb="0" eb="1">
      <t>キュウ</t>
    </rPh>
    <rPh sb="1" eb="4">
      <t>ナンダンチョウ</t>
    </rPh>
    <rPh sb="4" eb="6">
      <t>ゴウケイ</t>
    </rPh>
    <phoneticPr fontId="6"/>
  </si>
  <si>
    <t>八幡北</t>
    <rPh sb="0" eb="2">
      <t>ヤハタ</t>
    </rPh>
    <rPh sb="2" eb="3">
      <t>キタ</t>
    </rPh>
    <phoneticPr fontId="6"/>
  </si>
  <si>
    <t>沼島計</t>
    <rPh sb="0" eb="2">
      <t>ヌシマ</t>
    </rPh>
    <rPh sb="2" eb="3">
      <t>ケイ</t>
    </rPh>
    <phoneticPr fontId="6"/>
  </si>
  <si>
    <t>八幡中</t>
    <rPh sb="0" eb="2">
      <t>ヤハタ</t>
    </rPh>
    <rPh sb="2" eb="3">
      <t>ナカ</t>
    </rPh>
    <phoneticPr fontId="6"/>
  </si>
  <si>
    <t>泊区</t>
    <rPh sb="0" eb="1">
      <t>ト</t>
    </rPh>
    <rPh sb="1" eb="2">
      <t>ク</t>
    </rPh>
    <phoneticPr fontId="6"/>
  </si>
  <si>
    <t>八幡南</t>
    <rPh sb="0" eb="2">
      <t>ヤハタ</t>
    </rPh>
    <rPh sb="2" eb="3">
      <t>ミナミ</t>
    </rPh>
    <phoneticPr fontId="6"/>
  </si>
  <si>
    <t>東区</t>
    <rPh sb="0" eb="1">
      <t>ヒガシ</t>
    </rPh>
    <rPh sb="1" eb="2">
      <t>ク</t>
    </rPh>
    <phoneticPr fontId="6"/>
  </si>
  <si>
    <t>辻川原</t>
    <rPh sb="0" eb="2">
      <t>ツジカワ</t>
    </rPh>
    <rPh sb="2" eb="3">
      <t>ハラ</t>
    </rPh>
    <phoneticPr fontId="6"/>
  </si>
  <si>
    <t>北区</t>
    <rPh sb="0" eb="2">
      <t>キタク</t>
    </rPh>
    <phoneticPr fontId="6"/>
  </si>
  <si>
    <t>八幡西</t>
    <rPh sb="0" eb="2">
      <t>ヤハタ</t>
    </rPh>
    <rPh sb="2" eb="3">
      <t>ニシ</t>
    </rPh>
    <phoneticPr fontId="6"/>
  </si>
  <si>
    <t>中区</t>
    <rPh sb="0" eb="1">
      <t>ナカ</t>
    </rPh>
    <rPh sb="1" eb="2">
      <t>ク</t>
    </rPh>
    <phoneticPr fontId="6"/>
  </si>
  <si>
    <t>八幡東</t>
    <rPh sb="0" eb="2">
      <t>ヤハタ</t>
    </rPh>
    <rPh sb="2" eb="3">
      <t>ヒガシ</t>
    </rPh>
    <phoneticPr fontId="6"/>
  </si>
  <si>
    <t>南区</t>
    <rPh sb="0" eb="1">
      <t>ミナミ</t>
    </rPh>
    <rPh sb="1" eb="2">
      <t>ク</t>
    </rPh>
    <phoneticPr fontId="6"/>
  </si>
  <si>
    <t>沼 島</t>
    <rPh sb="0" eb="1">
      <t>ヌマ</t>
    </rPh>
    <rPh sb="2" eb="3">
      <t>シマ</t>
    </rPh>
    <phoneticPr fontId="6"/>
  </si>
  <si>
    <t>賀集</t>
    <rPh sb="0" eb="2">
      <t>カシュウ</t>
    </rPh>
    <phoneticPr fontId="6"/>
  </si>
  <si>
    <t>灘計</t>
    <rPh sb="0" eb="1">
      <t>ナダ</t>
    </rPh>
    <rPh sb="1" eb="2">
      <t>ケイ</t>
    </rPh>
    <phoneticPr fontId="6"/>
  </si>
  <si>
    <t>鍛治屋</t>
    <rPh sb="0" eb="3">
      <t>カジヤ</t>
    </rPh>
    <phoneticPr fontId="6"/>
  </si>
  <si>
    <t>賀 集</t>
    <rPh sb="0" eb="1">
      <t>ガ</t>
    </rPh>
    <rPh sb="2" eb="3">
      <t>シュウ</t>
    </rPh>
    <phoneticPr fontId="6"/>
  </si>
  <si>
    <t>来川</t>
    <rPh sb="0" eb="1">
      <t>ク</t>
    </rPh>
    <rPh sb="1" eb="2">
      <t>カワ</t>
    </rPh>
    <phoneticPr fontId="6"/>
  </si>
  <si>
    <t>福良計</t>
    <rPh sb="0" eb="2">
      <t>フクラ</t>
    </rPh>
    <rPh sb="2" eb="3">
      <t>ケイ</t>
    </rPh>
    <phoneticPr fontId="6"/>
  </si>
  <si>
    <t>白崎</t>
    <rPh sb="0" eb="2">
      <t>シロサキ</t>
    </rPh>
    <phoneticPr fontId="6"/>
  </si>
  <si>
    <t>うずしお台</t>
    <rPh sb="4" eb="5">
      <t>ダイ</t>
    </rPh>
    <phoneticPr fontId="6"/>
  </si>
  <si>
    <t>黒岩</t>
    <rPh sb="0" eb="2">
      <t>クロイワ</t>
    </rPh>
    <phoneticPr fontId="6"/>
  </si>
  <si>
    <t>浜町</t>
    <rPh sb="0" eb="1">
      <t>ハマ</t>
    </rPh>
    <rPh sb="1" eb="2">
      <t>マチ</t>
    </rPh>
    <phoneticPr fontId="6"/>
  </si>
  <si>
    <t>惣川</t>
    <rPh sb="0" eb="1">
      <t>ソウ</t>
    </rPh>
    <rPh sb="1" eb="2">
      <t>カワ</t>
    </rPh>
    <phoneticPr fontId="6"/>
  </si>
  <si>
    <t>かるも</t>
    <phoneticPr fontId="6"/>
  </si>
  <si>
    <t>吉野</t>
    <rPh sb="0" eb="2">
      <t>ヨシノ</t>
    </rPh>
    <phoneticPr fontId="6"/>
  </si>
  <si>
    <t>仁尾</t>
    <rPh sb="0" eb="2">
      <t>ニオ</t>
    </rPh>
    <phoneticPr fontId="6"/>
  </si>
  <si>
    <t>山本</t>
    <rPh sb="0" eb="2">
      <t>ヤマモト</t>
    </rPh>
    <phoneticPr fontId="6"/>
  </si>
  <si>
    <t>西十軒家</t>
    <rPh sb="0" eb="1">
      <t>ニシ</t>
    </rPh>
    <rPh sb="1" eb="3">
      <t>ジュッケン</t>
    </rPh>
    <rPh sb="3" eb="4">
      <t>イエ</t>
    </rPh>
    <phoneticPr fontId="6"/>
  </si>
  <si>
    <t>城方</t>
    <rPh sb="0" eb="1">
      <t>シロ</t>
    </rPh>
    <rPh sb="1" eb="2">
      <t>ホウ</t>
    </rPh>
    <phoneticPr fontId="6"/>
  </si>
  <si>
    <t>東十軒家</t>
    <rPh sb="0" eb="1">
      <t>ヒガシ</t>
    </rPh>
    <rPh sb="1" eb="3">
      <t>ジュッケン</t>
    </rPh>
    <rPh sb="3" eb="4">
      <t>イエ</t>
    </rPh>
    <phoneticPr fontId="6"/>
  </si>
  <si>
    <t>油谷</t>
    <rPh sb="0" eb="2">
      <t>ユタニ</t>
    </rPh>
    <phoneticPr fontId="6"/>
  </si>
  <si>
    <t>谷川町</t>
    <rPh sb="0" eb="2">
      <t>タニカワ</t>
    </rPh>
    <rPh sb="2" eb="3">
      <t>チョウ</t>
    </rPh>
    <phoneticPr fontId="6"/>
  </si>
  <si>
    <t>払川</t>
    <rPh sb="0" eb="1">
      <t>ハラ</t>
    </rPh>
    <rPh sb="1" eb="2">
      <t>カワ</t>
    </rPh>
    <phoneticPr fontId="6"/>
  </si>
  <si>
    <t>網屋町</t>
    <rPh sb="0" eb="1">
      <t>アミ</t>
    </rPh>
    <rPh sb="1" eb="2">
      <t>ヤ</t>
    </rPh>
    <rPh sb="2" eb="3">
      <t>チョウ</t>
    </rPh>
    <phoneticPr fontId="6"/>
  </si>
  <si>
    <t>円実</t>
    <rPh sb="0" eb="1">
      <t>エン</t>
    </rPh>
    <rPh sb="1" eb="2">
      <t>ジツ</t>
    </rPh>
    <phoneticPr fontId="6"/>
  </si>
  <si>
    <t>五分一町</t>
    <rPh sb="0" eb="2">
      <t>ゴブン</t>
    </rPh>
    <rPh sb="2" eb="3">
      <t>イチ</t>
    </rPh>
    <rPh sb="3" eb="4">
      <t>チョウ</t>
    </rPh>
    <phoneticPr fontId="6"/>
  </si>
  <si>
    <t>大川</t>
    <rPh sb="0" eb="2">
      <t>オオカワ</t>
    </rPh>
    <phoneticPr fontId="6"/>
  </si>
  <si>
    <t>住吉町</t>
    <rPh sb="0" eb="2">
      <t>スミヨシ</t>
    </rPh>
    <rPh sb="2" eb="3">
      <t>チョウ</t>
    </rPh>
    <phoneticPr fontId="6"/>
  </si>
  <si>
    <t>土生</t>
    <rPh sb="0" eb="1">
      <t>ツチ</t>
    </rPh>
    <rPh sb="1" eb="2">
      <t>イ</t>
    </rPh>
    <phoneticPr fontId="6"/>
  </si>
  <si>
    <t>戎町</t>
    <rPh sb="0" eb="1">
      <t>エビス</t>
    </rPh>
    <rPh sb="1" eb="2">
      <t>チョウ</t>
    </rPh>
    <phoneticPr fontId="6"/>
  </si>
  <si>
    <t>地野</t>
    <rPh sb="0" eb="1">
      <t>チ</t>
    </rPh>
    <rPh sb="1" eb="2">
      <t>ノ</t>
    </rPh>
    <phoneticPr fontId="6"/>
  </si>
  <si>
    <t>仲之町</t>
    <rPh sb="0" eb="3">
      <t>ナカノチョウ</t>
    </rPh>
    <phoneticPr fontId="6"/>
  </si>
  <si>
    <t>仁頃</t>
    <rPh sb="0" eb="1">
      <t>ニ</t>
    </rPh>
    <rPh sb="1" eb="2">
      <t>コロ</t>
    </rPh>
    <phoneticPr fontId="6"/>
  </si>
  <si>
    <t>灘</t>
    <rPh sb="0" eb="1">
      <t>ナダ</t>
    </rPh>
    <phoneticPr fontId="6"/>
  </si>
  <si>
    <t>備前町</t>
    <rPh sb="0" eb="2">
      <t>ビゼン</t>
    </rPh>
    <rPh sb="2" eb="3">
      <t>チョウ</t>
    </rPh>
    <phoneticPr fontId="6"/>
  </si>
  <si>
    <t>阿万計</t>
    <rPh sb="0" eb="2">
      <t>アマ</t>
    </rPh>
    <rPh sb="2" eb="3">
      <t>ケイ</t>
    </rPh>
    <phoneticPr fontId="6"/>
  </si>
  <si>
    <t>南納屋町</t>
    <rPh sb="0" eb="1">
      <t>ミナミ</t>
    </rPh>
    <rPh sb="1" eb="2">
      <t>ナン</t>
    </rPh>
    <rPh sb="2" eb="3">
      <t>ヤ</t>
    </rPh>
    <rPh sb="3" eb="4">
      <t>チョウ</t>
    </rPh>
    <phoneticPr fontId="6"/>
  </si>
  <si>
    <t>東町</t>
    <rPh sb="0" eb="1">
      <t>ヒガシ</t>
    </rPh>
    <rPh sb="1" eb="2">
      <t>マチ</t>
    </rPh>
    <phoneticPr fontId="6"/>
  </si>
  <si>
    <t>北納屋町</t>
    <rPh sb="0" eb="1">
      <t>キタ</t>
    </rPh>
    <rPh sb="1" eb="2">
      <t>ナン</t>
    </rPh>
    <rPh sb="2" eb="3">
      <t>ヤ</t>
    </rPh>
    <rPh sb="3" eb="4">
      <t>チョウ</t>
    </rPh>
    <phoneticPr fontId="6"/>
  </si>
  <si>
    <t>丸田</t>
    <rPh sb="0" eb="2">
      <t>マルタ</t>
    </rPh>
    <phoneticPr fontId="6"/>
  </si>
  <si>
    <t>二丁目</t>
    <rPh sb="0" eb="3">
      <t>ニチョウメ</t>
    </rPh>
    <phoneticPr fontId="6"/>
  </si>
  <si>
    <t>西町</t>
    <rPh sb="0" eb="1">
      <t>ニシ</t>
    </rPh>
    <rPh sb="1" eb="2">
      <t>マチ</t>
    </rPh>
    <phoneticPr fontId="6"/>
  </si>
  <si>
    <t>西一丁目</t>
    <rPh sb="0" eb="1">
      <t>ニシ</t>
    </rPh>
    <rPh sb="1" eb="4">
      <t>イッチョウメ</t>
    </rPh>
    <phoneticPr fontId="6"/>
  </si>
  <si>
    <t>吹上町</t>
    <rPh sb="0" eb="2">
      <t>フキア</t>
    </rPh>
    <rPh sb="2" eb="3">
      <t>マチ</t>
    </rPh>
    <phoneticPr fontId="6"/>
  </si>
  <si>
    <t>東一丁目</t>
    <rPh sb="0" eb="1">
      <t>ヒガシ</t>
    </rPh>
    <rPh sb="1" eb="4">
      <t>イッチョウメ</t>
    </rPh>
    <phoneticPr fontId="6"/>
  </si>
  <si>
    <t>中西</t>
    <rPh sb="0" eb="2">
      <t>ナカニシ</t>
    </rPh>
    <phoneticPr fontId="6"/>
  </si>
  <si>
    <t>本町</t>
    <rPh sb="0" eb="2">
      <t>ホンマチ</t>
    </rPh>
    <phoneticPr fontId="6"/>
  </si>
  <si>
    <t>佐野</t>
    <rPh sb="0" eb="2">
      <t>サノ</t>
    </rPh>
    <phoneticPr fontId="6"/>
  </si>
  <si>
    <t>築地</t>
    <rPh sb="0" eb="1">
      <t>チク</t>
    </rPh>
    <rPh sb="1" eb="2">
      <t>チ</t>
    </rPh>
    <phoneticPr fontId="6"/>
  </si>
  <si>
    <t>塩屋町</t>
    <rPh sb="0" eb="2">
      <t>シオヤ</t>
    </rPh>
    <rPh sb="2" eb="3">
      <t>マチ</t>
    </rPh>
    <phoneticPr fontId="6"/>
  </si>
  <si>
    <t>向谷</t>
    <rPh sb="0" eb="1">
      <t>ムカ</t>
    </rPh>
    <rPh sb="1" eb="2">
      <t>タニ</t>
    </rPh>
    <phoneticPr fontId="6"/>
  </si>
  <si>
    <t>下町</t>
    <rPh sb="0" eb="1">
      <t>シタ</t>
    </rPh>
    <rPh sb="1" eb="2">
      <t>マチ</t>
    </rPh>
    <phoneticPr fontId="6"/>
  </si>
  <si>
    <t>東本町</t>
    <rPh sb="0" eb="1">
      <t>ヒガシ</t>
    </rPh>
    <rPh sb="1" eb="3">
      <t>ホンマチ</t>
    </rPh>
    <phoneticPr fontId="6"/>
  </si>
  <si>
    <t>福 良</t>
    <rPh sb="0" eb="1">
      <t>フク</t>
    </rPh>
    <rPh sb="2" eb="3">
      <t>リョウ</t>
    </rPh>
    <phoneticPr fontId="6"/>
  </si>
  <si>
    <t>上町</t>
    <rPh sb="0" eb="1">
      <t>ウエ</t>
    </rPh>
    <rPh sb="1" eb="2">
      <t>マチ</t>
    </rPh>
    <phoneticPr fontId="6"/>
  </si>
  <si>
    <t>阿 万</t>
    <rPh sb="0" eb="1">
      <t>ア</t>
    </rPh>
    <rPh sb="2" eb="3">
      <t>マン</t>
    </rPh>
    <phoneticPr fontId="6"/>
  </si>
  <si>
    <t>【旧南淡町】(75)</t>
    <rPh sb="1" eb="2">
      <t>キュウ</t>
    </rPh>
    <rPh sb="2" eb="4">
      <t>ナンダン</t>
    </rPh>
    <rPh sb="4" eb="5">
      <t>チョウ</t>
    </rPh>
    <phoneticPr fontId="6"/>
  </si>
  <si>
    <t>倭文計</t>
    <rPh sb="0" eb="2">
      <t>シトオリ</t>
    </rPh>
    <rPh sb="2" eb="3">
      <t>ケイ</t>
    </rPh>
    <phoneticPr fontId="6"/>
  </si>
  <si>
    <t>高</t>
    <rPh sb="0" eb="1">
      <t>コウ</t>
    </rPh>
    <phoneticPr fontId="6"/>
  </si>
  <si>
    <t>委文</t>
    <rPh sb="0" eb="1">
      <t>イ</t>
    </rPh>
    <rPh sb="1" eb="2">
      <t>ブン</t>
    </rPh>
    <phoneticPr fontId="6"/>
  </si>
  <si>
    <t>流</t>
    <rPh sb="0" eb="1">
      <t>ナガ</t>
    </rPh>
    <phoneticPr fontId="6"/>
  </si>
  <si>
    <t>倭 文</t>
    <rPh sb="0" eb="1">
      <t>ヤマト</t>
    </rPh>
    <rPh sb="2" eb="3">
      <t>ブン</t>
    </rPh>
    <phoneticPr fontId="6"/>
  </si>
  <si>
    <t>神代計</t>
    <rPh sb="0" eb="2">
      <t>ジンダイ</t>
    </rPh>
    <rPh sb="2" eb="3">
      <t>ケイ</t>
    </rPh>
    <phoneticPr fontId="6"/>
  </si>
  <si>
    <t>小路</t>
    <rPh sb="0" eb="2">
      <t>コウジ</t>
    </rPh>
    <phoneticPr fontId="6"/>
  </si>
  <si>
    <t>國上</t>
    <rPh sb="0" eb="1">
      <t>コク</t>
    </rPh>
    <rPh sb="1" eb="2">
      <t>ウエ</t>
    </rPh>
    <phoneticPr fontId="6"/>
  </si>
  <si>
    <t>城家</t>
    <rPh sb="0" eb="1">
      <t>シロ</t>
    </rPh>
    <rPh sb="1" eb="2">
      <t>イエ</t>
    </rPh>
    <phoneticPr fontId="6"/>
  </si>
  <si>
    <t>南所</t>
    <rPh sb="0" eb="1">
      <t>ナン</t>
    </rPh>
    <rPh sb="1" eb="2">
      <t>ショ</t>
    </rPh>
    <phoneticPr fontId="6"/>
  </si>
  <si>
    <t>経所</t>
    <rPh sb="0" eb="1">
      <t>ケイ</t>
    </rPh>
    <rPh sb="1" eb="2">
      <t>ショ</t>
    </rPh>
    <phoneticPr fontId="6"/>
  </si>
  <si>
    <t>南上</t>
    <rPh sb="0" eb="1">
      <t>ミナミ</t>
    </rPh>
    <rPh sb="1" eb="2">
      <t>カミ</t>
    </rPh>
    <phoneticPr fontId="6"/>
  </si>
  <si>
    <t>北所</t>
    <rPh sb="0" eb="1">
      <t>キタ</t>
    </rPh>
    <rPh sb="1" eb="2">
      <t>ショ</t>
    </rPh>
    <phoneticPr fontId="6"/>
  </si>
  <si>
    <t>籠池</t>
    <rPh sb="0" eb="1">
      <t>カゴ</t>
    </rPh>
    <rPh sb="1" eb="2">
      <t>イケ</t>
    </rPh>
    <phoneticPr fontId="6"/>
  </si>
  <si>
    <t>富田</t>
    <rPh sb="0" eb="2">
      <t>トミタ</t>
    </rPh>
    <phoneticPr fontId="6"/>
  </si>
  <si>
    <t>喜来</t>
    <rPh sb="0" eb="1">
      <t>キ</t>
    </rPh>
    <rPh sb="1" eb="2">
      <t>ライ</t>
    </rPh>
    <phoneticPr fontId="6"/>
  </si>
  <si>
    <t>黒道</t>
    <rPh sb="0" eb="1">
      <t>クロ</t>
    </rPh>
    <rPh sb="1" eb="2">
      <t>ミチ</t>
    </rPh>
    <phoneticPr fontId="6"/>
  </si>
  <si>
    <t>浦壁</t>
    <rPh sb="0" eb="1">
      <t>ウラ</t>
    </rPh>
    <rPh sb="1" eb="2">
      <t>カベ</t>
    </rPh>
    <phoneticPr fontId="6"/>
  </si>
  <si>
    <t>上中原</t>
    <rPh sb="0" eb="1">
      <t>ウエ</t>
    </rPh>
    <rPh sb="1" eb="3">
      <t>ナカハラ</t>
    </rPh>
    <phoneticPr fontId="6"/>
  </si>
  <si>
    <t>段</t>
    <rPh sb="0" eb="1">
      <t>ダン</t>
    </rPh>
    <phoneticPr fontId="6"/>
  </si>
  <si>
    <t>久保</t>
    <rPh sb="0" eb="2">
      <t>クボ</t>
    </rPh>
    <phoneticPr fontId="6"/>
  </si>
  <si>
    <t>社家</t>
    <rPh sb="0" eb="2">
      <t>シャケ</t>
    </rPh>
    <phoneticPr fontId="6"/>
  </si>
  <si>
    <t>神 代</t>
    <rPh sb="0" eb="1">
      <t>カミ</t>
    </rPh>
    <rPh sb="2" eb="3">
      <t>ダイ</t>
    </rPh>
    <phoneticPr fontId="6"/>
  </si>
  <si>
    <t>市計</t>
    <rPh sb="0" eb="1">
      <t>イチ</t>
    </rPh>
    <rPh sb="1" eb="2">
      <t>ケイ</t>
    </rPh>
    <phoneticPr fontId="6"/>
  </si>
  <si>
    <t>三條</t>
    <rPh sb="0" eb="2">
      <t>サンジョウ</t>
    </rPh>
    <phoneticPr fontId="6"/>
  </si>
  <si>
    <t>新</t>
    <rPh sb="0" eb="1">
      <t>シン</t>
    </rPh>
    <phoneticPr fontId="6"/>
  </si>
  <si>
    <t>德長</t>
    <rPh sb="0" eb="1">
      <t>トク</t>
    </rPh>
    <rPh sb="1" eb="2">
      <t>ナガ</t>
    </rPh>
    <phoneticPr fontId="6"/>
  </si>
  <si>
    <t>十一ヶ所</t>
    <rPh sb="0" eb="1">
      <t>ジュウ</t>
    </rPh>
    <rPh sb="1" eb="4">
      <t>イチカショ</t>
    </rPh>
    <phoneticPr fontId="6"/>
  </si>
  <si>
    <t>市</t>
    <rPh sb="0" eb="1">
      <t>イチ</t>
    </rPh>
    <phoneticPr fontId="6"/>
  </si>
  <si>
    <t>善光寺</t>
    <rPh sb="0" eb="3">
      <t>ゼンコウジ</t>
    </rPh>
    <phoneticPr fontId="6"/>
  </si>
  <si>
    <t>小井</t>
    <rPh sb="0" eb="1">
      <t>ショウ</t>
    </rPh>
    <rPh sb="1" eb="2">
      <t>イ</t>
    </rPh>
    <phoneticPr fontId="6"/>
  </si>
  <si>
    <t>円行寺</t>
    <rPh sb="0" eb="1">
      <t>エン</t>
    </rPh>
    <rPh sb="1" eb="2">
      <t>イ</t>
    </rPh>
    <rPh sb="2" eb="3">
      <t>ジ</t>
    </rPh>
    <phoneticPr fontId="6"/>
  </si>
  <si>
    <t>福永</t>
    <rPh sb="0" eb="2">
      <t>フクナガ</t>
    </rPh>
    <phoneticPr fontId="6"/>
  </si>
  <si>
    <t>青木</t>
    <rPh sb="0" eb="2">
      <t>アオキ</t>
    </rPh>
    <phoneticPr fontId="6"/>
  </si>
  <si>
    <t>八木計</t>
    <rPh sb="0" eb="2">
      <t>ヤギ</t>
    </rPh>
    <rPh sb="2" eb="3">
      <t>ケイ</t>
    </rPh>
    <phoneticPr fontId="6"/>
  </si>
  <si>
    <t>徳野</t>
    <rPh sb="0" eb="1">
      <t>トク</t>
    </rPh>
    <rPh sb="1" eb="2">
      <t>ノ</t>
    </rPh>
    <phoneticPr fontId="6"/>
  </si>
  <si>
    <t>野原</t>
    <rPh sb="0" eb="2">
      <t>ノハラ</t>
    </rPh>
    <phoneticPr fontId="6"/>
  </si>
  <si>
    <t>新庄</t>
    <rPh sb="0" eb="1">
      <t>シン</t>
    </rPh>
    <rPh sb="1" eb="2">
      <t>ショウ</t>
    </rPh>
    <phoneticPr fontId="6"/>
  </si>
  <si>
    <t>国分</t>
    <rPh sb="0" eb="1">
      <t>クニ</t>
    </rPh>
    <rPh sb="1" eb="2">
      <t>ブン</t>
    </rPh>
    <phoneticPr fontId="6"/>
  </si>
  <si>
    <t>立石</t>
    <rPh sb="0" eb="2">
      <t>タテイシ</t>
    </rPh>
    <phoneticPr fontId="6"/>
  </si>
  <si>
    <t>鳥井</t>
    <rPh sb="0" eb="2">
      <t>トリイ</t>
    </rPh>
    <phoneticPr fontId="6"/>
  </si>
  <si>
    <t>養宜上</t>
    <rPh sb="0" eb="1">
      <t>ヨウ</t>
    </rPh>
    <rPh sb="1" eb="2">
      <t>ギ</t>
    </rPh>
    <rPh sb="2" eb="3">
      <t>カミ</t>
    </rPh>
    <phoneticPr fontId="6"/>
  </si>
  <si>
    <t>養宜中</t>
    <rPh sb="0" eb="1">
      <t>ヨウ</t>
    </rPh>
    <rPh sb="1" eb="2">
      <t>ギ</t>
    </rPh>
    <rPh sb="2" eb="3">
      <t>ナカ</t>
    </rPh>
    <phoneticPr fontId="6"/>
  </si>
  <si>
    <t>入田</t>
    <rPh sb="0" eb="1">
      <t>イ</t>
    </rPh>
    <rPh sb="1" eb="2">
      <t>タ</t>
    </rPh>
    <phoneticPr fontId="6"/>
  </si>
  <si>
    <t>大久保</t>
    <rPh sb="0" eb="3">
      <t>オオクボ</t>
    </rPh>
    <phoneticPr fontId="6"/>
  </si>
  <si>
    <t>寺内</t>
    <rPh sb="0" eb="2">
      <t>ジナイ</t>
    </rPh>
    <phoneticPr fontId="6"/>
  </si>
  <si>
    <t>馬回</t>
    <rPh sb="0" eb="1">
      <t>ウマ</t>
    </rPh>
    <rPh sb="1" eb="2">
      <t>マワ</t>
    </rPh>
    <phoneticPr fontId="6"/>
  </si>
  <si>
    <t>八 木</t>
    <rPh sb="0" eb="1">
      <t>ハチ</t>
    </rPh>
    <rPh sb="2" eb="3">
      <t>キ</t>
    </rPh>
    <phoneticPr fontId="6"/>
  </si>
  <si>
    <t>榎列計</t>
    <rPh sb="0" eb="2">
      <t>エナミ</t>
    </rPh>
    <rPh sb="2" eb="3">
      <t>ケイ</t>
    </rPh>
    <phoneticPr fontId="6"/>
  </si>
  <si>
    <t>松田</t>
    <rPh sb="0" eb="2">
      <t>マツダ</t>
    </rPh>
    <phoneticPr fontId="6"/>
  </si>
  <si>
    <t>旧三原町合計</t>
    <rPh sb="0" eb="1">
      <t>キュウ</t>
    </rPh>
    <rPh sb="1" eb="4">
      <t>ミハラチョウ</t>
    </rPh>
    <rPh sb="4" eb="6">
      <t>ゴウケイ</t>
    </rPh>
    <phoneticPr fontId="6"/>
  </si>
  <si>
    <t>掃守</t>
    <rPh sb="0" eb="1">
      <t>ハ</t>
    </rPh>
    <rPh sb="1" eb="2">
      <t>カミ</t>
    </rPh>
    <phoneticPr fontId="6"/>
  </si>
  <si>
    <t>志知計</t>
    <rPh sb="0" eb="2">
      <t>シチ</t>
    </rPh>
    <rPh sb="2" eb="3">
      <t>ケイ</t>
    </rPh>
    <phoneticPr fontId="6"/>
  </si>
  <si>
    <t>下幡多</t>
    <rPh sb="0" eb="3">
      <t>シモハダ</t>
    </rPh>
    <phoneticPr fontId="6"/>
  </si>
  <si>
    <t>中島上</t>
    <rPh sb="0" eb="2">
      <t>ナカシマ</t>
    </rPh>
    <rPh sb="2" eb="3">
      <t>ウエ</t>
    </rPh>
    <phoneticPr fontId="6"/>
  </si>
  <si>
    <t>山所</t>
    <rPh sb="0" eb="1">
      <t>ヤマ</t>
    </rPh>
    <rPh sb="1" eb="2">
      <t>ショ</t>
    </rPh>
    <phoneticPr fontId="6"/>
  </si>
  <si>
    <t>中島大</t>
    <rPh sb="0" eb="2">
      <t>ナカシマ</t>
    </rPh>
    <rPh sb="2" eb="3">
      <t>ダイ</t>
    </rPh>
    <phoneticPr fontId="6"/>
  </si>
  <si>
    <t>上幡多</t>
    <rPh sb="0" eb="1">
      <t>ウエ</t>
    </rPh>
    <rPh sb="1" eb="3">
      <t>ハタ</t>
    </rPh>
    <phoneticPr fontId="6"/>
  </si>
  <si>
    <t>中島下</t>
    <rPh sb="0" eb="2">
      <t>ナカシマ</t>
    </rPh>
    <rPh sb="2" eb="3">
      <t>シモ</t>
    </rPh>
    <phoneticPr fontId="6"/>
  </si>
  <si>
    <t>西川</t>
    <rPh sb="0" eb="2">
      <t>ニシカワ</t>
    </rPh>
    <phoneticPr fontId="6"/>
  </si>
  <si>
    <t>難波</t>
    <rPh sb="0" eb="2">
      <t>ナンバ</t>
    </rPh>
    <phoneticPr fontId="6"/>
  </si>
  <si>
    <t>小榎列</t>
    <rPh sb="0" eb="1">
      <t>コ</t>
    </rPh>
    <rPh sb="1" eb="3">
      <t>エナミ</t>
    </rPh>
    <phoneticPr fontId="6"/>
  </si>
  <si>
    <t>佐礼尾</t>
    <rPh sb="0" eb="1">
      <t>サ</t>
    </rPh>
    <rPh sb="1" eb="2">
      <t>レイ</t>
    </rPh>
    <rPh sb="2" eb="3">
      <t>オ</t>
    </rPh>
    <phoneticPr fontId="6"/>
  </si>
  <si>
    <t>大榎列</t>
    <rPh sb="0" eb="1">
      <t>オオ</t>
    </rPh>
    <rPh sb="1" eb="3">
      <t>エナミ</t>
    </rPh>
    <phoneticPr fontId="6"/>
  </si>
  <si>
    <t>榎 列</t>
    <rPh sb="0" eb="1">
      <t>エノキ</t>
    </rPh>
    <rPh sb="2" eb="3">
      <t>レツ</t>
    </rPh>
    <phoneticPr fontId="6"/>
  </si>
  <si>
    <t>松本</t>
    <rPh sb="0" eb="1">
      <t>マツ</t>
    </rPh>
    <rPh sb="1" eb="2">
      <t>ホン</t>
    </rPh>
    <phoneticPr fontId="6"/>
  </si>
  <si>
    <t>志 知</t>
    <rPh sb="0" eb="1">
      <t>ココロザシ</t>
    </rPh>
    <rPh sb="2" eb="3">
      <t>チ</t>
    </rPh>
    <phoneticPr fontId="6"/>
  </si>
  <si>
    <t>【旧三原町】(55)</t>
    <rPh sb="1" eb="2">
      <t>キュウ</t>
    </rPh>
    <rPh sb="2" eb="4">
      <t>ミハラ</t>
    </rPh>
    <rPh sb="4" eb="5">
      <t>チョウ</t>
    </rPh>
    <phoneticPr fontId="6"/>
  </si>
  <si>
    <t>湊計</t>
    <rPh sb="0" eb="1">
      <t>ミナト</t>
    </rPh>
    <rPh sb="1" eb="2">
      <t>ケイ</t>
    </rPh>
    <phoneticPr fontId="6"/>
  </si>
  <si>
    <t>登立</t>
    <rPh sb="0" eb="1">
      <t>ノボ</t>
    </rPh>
    <rPh sb="1" eb="2">
      <t>タ</t>
    </rPh>
    <phoneticPr fontId="6"/>
  </si>
  <si>
    <t>里上</t>
    <rPh sb="0" eb="1">
      <t>サト</t>
    </rPh>
    <rPh sb="1" eb="2">
      <t>カミ</t>
    </rPh>
    <phoneticPr fontId="6"/>
  </si>
  <si>
    <t>里下</t>
    <rPh sb="0" eb="1">
      <t>サト</t>
    </rPh>
    <rPh sb="1" eb="2">
      <t>シモ</t>
    </rPh>
    <phoneticPr fontId="6"/>
  </si>
  <si>
    <t>西</t>
    <rPh sb="0" eb="1">
      <t>ニシ</t>
    </rPh>
    <phoneticPr fontId="6"/>
  </si>
  <si>
    <t>港</t>
    <rPh sb="0" eb="1">
      <t>ミナト</t>
    </rPh>
    <phoneticPr fontId="6"/>
  </si>
  <si>
    <t>浜</t>
    <rPh sb="0" eb="1">
      <t>ハマ</t>
    </rPh>
    <phoneticPr fontId="6"/>
  </si>
  <si>
    <t>東</t>
    <rPh sb="0" eb="1">
      <t>ヒガシ</t>
    </rPh>
    <phoneticPr fontId="6"/>
  </si>
  <si>
    <t>湊</t>
    <rPh sb="0" eb="1">
      <t>ミナト</t>
    </rPh>
    <phoneticPr fontId="6"/>
  </si>
  <si>
    <t>松帆計</t>
    <rPh sb="0" eb="1">
      <t>マツ</t>
    </rPh>
    <rPh sb="1" eb="2">
      <t>ホ</t>
    </rPh>
    <rPh sb="2" eb="3">
      <t>ケイ</t>
    </rPh>
    <phoneticPr fontId="6"/>
  </si>
  <si>
    <t>西路</t>
    <rPh sb="0" eb="1">
      <t>ニシ</t>
    </rPh>
    <rPh sb="1" eb="2">
      <t>ジ</t>
    </rPh>
    <phoneticPr fontId="6"/>
  </si>
  <si>
    <t>志知川</t>
    <rPh sb="0" eb="2">
      <t>シチ</t>
    </rPh>
    <rPh sb="2" eb="3">
      <t>ガワ</t>
    </rPh>
    <phoneticPr fontId="6"/>
  </si>
  <si>
    <t>戒旦寺</t>
    <rPh sb="0" eb="1">
      <t>カイ</t>
    </rPh>
    <rPh sb="1" eb="2">
      <t>ダン</t>
    </rPh>
    <rPh sb="2" eb="3">
      <t>ジ</t>
    </rPh>
    <phoneticPr fontId="6"/>
  </si>
  <si>
    <t>脇田</t>
    <rPh sb="0" eb="1">
      <t>ワキ</t>
    </rPh>
    <rPh sb="1" eb="2">
      <t>タ</t>
    </rPh>
    <phoneticPr fontId="6"/>
  </si>
  <si>
    <t>高屋</t>
    <rPh sb="0" eb="2">
      <t>コウヤ</t>
    </rPh>
    <phoneticPr fontId="6"/>
  </si>
  <si>
    <t>江尻</t>
    <rPh sb="0" eb="2">
      <t>エジリ</t>
    </rPh>
    <phoneticPr fontId="6"/>
  </si>
  <si>
    <t>旧西淡町合計</t>
    <rPh sb="0" eb="1">
      <t>キュウ</t>
    </rPh>
    <rPh sb="1" eb="3">
      <t>セイダン</t>
    </rPh>
    <rPh sb="3" eb="4">
      <t>チョウ</t>
    </rPh>
    <rPh sb="4" eb="6">
      <t>ゴウケイ</t>
    </rPh>
    <phoneticPr fontId="6"/>
  </si>
  <si>
    <t>塩浜</t>
    <rPh sb="0" eb="2">
      <t>シオハマ</t>
    </rPh>
    <phoneticPr fontId="6"/>
  </si>
  <si>
    <t>北方</t>
    <rPh sb="0" eb="2">
      <t>キタカタ</t>
    </rPh>
    <phoneticPr fontId="6"/>
  </si>
  <si>
    <t>鈩</t>
    <rPh sb="0" eb="1">
      <t>イロリ</t>
    </rPh>
    <phoneticPr fontId="6"/>
  </si>
  <si>
    <t>宝明寺</t>
    <rPh sb="0" eb="1">
      <t>タカラ</t>
    </rPh>
    <rPh sb="1" eb="2">
      <t>ミョウ</t>
    </rPh>
    <rPh sb="2" eb="3">
      <t>ジ</t>
    </rPh>
    <phoneticPr fontId="6"/>
  </si>
  <si>
    <t>志知</t>
    <rPh sb="0" eb="2">
      <t>シチ</t>
    </rPh>
    <phoneticPr fontId="6"/>
  </si>
  <si>
    <t>櫟田</t>
    <rPh sb="0" eb="1">
      <t>イチイ</t>
    </rPh>
    <rPh sb="1" eb="2">
      <t>タ</t>
    </rPh>
    <phoneticPr fontId="6"/>
  </si>
  <si>
    <t>北</t>
    <rPh sb="0" eb="1">
      <t>キタ</t>
    </rPh>
    <phoneticPr fontId="6"/>
  </si>
  <si>
    <t>北浜</t>
    <rPh sb="0" eb="2">
      <t>キタハマ</t>
    </rPh>
    <phoneticPr fontId="6"/>
  </si>
  <si>
    <t>南</t>
    <rPh sb="0" eb="1">
      <t>ミナミ</t>
    </rPh>
    <phoneticPr fontId="6"/>
  </si>
  <si>
    <t>慶野</t>
    <rPh sb="0" eb="1">
      <t>ケイ</t>
    </rPh>
    <rPh sb="1" eb="2">
      <t>ノ</t>
    </rPh>
    <phoneticPr fontId="6"/>
  </si>
  <si>
    <t>飯山寺</t>
    <rPh sb="0" eb="1">
      <t>ハン</t>
    </rPh>
    <rPh sb="1" eb="2">
      <t>サン</t>
    </rPh>
    <rPh sb="2" eb="3">
      <t>ジ</t>
    </rPh>
    <phoneticPr fontId="6"/>
  </si>
  <si>
    <t>古津路</t>
    <rPh sb="0" eb="1">
      <t>コ</t>
    </rPh>
    <rPh sb="1" eb="2">
      <t>ツ</t>
    </rPh>
    <rPh sb="2" eb="3">
      <t>ロ</t>
    </rPh>
    <phoneticPr fontId="6"/>
  </si>
  <si>
    <t>松 帆</t>
    <rPh sb="0" eb="1">
      <t>マツ</t>
    </rPh>
    <rPh sb="2" eb="3">
      <t>ホ</t>
    </rPh>
    <phoneticPr fontId="6"/>
  </si>
  <si>
    <t>口</t>
    <rPh sb="0" eb="1">
      <t>クチ</t>
    </rPh>
    <phoneticPr fontId="6"/>
  </si>
  <si>
    <t>【旧西淡町】(51)</t>
    <rPh sb="1" eb="2">
      <t>キュウ</t>
    </rPh>
    <rPh sb="2" eb="4">
      <t>セイダン</t>
    </rPh>
    <rPh sb="4" eb="5">
      <t>チョウ</t>
    </rPh>
    <phoneticPr fontId="6"/>
  </si>
  <si>
    <t>奥</t>
    <rPh sb="0" eb="1">
      <t>オク</t>
    </rPh>
    <phoneticPr fontId="6"/>
  </si>
  <si>
    <t>伊加利計</t>
    <rPh sb="0" eb="3">
      <t>イカリ</t>
    </rPh>
    <rPh sb="3" eb="4">
      <t>ケイ</t>
    </rPh>
    <phoneticPr fontId="6"/>
  </si>
  <si>
    <t>旧緑町合計</t>
    <rPh sb="0" eb="1">
      <t>キュウ</t>
    </rPh>
    <rPh sb="1" eb="2">
      <t>ミドリ</t>
    </rPh>
    <rPh sb="2" eb="3">
      <t>チョウ</t>
    </rPh>
    <rPh sb="3" eb="5">
      <t>ゴウケイ</t>
    </rPh>
    <phoneticPr fontId="6"/>
  </si>
  <si>
    <t>仲野</t>
    <rPh sb="0" eb="2">
      <t>ナカノ</t>
    </rPh>
    <phoneticPr fontId="6"/>
  </si>
  <si>
    <t>畦原</t>
    <rPh sb="0" eb="1">
      <t>アゼ</t>
    </rPh>
    <rPh sb="1" eb="2">
      <t>ハラ</t>
    </rPh>
    <phoneticPr fontId="6"/>
  </si>
  <si>
    <t>倭文団地</t>
    <rPh sb="0" eb="1">
      <t>ワ</t>
    </rPh>
    <rPh sb="1" eb="2">
      <t>ブン</t>
    </rPh>
    <rPh sb="2" eb="4">
      <t>ダンチ</t>
    </rPh>
    <phoneticPr fontId="6"/>
  </si>
  <si>
    <t>下所</t>
    <rPh sb="0" eb="1">
      <t>シモ</t>
    </rPh>
    <rPh sb="1" eb="2">
      <t>ショ</t>
    </rPh>
    <phoneticPr fontId="6"/>
  </si>
  <si>
    <t>安住寺</t>
    <rPh sb="0" eb="2">
      <t>アンジュウ</t>
    </rPh>
    <rPh sb="2" eb="3">
      <t>ジ</t>
    </rPh>
    <phoneticPr fontId="6"/>
  </si>
  <si>
    <t>本村</t>
    <rPh sb="0" eb="2">
      <t>ホンムラ</t>
    </rPh>
    <phoneticPr fontId="6"/>
  </si>
  <si>
    <t>土井</t>
    <rPh sb="0" eb="2">
      <t>ドイ</t>
    </rPh>
    <phoneticPr fontId="6"/>
  </si>
  <si>
    <t>湯の河</t>
    <rPh sb="0" eb="1">
      <t>ユ</t>
    </rPh>
    <rPh sb="2" eb="3">
      <t>カワ</t>
    </rPh>
    <phoneticPr fontId="6"/>
  </si>
  <si>
    <t>庄田</t>
    <rPh sb="0" eb="2">
      <t>ショウダ</t>
    </rPh>
    <phoneticPr fontId="6"/>
  </si>
  <si>
    <t>山口</t>
    <rPh sb="0" eb="2">
      <t>ヤマグチ</t>
    </rPh>
    <phoneticPr fontId="6"/>
  </si>
  <si>
    <t>伊加利</t>
    <rPh sb="0" eb="1">
      <t>イ</t>
    </rPh>
    <rPh sb="1" eb="2">
      <t>カ</t>
    </rPh>
    <rPh sb="2" eb="3">
      <t>リ</t>
    </rPh>
    <phoneticPr fontId="6"/>
  </si>
  <si>
    <t>神道</t>
    <rPh sb="0" eb="1">
      <t>カミ</t>
    </rPh>
    <rPh sb="1" eb="2">
      <t>ミチ</t>
    </rPh>
    <phoneticPr fontId="6"/>
  </si>
  <si>
    <t>阿那賀計</t>
    <rPh sb="0" eb="3">
      <t>アナガ</t>
    </rPh>
    <rPh sb="3" eb="4">
      <t>ケイ</t>
    </rPh>
    <phoneticPr fontId="6"/>
  </si>
  <si>
    <t>長田</t>
    <rPh sb="0" eb="2">
      <t>ナガタ</t>
    </rPh>
    <phoneticPr fontId="6"/>
  </si>
  <si>
    <t>倭 文</t>
    <rPh sb="0" eb="1">
      <t>ワ</t>
    </rPh>
    <rPh sb="2" eb="3">
      <t>ブン</t>
    </rPh>
    <phoneticPr fontId="6"/>
  </si>
  <si>
    <t>西路</t>
    <rPh sb="0" eb="2">
      <t>ニシジ</t>
    </rPh>
    <phoneticPr fontId="6"/>
  </si>
  <si>
    <t>広田計</t>
    <rPh sb="0" eb="2">
      <t>ヒロタ</t>
    </rPh>
    <rPh sb="2" eb="3">
      <t>ケイ</t>
    </rPh>
    <phoneticPr fontId="6"/>
  </si>
  <si>
    <t>県住緑広田</t>
    <rPh sb="0" eb="1">
      <t>ケン</t>
    </rPh>
    <rPh sb="1" eb="2">
      <t>ジュウ</t>
    </rPh>
    <rPh sb="2" eb="3">
      <t>ミドリ</t>
    </rPh>
    <rPh sb="3" eb="5">
      <t>ヒロタ</t>
    </rPh>
    <phoneticPr fontId="6"/>
  </si>
  <si>
    <t>島</t>
    <rPh sb="0" eb="1">
      <t>シマ</t>
    </rPh>
    <phoneticPr fontId="6"/>
  </si>
  <si>
    <t>川向岡住宅</t>
    <rPh sb="0" eb="1">
      <t>カワ</t>
    </rPh>
    <rPh sb="1" eb="2">
      <t>ムカ</t>
    </rPh>
    <rPh sb="2" eb="3">
      <t>オカ</t>
    </rPh>
    <rPh sb="3" eb="5">
      <t>ジュウタク</t>
    </rPh>
    <phoneticPr fontId="6"/>
  </si>
  <si>
    <t>端所</t>
    <rPh sb="0" eb="1">
      <t>ハナ</t>
    </rPh>
    <rPh sb="1" eb="2">
      <t>ジョ</t>
    </rPh>
    <phoneticPr fontId="6"/>
  </si>
  <si>
    <t>川向住宅</t>
    <rPh sb="0" eb="1">
      <t>カワ</t>
    </rPh>
    <rPh sb="1" eb="2">
      <t>ムカ</t>
    </rPh>
    <rPh sb="2" eb="4">
      <t>ジュウタク</t>
    </rPh>
    <phoneticPr fontId="6"/>
  </si>
  <si>
    <t>松ヶ谷</t>
    <rPh sb="0" eb="1">
      <t>マツ</t>
    </rPh>
    <rPh sb="2" eb="3">
      <t>タニ</t>
    </rPh>
    <phoneticPr fontId="6"/>
  </si>
  <si>
    <t>堂丸団地</t>
    <rPh sb="0" eb="1">
      <t>ドウ</t>
    </rPh>
    <rPh sb="1" eb="2">
      <t>マル</t>
    </rPh>
    <rPh sb="2" eb="4">
      <t>ダンチ</t>
    </rPh>
    <phoneticPr fontId="6"/>
  </si>
  <si>
    <t>小磯</t>
    <rPh sb="0" eb="2">
      <t>コイソ</t>
    </rPh>
    <phoneticPr fontId="6"/>
  </si>
  <si>
    <t>みどりが丘</t>
    <rPh sb="4" eb="5">
      <t>オカ</t>
    </rPh>
    <phoneticPr fontId="6"/>
  </si>
  <si>
    <t>小木場</t>
    <rPh sb="0" eb="1">
      <t>コ</t>
    </rPh>
    <rPh sb="1" eb="3">
      <t>キバ</t>
    </rPh>
    <phoneticPr fontId="6"/>
  </si>
  <si>
    <t>三洋</t>
    <rPh sb="0" eb="1">
      <t>サン</t>
    </rPh>
    <rPh sb="1" eb="2">
      <t>ヨウ</t>
    </rPh>
    <phoneticPr fontId="6"/>
  </si>
  <si>
    <t>木場</t>
    <rPh sb="0" eb="1">
      <t>キ</t>
    </rPh>
    <rPh sb="1" eb="2">
      <t>バ</t>
    </rPh>
    <phoneticPr fontId="6"/>
  </si>
  <si>
    <t>中山</t>
    <rPh sb="0" eb="2">
      <t>ナカヤマ</t>
    </rPh>
    <phoneticPr fontId="6"/>
  </si>
  <si>
    <t>北栄</t>
    <rPh sb="0" eb="1">
      <t>キタ</t>
    </rPh>
    <rPh sb="1" eb="2">
      <t>サカエ</t>
    </rPh>
    <phoneticPr fontId="6"/>
  </si>
  <si>
    <t>徳原</t>
    <rPh sb="0" eb="2">
      <t>トクハラ</t>
    </rPh>
    <phoneticPr fontId="6"/>
  </si>
  <si>
    <t>中</t>
    <rPh sb="0" eb="1">
      <t>ナカ</t>
    </rPh>
    <phoneticPr fontId="6"/>
  </si>
  <si>
    <t>中筋</t>
    <rPh sb="0" eb="1">
      <t>ナカ</t>
    </rPh>
    <rPh sb="1" eb="2">
      <t>スジ</t>
    </rPh>
    <phoneticPr fontId="6"/>
  </si>
  <si>
    <t>広田南</t>
    <rPh sb="0" eb="2">
      <t>ヒロタ</t>
    </rPh>
    <rPh sb="2" eb="3">
      <t>ミナミ</t>
    </rPh>
    <phoneticPr fontId="6"/>
  </si>
  <si>
    <t>伊毘</t>
    <rPh sb="0" eb="1">
      <t>イ</t>
    </rPh>
    <rPh sb="1" eb="2">
      <t>ビ</t>
    </rPh>
    <phoneticPr fontId="6"/>
  </si>
  <si>
    <t>阿那賀</t>
    <rPh sb="0" eb="1">
      <t>ア</t>
    </rPh>
    <rPh sb="1" eb="2">
      <t>ナ</t>
    </rPh>
    <rPh sb="2" eb="3">
      <t>ガ</t>
    </rPh>
    <phoneticPr fontId="6"/>
  </si>
  <si>
    <t>不藤</t>
    <rPh sb="0" eb="2">
      <t>フトウ</t>
    </rPh>
    <phoneticPr fontId="6"/>
  </si>
  <si>
    <t>津井計</t>
    <rPh sb="0" eb="2">
      <t>ツイ</t>
    </rPh>
    <rPh sb="2" eb="3">
      <t>ケイ</t>
    </rPh>
    <phoneticPr fontId="6"/>
  </si>
  <si>
    <t>市場</t>
    <rPh sb="0" eb="2">
      <t>イチバ</t>
    </rPh>
    <phoneticPr fontId="6"/>
  </si>
  <si>
    <t>西本村</t>
    <rPh sb="0" eb="1">
      <t>ニシ</t>
    </rPh>
    <rPh sb="1" eb="3">
      <t>ホンムラ</t>
    </rPh>
    <phoneticPr fontId="6"/>
  </si>
  <si>
    <t>大丸</t>
    <rPh sb="0" eb="2">
      <t>ダイマル</t>
    </rPh>
    <phoneticPr fontId="6"/>
  </si>
  <si>
    <t>中田</t>
    <rPh sb="0" eb="2">
      <t>ナカタ</t>
    </rPh>
    <phoneticPr fontId="6"/>
  </si>
  <si>
    <t>中央</t>
    <rPh sb="0" eb="2">
      <t>チュウオウ</t>
    </rPh>
    <phoneticPr fontId="6"/>
  </si>
  <si>
    <t>広田上</t>
    <rPh sb="0" eb="2">
      <t>ヒロタ</t>
    </rPh>
    <rPh sb="2" eb="3">
      <t>カミ</t>
    </rPh>
    <phoneticPr fontId="6"/>
  </si>
  <si>
    <t>雁来</t>
    <rPh sb="0" eb="2">
      <t>カリコ</t>
    </rPh>
    <phoneticPr fontId="6"/>
  </si>
  <si>
    <t>川向</t>
    <rPh sb="0" eb="1">
      <t>カワ</t>
    </rPh>
    <rPh sb="1" eb="2">
      <t>ムカ</t>
    </rPh>
    <phoneticPr fontId="6"/>
  </si>
  <si>
    <t>中津浦</t>
    <rPh sb="0" eb="3">
      <t>ナカツウラ</t>
    </rPh>
    <phoneticPr fontId="6"/>
  </si>
  <si>
    <t>山添</t>
    <rPh sb="0" eb="2">
      <t>ヤマゾエ</t>
    </rPh>
    <phoneticPr fontId="6"/>
  </si>
  <si>
    <t>広 田</t>
    <rPh sb="0" eb="1">
      <t>ヒロ</t>
    </rPh>
    <rPh sb="2" eb="3">
      <t>タ</t>
    </rPh>
    <phoneticPr fontId="6"/>
  </si>
  <si>
    <t>内原</t>
    <rPh sb="0" eb="2">
      <t>ウチハラ</t>
    </rPh>
    <phoneticPr fontId="6"/>
  </si>
  <si>
    <t>津　井</t>
    <rPh sb="0" eb="1">
      <t>ツ</t>
    </rPh>
    <rPh sb="2" eb="3">
      <t>セイ</t>
    </rPh>
    <phoneticPr fontId="6"/>
  </si>
  <si>
    <t>【旧緑町】(23)</t>
    <rPh sb="1" eb="2">
      <t>キュウ</t>
    </rPh>
    <rPh sb="2" eb="3">
      <t>ミドリ</t>
    </rPh>
    <rPh sb="3" eb="4">
      <t>チョウ</t>
    </rPh>
    <phoneticPr fontId="6"/>
  </si>
  <si>
    <t>人口計</t>
    <rPh sb="0" eb="2">
      <t>ジンコウ</t>
    </rPh>
    <rPh sb="2" eb="3">
      <t>ケイ</t>
    </rPh>
    <phoneticPr fontId="6"/>
  </si>
  <si>
    <t>女</t>
    <rPh sb="0" eb="1">
      <t>ジョ</t>
    </rPh>
    <phoneticPr fontId="6"/>
  </si>
  <si>
    <t>男</t>
    <rPh sb="0" eb="1">
      <t>ダン</t>
    </rPh>
    <phoneticPr fontId="6"/>
  </si>
  <si>
    <t>世帯数</t>
    <rPh sb="0" eb="3">
      <t>セタイスウ</t>
    </rPh>
    <phoneticPr fontId="6"/>
  </si>
  <si>
    <t>行政区</t>
    <rPh sb="0" eb="2">
      <t>ギョウセイ</t>
    </rPh>
    <rPh sb="2" eb="3">
      <t>ク</t>
    </rPh>
    <phoneticPr fontId="6"/>
  </si>
  <si>
    <t>地 区</t>
    <rPh sb="0" eb="1">
      <t>チ</t>
    </rPh>
    <rPh sb="2" eb="3">
      <t>ク</t>
    </rPh>
    <phoneticPr fontId="6"/>
  </si>
  <si>
    <t>南あわじ市地区・行政区別人口世帯数</t>
    <rPh sb="0" eb="1">
      <t>ミナミ</t>
    </rPh>
    <rPh sb="4" eb="5">
      <t>シ</t>
    </rPh>
    <rPh sb="5" eb="7">
      <t>チク</t>
    </rPh>
    <rPh sb="8" eb="11">
      <t>ギョウセイク</t>
    </rPh>
    <rPh sb="11" eb="12">
      <t>ベツ</t>
    </rPh>
    <rPh sb="12" eb="14">
      <t>ジンコウ</t>
    </rPh>
    <rPh sb="14" eb="17">
      <t>セタイスウ</t>
    </rPh>
    <phoneticPr fontId="6"/>
  </si>
  <si>
    <t>人数</t>
  </si>
  <si>
    <t>女</t>
  </si>
  <si>
    <t>男</t>
  </si>
  <si>
    <t>作成　令和2年4月末現在</t>
    <rPh sb="0" eb="2">
      <t>サクセイ</t>
    </rPh>
    <rPh sb="3" eb="4">
      <t>レイ</t>
    </rPh>
    <rPh sb="4" eb="5">
      <t>ワ</t>
    </rPh>
    <rPh sb="6" eb="7">
      <t>ネン</t>
    </rPh>
    <rPh sb="7" eb="8">
      <t>ヘイネン</t>
    </rPh>
    <rPh sb="8" eb="9">
      <t>ガツ</t>
    </rPh>
    <rPh sb="9" eb="10">
      <t>マツ</t>
    </rPh>
    <rPh sb="10" eb="12">
      <t>ゲンザイ</t>
    </rPh>
    <phoneticPr fontId="6"/>
  </si>
  <si>
    <t>作成　令和2年5月末現在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</si>
  <si>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令和2年6月末現在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</si>
  <si>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令和2年7月末現在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</si>
  <si>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令和2年8月末現在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</si>
  <si>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令和2年9月末現在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</si>
  <si>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令和2年10月末現在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</si>
  <si>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令和2年11月末現在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</si>
  <si>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令和2年12月末現在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</si>
  <si>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令和3年1月末現在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</si>
  <si>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令和3年2月末現在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</si>
  <si>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令和3年3月末現在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</si>
  <si>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令和2年度（4～3月異動人数）</t>
    <rPh sb="0" eb="2">
      <t>レイワ</t>
    </rPh>
    <rPh sb="3" eb="5">
      <t>ネンド</t>
    </rPh>
    <rPh sb="4" eb="5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</si>
</sst>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176" fontId="2" fillId="0" borderId="0" xfId="1" applyNumberFormat="1" applyFont="1">
      <alignment vertical="center"/>
    </xf>
    <xf numFmtId="176" fontId="4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 shrinkToFit="1"/>
    </xf>
    <xf numFmtId="176" fontId="4" fillId="0" borderId="3" xfId="1" applyNumberFormat="1" applyFont="1" applyBorder="1" applyAlignment="1">
      <alignment horizontal="left" vertical="center"/>
    </xf>
    <xf numFmtId="176" fontId="4" fillId="0" borderId="4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vertical="center" shrinkToFit="1"/>
    </xf>
    <xf numFmtId="176" fontId="4" fillId="0" borderId="6" xfId="1" applyNumberFormat="1" applyFont="1" applyBorder="1" applyAlignment="1">
      <alignment horizontal="center" vertical="center" shrinkToFit="1"/>
    </xf>
    <xf numFmtId="176" fontId="7" fillId="0" borderId="7" xfId="1" applyNumberFormat="1" applyFont="1" applyBorder="1" applyAlignment="1">
      <alignment vertical="center" shrinkToFit="1"/>
    </xf>
    <xf numFmtId="176" fontId="4" fillId="0" borderId="8" xfId="1" applyNumberFormat="1" applyFont="1" applyBorder="1" applyAlignment="1">
      <alignment vertical="center" shrinkToFit="1"/>
    </xf>
    <xf numFmtId="176" fontId="4" fillId="0" borderId="1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7" fontId="4" fillId="0" borderId="13" xfId="1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177" fontId="4" fillId="0" borderId="14" xfId="1" applyNumberFormat="1" applyFont="1" applyFill="1" applyBorder="1" applyAlignment="1">
      <alignment vertical="center"/>
    </xf>
    <xf numFmtId="176" fontId="4" fillId="0" borderId="14" xfId="1" applyNumberFormat="1" applyFont="1" applyBorder="1" applyAlignment="1">
      <alignment vertical="center" shrinkToFit="1"/>
    </xf>
    <xf numFmtId="176" fontId="4" fillId="0" borderId="15" xfId="1" applyNumberFormat="1" applyFont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vertical="center" shrinkToFit="1"/>
    </xf>
    <xf numFmtId="176" fontId="4" fillId="0" borderId="17" xfId="1" applyNumberFormat="1" applyFont="1" applyFill="1" applyBorder="1" applyAlignment="1">
      <alignment horizontal="right" vertical="center" shrinkToFit="1"/>
    </xf>
    <xf numFmtId="178" fontId="7" fillId="0" borderId="17" xfId="2" applyNumberFormat="1" applyFont="1" applyFill="1" applyBorder="1" applyAlignment="1">
      <alignment vertical="center" shrinkToFit="1"/>
    </xf>
    <xf numFmtId="177" fontId="8" fillId="0" borderId="18" xfId="1" applyNumberFormat="1" applyFont="1" applyFill="1" applyBorder="1" applyAlignment="1">
      <alignment horizontal="right" vertical="center" shrinkToFit="1"/>
    </xf>
    <xf numFmtId="176" fontId="7" fillId="3" borderId="20" xfId="1" applyNumberFormat="1" applyFont="1" applyFill="1" applyBorder="1" applyAlignment="1">
      <alignment vertical="center" shrinkToFit="1"/>
    </xf>
    <xf numFmtId="176" fontId="7" fillId="3" borderId="11" xfId="1" applyNumberFormat="1" applyFont="1" applyFill="1" applyBorder="1" applyAlignment="1">
      <alignment vertical="center" shrinkToFit="1"/>
    </xf>
    <xf numFmtId="176" fontId="4" fillId="3" borderId="11" xfId="1" applyNumberFormat="1" applyFont="1" applyFill="1" applyBorder="1" applyAlignment="1">
      <alignment horizontal="distributed" vertical="center" shrinkToFit="1"/>
    </xf>
    <xf numFmtId="176" fontId="7" fillId="0" borderId="21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right" vertical="center" shrinkToFit="1"/>
    </xf>
    <xf numFmtId="178" fontId="7" fillId="0" borderId="11" xfId="2" applyNumberFormat="1" applyFont="1" applyFill="1" applyBorder="1" applyAlignment="1">
      <alignment vertical="center" shrinkToFit="1"/>
    </xf>
    <xf numFmtId="177" fontId="8" fillId="0" borderId="22" xfId="1" applyNumberFormat="1" applyFont="1" applyFill="1" applyBorder="1" applyAlignment="1">
      <alignment horizontal="right" vertical="center" shrinkToFit="1"/>
    </xf>
    <xf numFmtId="176" fontId="7" fillId="0" borderId="2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7" fillId="2" borderId="24" xfId="1" applyNumberFormat="1" applyFont="1" applyFill="1" applyBorder="1" applyAlignment="1">
      <alignment horizontal="right" vertical="center" shrinkToFit="1"/>
    </xf>
    <xf numFmtId="177" fontId="7" fillId="2" borderId="25" xfId="1" applyNumberFormat="1" applyFont="1" applyFill="1" applyBorder="1" applyAlignment="1">
      <alignment horizontal="right" vertical="center" shrinkToFit="1"/>
    </xf>
    <xf numFmtId="10" fontId="7" fillId="2" borderId="25" xfId="1" applyNumberFormat="1" applyFont="1" applyFill="1" applyBorder="1" applyAlignment="1">
      <alignment horizontal="right" vertical="center" shrinkToFit="1"/>
    </xf>
    <xf numFmtId="177" fontId="4" fillId="2" borderId="25" xfId="1" applyNumberFormat="1" applyFont="1" applyFill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distributed" vertical="center" shrinkToFit="1"/>
    </xf>
    <xf numFmtId="177" fontId="7" fillId="4" borderId="13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right" vertical="center" shrinkToFit="1"/>
    </xf>
    <xf numFmtId="10" fontId="7" fillId="4" borderId="14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center" vertical="center" shrinkToFit="1"/>
    </xf>
    <xf numFmtId="177" fontId="4" fillId="4" borderId="15" xfId="1" applyNumberFormat="1" applyFont="1" applyFill="1" applyBorder="1" applyAlignment="1">
      <alignment vertical="center" shrinkToFit="1"/>
    </xf>
    <xf numFmtId="177" fontId="4" fillId="0" borderId="28" xfId="1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177" fontId="4" fillId="0" borderId="29" xfId="1" applyNumberFormat="1" applyFont="1" applyFill="1" applyBorder="1" applyAlignment="1">
      <alignment vertical="center"/>
    </xf>
    <xf numFmtId="177" fontId="4" fillId="0" borderId="26" xfId="1" applyNumberFormat="1" applyFont="1" applyFill="1" applyBorder="1" applyAlignment="1">
      <alignment vertical="center"/>
    </xf>
    <xf numFmtId="177" fontId="4" fillId="0" borderId="27" xfId="1" applyNumberFormat="1" applyFont="1" applyFill="1" applyBorder="1" applyAlignment="1">
      <alignment vertical="center"/>
    </xf>
    <xf numFmtId="177" fontId="7" fillId="5" borderId="28" xfId="1" applyNumberFormat="1" applyFont="1" applyFill="1" applyBorder="1" applyAlignment="1">
      <alignment vertical="center" shrinkToFit="1"/>
    </xf>
    <xf numFmtId="177" fontId="4" fillId="5" borderId="30" xfId="1" applyNumberFormat="1" applyFont="1" applyFill="1" applyBorder="1" applyAlignment="1">
      <alignment vertical="center" shrinkToFit="1"/>
    </xf>
    <xf numFmtId="177" fontId="4" fillId="5" borderId="11" xfId="1" applyNumberFormat="1" applyFont="1" applyFill="1" applyBorder="1" applyAlignment="1">
      <alignment vertical="center" shrinkToFit="1"/>
    </xf>
    <xf numFmtId="176" fontId="4" fillId="0" borderId="33" xfId="1" applyNumberFormat="1" applyFont="1" applyBorder="1" applyAlignment="1">
      <alignment vertical="center" shrinkToFit="1"/>
    </xf>
    <xf numFmtId="178" fontId="7" fillId="0" borderId="28" xfId="2" applyNumberFormat="1" applyFont="1" applyBorder="1" applyAlignment="1">
      <alignment vertical="center" shrinkToFit="1"/>
    </xf>
    <xf numFmtId="176" fontId="4" fillId="0" borderId="40" xfId="1" applyNumberFormat="1" applyFont="1" applyBorder="1" applyAlignment="1">
      <alignment horizontal="center" vertical="center" shrinkToFit="1"/>
    </xf>
    <xf numFmtId="176" fontId="7" fillId="4" borderId="28" xfId="1" applyNumberFormat="1" applyFont="1" applyFill="1" applyBorder="1" applyAlignment="1">
      <alignment vertical="center" shrinkToFit="1"/>
    </xf>
    <xf numFmtId="176" fontId="7" fillId="4" borderId="11" xfId="1" applyNumberFormat="1" applyFont="1" applyFill="1" applyBorder="1" applyAlignment="1">
      <alignment vertical="center" shrinkToFit="1"/>
    </xf>
    <xf numFmtId="176" fontId="7" fillId="3" borderId="28" xfId="1" applyNumberFormat="1" applyFont="1" applyFill="1" applyBorder="1" applyAlignment="1">
      <alignment vertical="center" shrinkToFit="1"/>
    </xf>
    <xf numFmtId="176" fontId="4" fillId="0" borderId="41" xfId="1" applyNumberFormat="1" applyFont="1" applyBorder="1" applyAlignment="1">
      <alignment horizontal="center" vertical="center" shrinkToFit="1"/>
    </xf>
    <xf numFmtId="176" fontId="7" fillId="0" borderId="33" xfId="1" applyNumberFormat="1" applyFont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distributed" vertical="center" shrinkToFit="1"/>
    </xf>
    <xf numFmtId="176" fontId="7" fillId="3" borderId="33" xfId="1" applyNumberFormat="1" applyFont="1" applyFill="1" applyBorder="1" applyAlignment="1">
      <alignment vertical="center" shrinkToFit="1"/>
    </xf>
    <xf numFmtId="176" fontId="7" fillId="0" borderId="28" xfId="1" applyNumberFormat="1" applyFont="1" applyBorder="1" applyAlignment="1">
      <alignment vertical="center" shrinkToFit="1"/>
    </xf>
    <xf numFmtId="176" fontId="4" fillId="0" borderId="34" xfId="1" applyNumberFormat="1" applyFont="1" applyBorder="1" applyAlignment="1">
      <alignment vertical="center" shrinkToFit="1"/>
    </xf>
    <xf numFmtId="176" fontId="7" fillId="0" borderId="42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horizontal="distributed" vertical="center" shrinkToFit="1"/>
    </xf>
    <xf numFmtId="176" fontId="4" fillId="0" borderId="44" xfId="1" applyNumberFormat="1" applyFont="1" applyBorder="1" applyAlignment="1">
      <alignment horizontal="center" vertical="center" shrinkToFit="1"/>
    </xf>
    <xf numFmtId="176" fontId="4" fillId="0" borderId="45" xfId="1" applyNumberFormat="1" applyFont="1" applyBorder="1" applyAlignment="1">
      <alignment vertical="center" shrinkToFit="1"/>
    </xf>
    <xf numFmtId="176" fontId="4" fillId="0" borderId="47" xfId="1" applyNumberFormat="1" applyFont="1" applyBorder="1" applyAlignment="1">
      <alignment vertical="center" shrinkToFit="1"/>
    </xf>
    <xf numFmtId="176" fontId="4" fillId="0" borderId="48" xfId="1" applyNumberFormat="1" applyFont="1" applyBorder="1" applyAlignment="1">
      <alignment horizontal="center" vertical="center" shrinkToFit="1"/>
    </xf>
    <xf numFmtId="176" fontId="4" fillId="0" borderId="28" xfId="1" applyNumberFormat="1" applyFont="1" applyBorder="1" applyAlignment="1">
      <alignment vertical="center" shrinkToFit="1"/>
    </xf>
    <xf numFmtId="176" fontId="4" fillId="0" borderId="34" xfId="1" applyNumberFormat="1" applyFont="1" applyBorder="1" applyAlignment="1">
      <alignment horizontal="distributed" vertical="center" shrinkToFit="1"/>
    </xf>
    <xf numFmtId="176" fontId="4" fillId="0" borderId="49" xfId="1" applyNumberFormat="1" applyFont="1" applyBorder="1" applyAlignment="1">
      <alignment horizontal="center" vertical="center" shrinkToFit="1"/>
    </xf>
    <xf numFmtId="176" fontId="4" fillId="0" borderId="29" xfId="1" applyNumberFormat="1" applyFont="1" applyBorder="1" applyAlignment="1">
      <alignment horizontal="center" vertical="center" shrinkToFit="1"/>
    </xf>
    <xf numFmtId="176" fontId="4" fillId="0" borderId="0" xfId="1" applyNumberFormat="1" applyFont="1" applyBorder="1" applyAlignment="1">
      <alignment vertical="center" shrinkToFit="1"/>
    </xf>
    <xf numFmtId="176" fontId="4" fillId="0" borderId="50" xfId="1" applyNumberFormat="1" applyFont="1" applyBorder="1" applyAlignment="1">
      <alignment horizontal="center" vertical="center" shrinkToFit="1"/>
    </xf>
    <xf numFmtId="176" fontId="4" fillId="0" borderId="51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horizontal="distributed" vertical="center" shrinkToFit="1"/>
    </xf>
    <xf numFmtId="176" fontId="4" fillId="0" borderId="20" xfId="1" applyNumberFormat="1" applyFont="1" applyBorder="1" applyAlignment="1">
      <alignment vertical="center" shrinkToFit="1"/>
    </xf>
    <xf numFmtId="176" fontId="4" fillId="0" borderId="12" xfId="1" applyNumberFormat="1" applyFont="1" applyFill="1" applyBorder="1" applyAlignment="1">
      <alignment horizontal="center" vertical="center" shrinkToFit="1"/>
    </xf>
    <xf numFmtId="176" fontId="4" fillId="0" borderId="33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0" borderId="41" xfId="1" applyNumberFormat="1" applyFont="1" applyFill="1" applyBorder="1" applyAlignment="1">
      <alignment horizontal="center" vertical="center" shrinkToFit="1"/>
    </xf>
    <xf numFmtId="176" fontId="4" fillId="0" borderId="27" xfId="1" applyNumberFormat="1" applyFont="1" applyBorder="1" applyAlignment="1">
      <alignment horizontal="center" vertical="center" shrinkToFit="1"/>
    </xf>
    <xf numFmtId="176" fontId="4" fillId="0" borderId="22" xfId="1" applyNumberFormat="1" applyFont="1" applyBorder="1" applyAlignment="1">
      <alignment horizontal="distributed" vertical="center" shrinkToFit="1"/>
    </xf>
    <xf numFmtId="176" fontId="4" fillId="0" borderId="11" xfId="1" applyNumberFormat="1" applyFont="1" applyBorder="1" applyAlignment="1">
      <alignment horizontal="right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6" fontId="4" fillId="0" borderId="34" xfId="1" applyNumberFormat="1" applyFont="1" applyBorder="1" applyAlignment="1">
      <alignment horizontal="right" vertical="center" shrinkToFit="1"/>
    </xf>
    <xf numFmtId="176" fontId="4" fillId="0" borderId="25" xfId="1" applyNumberFormat="1" applyFont="1" applyBorder="1" applyAlignment="1">
      <alignment vertical="center" shrinkToFit="1"/>
    </xf>
    <xf numFmtId="176" fontId="4" fillId="0" borderId="25" xfId="1" applyNumberFormat="1" applyFont="1" applyBorder="1" applyAlignment="1">
      <alignment horizontal="distributed" vertical="center" shrinkToFit="1"/>
    </xf>
    <xf numFmtId="176" fontId="4" fillId="0" borderId="52" xfId="1" applyNumberFormat="1" applyFont="1" applyBorder="1" applyAlignment="1">
      <alignment horizontal="center" vertical="center" shrinkToFit="1"/>
    </xf>
    <xf numFmtId="176" fontId="4" fillId="0" borderId="53" xfId="1" applyNumberFormat="1" applyFont="1" applyBorder="1" applyAlignment="1">
      <alignment horizontal="center" vertical="center" shrinkToFit="1"/>
    </xf>
    <xf numFmtId="176" fontId="4" fillId="0" borderId="25" xfId="1" applyNumberFormat="1" applyFont="1" applyBorder="1" applyAlignment="1">
      <alignment horizontal="center" vertical="center" shrinkToFit="1"/>
    </xf>
    <xf numFmtId="176" fontId="4" fillId="0" borderId="7" xfId="1" applyNumberFormat="1" applyFont="1" applyBorder="1" applyAlignment="1">
      <alignment horizontal="center" vertical="center" shrinkToFit="1"/>
    </xf>
    <xf numFmtId="176" fontId="4" fillId="0" borderId="8" xfId="1" applyNumberFormat="1" applyFont="1" applyBorder="1" applyAlignment="1">
      <alignment horizontal="center" vertical="center" shrinkToFit="1"/>
    </xf>
    <xf numFmtId="176" fontId="4" fillId="0" borderId="9" xfId="1" applyNumberFormat="1" applyFont="1" applyBorder="1" applyAlignment="1">
      <alignment horizontal="center" vertical="center" shrinkToFit="1"/>
    </xf>
    <xf numFmtId="176" fontId="4" fillId="0" borderId="56" xfId="1" applyNumberFormat="1" applyFont="1" applyBorder="1" applyAlignment="1">
      <alignment horizontal="center" vertical="center" shrinkToFit="1"/>
    </xf>
    <xf numFmtId="176" fontId="4" fillId="0" borderId="57" xfId="1" applyNumberFormat="1" applyFont="1" applyBorder="1" applyAlignment="1">
      <alignment horizontal="center" vertical="center" shrinkToFit="1"/>
    </xf>
    <xf numFmtId="0" fontId="1" fillId="0" borderId="0" xfId="1">
      <alignment vertical="center"/>
    </xf>
    <xf numFmtId="38" fontId="12" fillId="0" borderId="64" xfId="3" applyFont="1" applyBorder="1">
      <alignment vertical="center"/>
    </xf>
    <xf numFmtId="0" fontId="1" fillId="6" borderId="64" xfId="1" applyFill="1" applyBorder="1" applyAlignment="1">
      <alignment horizontal="center" vertical="center"/>
    </xf>
    <xf numFmtId="0" fontId="4" fillId="0" borderId="34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vertical="center" shrinkToFit="1"/>
    </xf>
    <xf numFmtId="0" fontId="4" fillId="0" borderId="25" xfId="1" applyNumberFormat="1" applyFont="1" applyBorder="1" applyAlignment="1">
      <alignment vertical="center" shrinkToFit="1"/>
    </xf>
    <xf numFmtId="0" fontId="4" fillId="0" borderId="0" xfId="1" applyNumberFormat="1" applyFont="1" applyBorder="1" applyAlignment="1">
      <alignment vertical="center" shrinkToFit="1"/>
    </xf>
    <xf numFmtId="0" fontId="4" fillId="0" borderId="43" xfId="1" applyNumberFormat="1" applyFont="1" applyBorder="1" applyAlignment="1">
      <alignment vertical="center" shrinkToFit="1"/>
    </xf>
    <xf numFmtId="0" fontId="4" fillId="0" borderId="34" xfId="1" applyNumberFormat="1" applyFont="1" applyBorder="1" applyAlignment="1">
      <alignment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177" fontId="4" fillId="5" borderId="32" xfId="1" applyNumberFormat="1" applyFont="1" applyFill="1" applyBorder="1" applyAlignment="1">
      <alignment horizontal="center" vertical="center" shrinkToFit="1"/>
    </xf>
    <xf numFmtId="177" fontId="4" fillId="5" borderId="31" xfId="1" applyNumberFormat="1" applyFont="1" applyFill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0" fontId="1" fillId="0" borderId="26" xfId="1" applyBorder="1" applyAlignment="1">
      <alignment vertical="center"/>
    </xf>
    <xf numFmtId="0" fontId="1" fillId="0" borderId="21" xfId="1" applyBorder="1" applyAlignment="1">
      <alignment vertical="center"/>
    </xf>
    <xf numFmtId="177" fontId="4" fillId="2" borderId="15" xfId="1" applyNumberFormat="1" applyFont="1" applyFill="1" applyBorder="1" applyAlignment="1">
      <alignment horizontal="center" vertical="center" shrinkToFit="1"/>
    </xf>
    <xf numFmtId="177" fontId="4" fillId="2" borderId="23" xfId="1" applyNumberFormat="1" applyFont="1" applyFill="1" applyBorder="1" applyAlignment="1">
      <alignment horizontal="center" vertical="center" shrinkToFit="1"/>
    </xf>
    <xf numFmtId="177" fontId="4" fillId="2" borderId="19" xfId="1" applyNumberFormat="1" applyFont="1" applyFill="1" applyBorder="1" applyAlignment="1">
      <alignment horizontal="center" vertical="center" shrinkToFit="1"/>
    </xf>
    <xf numFmtId="176" fontId="4" fillId="0" borderId="9" xfId="1" applyNumberFormat="1" applyFont="1" applyFill="1" applyBorder="1" applyAlignment="1">
      <alignment horizontal="right" vertical="center" shrinkToFit="1"/>
    </xf>
    <xf numFmtId="176" fontId="4" fillId="0" borderId="8" xfId="1" applyNumberFormat="1" applyFont="1" applyFill="1" applyBorder="1" applyAlignment="1">
      <alignment horizontal="right" vertical="center" shrinkToFit="1"/>
    </xf>
    <xf numFmtId="176" fontId="4" fillId="0" borderId="27" xfId="1" applyNumberFormat="1" applyFont="1" applyFill="1" applyBorder="1" applyAlignment="1">
      <alignment horizontal="right" vertical="center" shrinkToFit="1"/>
    </xf>
    <xf numFmtId="176" fontId="4" fillId="0" borderId="29" xfId="1" applyNumberFormat="1" applyFont="1" applyFill="1" applyBorder="1" applyAlignment="1">
      <alignment horizontal="right" vertical="center" shrinkToFit="1"/>
    </xf>
    <xf numFmtId="177" fontId="4" fillId="5" borderId="27" xfId="1" applyNumberFormat="1" applyFont="1" applyFill="1" applyBorder="1" applyAlignment="1">
      <alignment horizontal="center" vertical="center" shrinkToFit="1"/>
    </xf>
    <xf numFmtId="177" fontId="4" fillId="5" borderId="29" xfId="1" applyNumberFormat="1" applyFont="1" applyFill="1" applyBorder="1" applyAlignment="1">
      <alignment horizontal="center" vertical="center" shrinkToFit="1"/>
    </xf>
    <xf numFmtId="176" fontId="7" fillId="4" borderId="14" xfId="1" applyNumberFormat="1" applyFont="1" applyFill="1" applyBorder="1" applyAlignment="1">
      <alignment horizontal="right" vertical="center" shrinkToFit="1"/>
    </xf>
    <xf numFmtId="176" fontId="7" fillId="4" borderId="34" xfId="1" applyNumberFormat="1" applyFont="1" applyFill="1" applyBorder="1" applyAlignment="1">
      <alignment horizontal="right" vertical="center" shrinkToFit="1"/>
    </xf>
    <xf numFmtId="176" fontId="7" fillId="4" borderId="13" xfId="1" applyNumberFormat="1" applyFont="1" applyFill="1" applyBorder="1" applyAlignment="1">
      <alignment horizontal="right" vertical="center" shrinkToFit="1"/>
    </xf>
    <xf numFmtId="176" fontId="7" fillId="4" borderId="33" xfId="1" applyNumberFormat="1" applyFont="1" applyFill="1" applyBorder="1" applyAlignment="1">
      <alignment horizontal="right" vertical="center" shrinkToFit="1"/>
    </xf>
    <xf numFmtId="176" fontId="10" fillId="4" borderId="32" xfId="1" applyNumberFormat="1" applyFont="1" applyFill="1" applyBorder="1" applyAlignment="1">
      <alignment horizontal="center" vertical="center" shrinkToFit="1"/>
    </xf>
    <xf numFmtId="176" fontId="10" fillId="4" borderId="31" xfId="1" applyNumberFormat="1" applyFont="1" applyFill="1" applyBorder="1" applyAlignment="1">
      <alignment horizontal="center" vertical="center" shrinkToFit="1"/>
    </xf>
    <xf numFmtId="176" fontId="10" fillId="4" borderId="36" xfId="1" applyNumberFormat="1" applyFont="1" applyFill="1" applyBorder="1" applyAlignment="1">
      <alignment horizontal="center" vertical="center" shrinkToFit="1"/>
    </xf>
    <xf numFmtId="176" fontId="10" fillId="4" borderId="35" xfId="1" applyNumberFormat="1" applyFont="1" applyFill="1" applyBorder="1" applyAlignment="1">
      <alignment horizontal="center" vertical="center" shrinkToFit="1"/>
    </xf>
    <xf numFmtId="176" fontId="9" fillId="4" borderId="30" xfId="1" applyNumberFormat="1" applyFont="1" applyFill="1" applyBorder="1" applyAlignment="1">
      <alignment horizontal="right" vertical="center" shrinkToFit="1"/>
    </xf>
    <xf numFmtId="176" fontId="9" fillId="4" borderId="34" xfId="1" applyNumberFormat="1" applyFont="1" applyFill="1" applyBorder="1" applyAlignment="1">
      <alignment horizontal="right" vertical="center" shrinkToFit="1"/>
    </xf>
    <xf numFmtId="176" fontId="9" fillId="4" borderId="37" xfId="1" applyNumberFormat="1" applyFont="1" applyFill="1" applyBorder="1" applyAlignment="1">
      <alignment horizontal="right" vertical="center" shrinkToFit="1"/>
    </xf>
    <xf numFmtId="176" fontId="9" fillId="4" borderId="33" xfId="1" applyNumberFormat="1" applyFont="1" applyFill="1" applyBorder="1" applyAlignment="1">
      <alignment horizontal="right" vertical="center" shrinkToFit="1"/>
    </xf>
    <xf numFmtId="176" fontId="4" fillId="0" borderId="46" xfId="1" applyNumberFormat="1" applyFont="1" applyBorder="1" applyAlignment="1">
      <alignment horizontal="center" vertical="center" shrinkToFit="1"/>
    </xf>
    <xf numFmtId="176" fontId="4" fillId="0" borderId="43" xfId="1" applyNumberFormat="1" applyFont="1" applyBorder="1" applyAlignment="1">
      <alignment horizontal="center" vertical="center" shrinkToFit="1"/>
    </xf>
    <xf numFmtId="176" fontId="4" fillId="4" borderId="41" xfId="1" applyNumberFormat="1" applyFont="1" applyFill="1" applyBorder="1" applyAlignment="1">
      <alignment horizontal="center" vertical="center" shrinkToFit="1"/>
    </xf>
    <xf numFmtId="176" fontId="4" fillId="4" borderId="11" xfId="1" applyNumberFormat="1" applyFont="1" applyFill="1" applyBorder="1" applyAlignment="1">
      <alignment horizontal="center" vertical="center" shrinkToFit="1"/>
    </xf>
    <xf numFmtId="176" fontId="4" fillId="4" borderId="27" xfId="1" applyNumberFormat="1" applyFont="1" applyFill="1" applyBorder="1" applyAlignment="1">
      <alignment horizontal="center" vertical="center" shrinkToFit="1"/>
    </xf>
    <xf numFmtId="176" fontId="4" fillId="4" borderId="29" xfId="1" applyNumberFormat="1" applyFont="1" applyFill="1" applyBorder="1" applyAlignment="1">
      <alignment horizontal="center" vertical="center" shrinkToFit="1"/>
    </xf>
    <xf numFmtId="176" fontId="10" fillId="4" borderId="39" xfId="1" applyNumberFormat="1" applyFont="1" applyFill="1" applyBorder="1" applyAlignment="1">
      <alignment horizontal="center" vertical="center" shrinkToFit="1"/>
    </xf>
    <xf numFmtId="176" fontId="10" fillId="4" borderId="38" xfId="1" applyNumberFormat="1" applyFont="1" applyFill="1" applyBorder="1" applyAlignment="1">
      <alignment horizontal="center" vertical="center" shrinkToFit="1"/>
    </xf>
    <xf numFmtId="176" fontId="10" fillId="0" borderId="63" xfId="1" applyNumberFormat="1" applyFont="1" applyBorder="1" applyAlignment="1">
      <alignment horizontal="center" vertical="center" shrinkToFit="1"/>
    </xf>
    <xf numFmtId="176" fontId="10" fillId="0" borderId="62" xfId="1" applyNumberFormat="1" applyFont="1" applyBorder="1" applyAlignment="1">
      <alignment horizontal="center" vertical="center" shrinkToFit="1"/>
    </xf>
    <xf numFmtId="176" fontId="10" fillId="0" borderId="61" xfId="1" applyNumberFormat="1" applyFont="1" applyBorder="1" applyAlignment="1">
      <alignment horizontal="center" vertical="center" shrinkToFit="1"/>
    </xf>
    <xf numFmtId="176" fontId="11" fillId="0" borderId="60" xfId="1" applyNumberFormat="1" applyFont="1" applyBorder="1" applyAlignment="1">
      <alignment horizontal="right" vertical="center" shrinkToFit="1"/>
    </xf>
    <xf numFmtId="176" fontId="11" fillId="0" borderId="59" xfId="1" applyNumberFormat="1" applyFont="1" applyBorder="1" applyAlignment="1">
      <alignment horizontal="right" vertical="center" shrinkToFit="1"/>
    </xf>
    <xf numFmtId="176" fontId="11" fillId="0" borderId="58" xfId="1" applyNumberFormat="1" applyFont="1" applyBorder="1" applyAlignment="1">
      <alignment horizontal="right" vertical="center" shrinkToFit="1"/>
    </xf>
    <xf numFmtId="176" fontId="4" fillId="0" borderId="55" xfId="1" applyNumberFormat="1" applyFont="1" applyBorder="1" applyAlignment="1">
      <alignment horizontal="center" vertical="center" shrinkToFit="1"/>
    </xf>
    <xf numFmtId="176" fontId="4" fillId="0" borderId="54" xfId="1" applyNumberFormat="1" applyFont="1" applyBorder="1" applyAlignment="1">
      <alignment horizontal="center" vertical="center" shrinkToFit="1"/>
    </xf>
    <xf numFmtId="176" fontId="4" fillId="4" borderId="12" xfId="1" applyNumberFormat="1" applyFont="1" applyFill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0" fontId="1" fillId="6" borderId="64" xfId="1" applyFill="1" applyBorder="1" applyAlignment="1">
      <alignment horizontal="center" vertical="center"/>
    </xf>
  </cellXfs>
  <cellStyles count="4">
    <cellStyle name="パーセント 2" xfId="2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8"/>
  <sheetViews>
    <sheetView view="pageBreakPreview" topLeftCell="A139" zoomScaleNormal="100" workbookViewId="0">
      <selection activeCell="H8" sqref="H8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7" t="s">
        <v>273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ht="16.5" customHeight="1" x14ac:dyDescent="0.15">
      <c r="A2" s="150" t="s">
        <v>277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153" t="s">
        <v>266</v>
      </c>
      <c r="B4" s="154"/>
      <c r="C4" s="94"/>
      <c r="D4" s="94"/>
      <c r="E4" s="94"/>
      <c r="F4" s="93"/>
      <c r="G4" s="92" t="s">
        <v>265</v>
      </c>
      <c r="H4" s="91" t="s">
        <v>264</v>
      </c>
      <c r="I4" s="106">
        <v>27</v>
      </c>
      <c r="J4" s="106">
        <v>32</v>
      </c>
      <c r="K4" s="106">
        <v>36</v>
      </c>
      <c r="L4" s="58">
        <f t="shared" ref="L4:L9" si="0">SUM(J4:K4)</f>
        <v>68</v>
      </c>
    </row>
    <row r="5" spans="1:12" ht="14.25" customHeight="1" x14ac:dyDescent="0.15">
      <c r="A5" s="72" t="s">
        <v>263</v>
      </c>
      <c r="B5" s="71" t="s">
        <v>262</v>
      </c>
      <c r="C5" s="103">
        <v>334</v>
      </c>
      <c r="D5" s="103">
        <v>405</v>
      </c>
      <c r="E5" s="103">
        <v>398</v>
      </c>
      <c r="F5" s="31">
        <f t="shared" ref="F5:F21" si="1">SUM(D5:E5)</f>
        <v>803</v>
      </c>
      <c r="G5" s="57"/>
      <c r="H5" s="37" t="s">
        <v>261</v>
      </c>
      <c r="I5" s="105">
        <v>184</v>
      </c>
      <c r="J5" s="105">
        <v>213</v>
      </c>
      <c r="K5" s="105">
        <v>231</v>
      </c>
      <c r="L5" s="58">
        <f t="shared" si="0"/>
        <v>444</v>
      </c>
    </row>
    <row r="6" spans="1:12" ht="14.25" customHeight="1" x14ac:dyDescent="0.15">
      <c r="A6" s="14"/>
      <c r="B6" s="37" t="s">
        <v>260</v>
      </c>
      <c r="C6" s="104">
        <v>217</v>
      </c>
      <c r="D6" s="104">
        <v>207</v>
      </c>
      <c r="E6" s="104">
        <v>211</v>
      </c>
      <c r="F6" s="31">
        <f t="shared" si="1"/>
        <v>418</v>
      </c>
      <c r="G6" s="57"/>
      <c r="H6" s="37" t="s">
        <v>259</v>
      </c>
      <c r="I6" s="105">
        <v>113</v>
      </c>
      <c r="J6" s="105">
        <v>138</v>
      </c>
      <c r="K6" s="105">
        <v>167</v>
      </c>
      <c r="L6" s="58">
        <f t="shared" si="0"/>
        <v>305</v>
      </c>
    </row>
    <row r="7" spans="1:12" ht="14.25" customHeight="1" x14ac:dyDescent="0.15">
      <c r="A7" s="14"/>
      <c r="B7" s="37" t="s">
        <v>258</v>
      </c>
      <c r="C7" s="104">
        <v>123</v>
      </c>
      <c r="D7" s="104">
        <v>131</v>
      </c>
      <c r="E7" s="104">
        <v>156</v>
      </c>
      <c r="F7" s="31">
        <f t="shared" si="1"/>
        <v>287</v>
      </c>
      <c r="G7" s="57"/>
      <c r="H7" s="37" t="s">
        <v>257</v>
      </c>
      <c r="I7" s="105">
        <v>81</v>
      </c>
      <c r="J7" s="105">
        <v>103</v>
      </c>
      <c r="K7" s="105">
        <v>104</v>
      </c>
      <c r="L7" s="58">
        <f t="shared" si="0"/>
        <v>207</v>
      </c>
    </row>
    <row r="8" spans="1:12" ht="14.25" customHeight="1" x14ac:dyDescent="0.15">
      <c r="A8" s="14"/>
      <c r="B8" s="37" t="s">
        <v>256</v>
      </c>
      <c r="C8" s="104">
        <v>164</v>
      </c>
      <c r="D8" s="104">
        <v>167</v>
      </c>
      <c r="E8" s="104">
        <v>200</v>
      </c>
      <c r="F8" s="31">
        <f t="shared" si="1"/>
        <v>367</v>
      </c>
      <c r="G8" s="57"/>
      <c r="H8" s="37" t="s">
        <v>219</v>
      </c>
      <c r="I8" s="105">
        <v>57</v>
      </c>
      <c r="J8" s="105">
        <v>72</v>
      </c>
      <c r="K8" s="105">
        <v>76</v>
      </c>
      <c r="L8" s="58">
        <f t="shared" si="0"/>
        <v>148</v>
      </c>
    </row>
    <row r="9" spans="1:12" ht="14.25" customHeight="1" x14ac:dyDescent="0.15">
      <c r="A9" s="14"/>
      <c r="B9" s="37" t="s">
        <v>255</v>
      </c>
      <c r="C9" s="104">
        <v>56</v>
      </c>
      <c r="D9" s="104">
        <v>61</v>
      </c>
      <c r="E9" s="104">
        <v>76</v>
      </c>
      <c r="F9" s="31">
        <f t="shared" si="1"/>
        <v>137</v>
      </c>
      <c r="G9" s="57"/>
      <c r="H9" s="37" t="s">
        <v>254</v>
      </c>
      <c r="I9" s="105">
        <v>73</v>
      </c>
      <c r="J9" s="105">
        <v>82</v>
      </c>
      <c r="K9" s="105">
        <v>86</v>
      </c>
      <c r="L9" s="58">
        <f t="shared" si="0"/>
        <v>168</v>
      </c>
    </row>
    <row r="10" spans="1:12" ht="14.25" customHeight="1" x14ac:dyDescent="0.15">
      <c r="A10" s="14"/>
      <c r="B10" s="37" t="s">
        <v>253</v>
      </c>
      <c r="C10" s="104">
        <v>275</v>
      </c>
      <c r="D10" s="104">
        <v>349</v>
      </c>
      <c r="E10" s="104">
        <v>376</v>
      </c>
      <c r="F10" s="31">
        <f t="shared" si="1"/>
        <v>725</v>
      </c>
      <c r="G10" s="83"/>
      <c r="H10" s="26" t="s">
        <v>252</v>
      </c>
      <c r="I10" s="25">
        <f>SUM(I4:I9)</f>
        <v>535</v>
      </c>
      <c r="J10" s="25">
        <f>SUM(J4:J9)</f>
        <v>640</v>
      </c>
      <c r="K10" s="25">
        <f>SUM(K4:K9)</f>
        <v>700</v>
      </c>
      <c r="L10" s="60">
        <f>SUM(L4:L9)</f>
        <v>1340</v>
      </c>
    </row>
    <row r="11" spans="1:12" ht="14.25" customHeight="1" x14ac:dyDescent="0.15">
      <c r="A11" s="14"/>
      <c r="B11" s="37" t="s">
        <v>251</v>
      </c>
      <c r="C11" s="104">
        <v>64</v>
      </c>
      <c r="D11" s="104">
        <v>79</v>
      </c>
      <c r="E11" s="104">
        <v>86</v>
      </c>
      <c r="F11" s="31">
        <f t="shared" si="1"/>
        <v>165</v>
      </c>
      <c r="G11" s="57" t="s">
        <v>250</v>
      </c>
      <c r="H11" s="37" t="s">
        <v>249</v>
      </c>
      <c r="I11" s="105">
        <v>52</v>
      </c>
      <c r="J11" s="105">
        <v>60</v>
      </c>
      <c r="K11" s="105">
        <v>72</v>
      </c>
      <c r="L11" s="58">
        <f t="shared" ref="L11:L22" si="2">SUM(J11:K11)</f>
        <v>132</v>
      </c>
    </row>
    <row r="12" spans="1:12" ht="14.25" customHeight="1" x14ac:dyDescent="0.15">
      <c r="A12" s="14"/>
      <c r="B12" s="37" t="s">
        <v>248</v>
      </c>
      <c r="C12" s="104">
        <v>122</v>
      </c>
      <c r="D12" s="104">
        <v>172</v>
      </c>
      <c r="E12" s="104">
        <v>186</v>
      </c>
      <c r="F12" s="31">
        <f t="shared" si="1"/>
        <v>358</v>
      </c>
      <c r="G12" s="57"/>
      <c r="H12" s="37" t="s">
        <v>204</v>
      </c>
      <c r="I12" s="105">
        <v>30</v>
      </c>
      <c r="J12" s="105">
        <v>25</v>
      </c>
      <c r="K12" s="105">
        <v>32</v>
      </c>
      <c r="L12" s="58">
        <f t="shared" si="2"/>
        <v>57</v>
      </c>
    </row>
    <row r="13" spans="1:12" ht="14.25" customHeight="1" x14ac:dyDescent="0.15">
      <c r="A13" s="14"/>
      <c r="B13" s="37" t="s">
        <v>247</v>
      </c>
      <c r="C13" s="104">
        <v>151</v>
      </c>
      <c r="D13" s="104">
        <v>218</v>
      </c>
      <c r="E13" s="104">
        <v>219</v>
      </c>
      <c r="F13" s="31">
        <f t="shared" si="1"/>
        <v>437</v>
      </c>
      <c r="G13" s="57"/>
      <c r="H13" s="37" t="s">
        <v>246</v>
      </c>
      <c r="I13" s="105">
        <v>38</v>
      </c>
      <c r="J13" s="105">
        <v>34</v>
      </c>
      <c r="K13" s="105">
        <v>47</v>
      </c>
      <c r="L13" s="58">
        <f t="shared" si="2"/>
        <v>81</v>
      </c>
    </row>
    <row r="14" spans="1:12" ht="14.25" customHeight="1" x14ac:dyDescent="0.15">
      <c r="A14" s="14"/>
      <c r="B14" s="37" t="s">
        <v>245</v>
      </c>
      <c r="C14" s="104">
        <v>40</v>
      </c>
      <c r="D14" s="104">
        <v>52</v>
      </c>
      <c r="E14" s="104">
        <v>51</v>
      </c>
      <c r="F14" s="31">
        <f t="shared" si="1"/>
        <v>103</v>
      </c>
      <c r="G14" s="57"/>
      <c r="H14" s="37" t="s">
        <v>244</v>
      </c>
      <c r="I14" s="105">
        <v>117</v>
      </c>
      <c r="J14" s="105">
        <v>119</v>
      </c>
      <c r="K14" s="105">
        <v>122</v>
      </c>
      <c r="L14" s="58">
        <f t="shared" si="2"/>
        <v>241</v>
      </c>
    </row>
    <row r="15" spans="1:12" ht="14.25" customHeight="1" x14ac:dyDescent="0.15">
      <c r="A15" s="14"/>
      <c r="B15" s="37" t="s">
        <v>243</v>
      </c>
      <c r="C15" s="104">
        <v>28</v>
      </c>
      <c r="D15" s="104">
        <v>32</v>
      </c>
      <c r="E15" s="104">
        <v>36</v>
      </c>
      <c r="F15" s="31">
        <f t="shared" si="1"/>
        <v>68</v>
      </c>
      <c r="G15" s="57"/>
      <c r="H15" s="37" t="s">
        <v>242</v>
      </c>
      <c r="I15" s="105">
        <v>30</v>
      </c>
      <c r="J15" s="105">
        <v>33</v>
      </c>
      <c r="K15" s="105">
        <v>43</v>
      </c>
      <c r="L15" s="58">
        <f t="shared" si="2"/>
        <v>76</v>
      </c>
    </row>
    <row r="16" spans="1:12" ht="14.25" customHeight="1" x14ac:dyDescent="0.15">
      <c r="A16" s="14"/>
      <c r="B16" s="37" t="s">
        <v>241</v>
      </c>
      <c r="C16" s="104">
        <v>0</v>
      </c>
      <c r="D16" s="104">
        <v>0</v>
      </c>
      <c r="E16" s="104">
        <v>0</v>
      </c>
      <c r="F16" s="31">
        <f t="shared" si="1"/>
        <v>0</v>
      </c>
      <c r="G16" s="57"/>
      <c r="H16" s="37" t="s">
        <v>240</v>
      </c>
      <c r="I16" s="105">
        <v>67</v>
      </c>
      <c r="J16" s="105">
        <v>60</v>
      </c>
      <c r="K16" s="105">
        <v>78</v>
      </c>
      <c r="L16" s="58">
        <f t="shared" si="2"/>
        <v>138</v>
      </c>
    </row>
    <row r="17" spans="1:12" ht="14.25" customHeight="1" x14ac:dyDescent="0.15">
      <c r="A17" s="14"/>
      <c r="B17" s="32" t="s">
        <v>239</v>
      </c>
      <c r="C17" s="104">
        <v>44</v>
      </c>
      <c r="D17" s="104">
        <v>59</v>
      </c>
      <c r="E17" s="104">
        <v>62</v>
      </c>
      <c r="F17" s="31">
        <f>SUM(D17:E17)</f>
        <v>121</v>
      </c>
      <c r="G17" s="57"/>
      <c r="H17" s="37" t="s">
        <v>238</v>
      </c>
      <c r="I17" s="105">
        <v>84</v>
      </c>
      <c r="J17" s="105">
        <v>87</v>
      </c>
      <c r="K17" s="105">
        <v>85</v>
      </c>
      <c r="L17" s="58">
        <f t="shared" si="2"/>
        <v>172</v>
      </c>
    </row>
    <row r="18" spans="1:12" ht="14.25" customHeight="1" x14ac:dyDescent="0.15">
      <c r="A18" s="14"/>
      <c r="B18" s="37" t="s">
        <v>237</v>
      </c>
      <c r="C18" s="104">
        <v>83</v>
      </c>
      <c r="D18" s="104">
        <v>112</v>
      </c>
      <c r="E18" s="104">
        <v>117</v>
      </c>
      <c r="F18" s="31">
        <f t="shared" si="1"/>
        <v>229</v>
      </c>
      <c r="G18" s="57"/>
      <c r="H18" s="37" t="s">
        <v>236</v>
      </c>
      <c r="I18" s="105">
        <v>55</v>
      </c>
      <c r="J18" s="105">
        <v>59</v>
      </c>
      <c r="K18" s="105">
        <v>77</v>
      </c>
      <c r="L18" s="58">
        <f t="shared" si="2"/>
        <v>136</v>
      </c>
    </row>
    <row r="19" spans="1:12" ht="14.25" customHeight="1" x14ac:dyDescent="0.15">
      <c r="A19" s="14"/>
      <c r="B19" s="37" t="s">
        <v>235</v>
      </c>
      <c r="C19" s="104">
        <v>23</v>
      </c>
      <c r="D19" s="104">
        <v>24</v>
      </c>
      <c r="E19" s="104">
        <v>28</v>
      </c>
      <c r="F19" s="31">
        <f t="shared" si="1"/>
        <v>52</v>
      </c>
      <c r="G19" s="57"/>
      <c r="H19" s="37" t="s">
        <v>234</v>
      </c>
      <c r="I19" s="105">
        <v>23</v>
      </c>
      <c r="J19" s="105">
        <v>31</v>
      </c>
      <c r="K19" s="105">
        <v>25</v>
      </c>
      <c r="L19" s="58">
        <f t="shared" si="2"/>
        <v>56</v>
      </c>
    </row>
    <row r="20" spans="1:12" ht="14.25" customHeight="1" x14ac:dyDescent="0.15">
      <c r="A20" s="14"/>
      <c r="B20" s="32" t="s">
        <v>233</v>
      </c>
      <c r="C20" s="104">
        <v>13</v>
      </c>
      <c r="D20" s="104">
        <v>10</v>
      </c>
      <c r="E20" s="104">
        <v>13</v>
      </c>
      <c r="F20" s="31">
        <f t="shared" si="1"/>
        <v>23</v>
      </c>
      <c r="G20" s="57"/>
      <c r="H20" s="37" t="s">
        <v>232</v>
      </c>
      <c r="I20" s="105">
        <v>61</v>
      </c>
      <c r="J20" s="105">
        <v>51</v>
      </c>
      <c r="K20" s="105">
        <v>64</v>
      </c>
      <c r="L20" s="58">
        <f t="shared" si="2"/>
        <v>115</v>
      </c>
    </row>
    <row r="21" spans="1:12" ht="14.25" customHeight="1" x14ac:dyDescent="0.15">
      <c r="A21" s="14"/>
      <c r="B21" s="32" t="s">
        <v>231</v>
      </c>
      <c r="C21" s="104">
        <v>16</v>
      </c>
      <c r="D21" s="104">
        <v>23</v>
      </c>
      <c r="E21" s="104">
        <v>22</v>
      </c>
      <c r="F21" s="31">
        <f t="shared" si="1"/>
        <v>45</v>
      </c>
      <c r="G21" s="57"/>
      <c r="H21" s="37" t="s">
        <v>190</v>
      </c>
      <c r="I21" s="105">
        <v>35</v>
      </c>
      <c r="J21" s="105">
        <v>39</v>
      </c>
      <c r="K21" s="105">
        <v>42</v>
      </c>
      <c r="L21" s="58">
        <f t="shared" si="2"/>
        <v>81</v>
      </c>
    </row>
    <row r="22" spans="1:12" ht="14.25" customHeight="1" x14ac:dyDescent="0.15">
      <c r="A22" s="79"/>
      <c r="B22" s="26" t="s">
        <v>230</v>
      </c>
      <c r="C22" s="25">
        <f>SUM(C5:C21)</f>
        <v>1753</v>
      </c>
      <c r="D22" s="25">
        <f>SUM(D5:D21)</f>
        <v>2101</v>
      </c>
      <c r="E22" s="25">
        <f>SUM(E5:E21)</f>
        <v>2237</v>
      </c>
      <c r="F22" s="25">
        <f>SUM(F5:F21)</f>
        <v>4338</v>
      </c>
      <c r="G22" s="57"/>
      <c r="H22" s="37" t="s">
        <v>229</v>
      </c>
      <c r="I22" s="105">
        <v>5</v>
      </c>
      <c r="J22" s="105">
        <v>2</v>
      </c>
      <c r="K22" s="105">
        <v>5</v>
      </c>
      <c r="L22" s="58">
        <f t="shared" si="2"/>
        <v>7</v>
      </c>
    </row>
    <row r="23" spans="1:12" ht="14.25" customHeight="1" x14ac:dyDescent="0.15">
      <c r="A23" s="14" t="s">
        <v>228</v>
      </c>
      <c r="B23" s="37" t="s">
        <v>227</v>
      </c>
      <c r="C23" s="105">
        <v>135</v>
      </c>
      <c r="D23" s="105">
        <v>146</v>
      </c>
      <c r="E23" s="105">
        <v>182</v>
      </c>
      <c r="F23" s="31">
        <f t="shared" ref="F23:F28" si="3">SUM(D23:E23)</f>
        <v>328</v>
      </c>
      <c r="G23" s="83"/>
      <c r="H23" s="26" t="s">
        <v>226</v>
      </c>
      <c r="I23" s="25">
        <f>SUM(I11:I22)</f>
        <v>597</v>
      </c>
      <c r="J23" s="25">
        <f>SUM(J11:J22)</f>
        <v>600</v>
      </c>
      <c r="K23" s="25">
        <f>SUM(K11:K22)</f>
        <v>692</v>
      </c>
      <c r="L23" s="60">
        <f>SUM(L11:L22)</f>
        <v>1292</v>
      </c>
    </row>
    <row r="24" spans="1:12" ht="14.25" customHeight="1" x14ac:dyDescent="0.15">
      <c r="A24" s="14"/>
      <c r="B24" s="37" t="s">
        <v>225</v>
      </c>
      <c r="C24" s="105">
        <v>70</v>
      </c>
      <c r="D24" s="105">
        <v>86</v>
      </c>
      <c r="E24" s="105">
        <v>81</v>
      </c>
      <c r="F24" s="31">
        <f t="shared" si="3"/>
        <v>167</v>
      </c>
      <c r="G24" s="57" t="s">
        <v>224</v>
      </c>
      <c r="H24" s="37" t="s">
        <v>223</v>
      </c>
      <c r="I24" s="105">
        <v>28</v>
      </c>
      <c r="J24" s="105">
        <v>32</v>
      </c>
      <c r="K24" s="105">
        <v>40</v>
      </c>
      <c r="L24" s="58">
        <f t="shared" ref="L24:L29" si="4">SUM(J24:K24)</f>
        <v>72</v>
      </c>
    </row>
    <row r="25" spans="1:12" ht="14.25" customHeight="1" x14ac:dyDescent="0.15">
      <c r="A25" s="14"/>
      <c r="B25" s="37" t="s">
        <v>222</v>
      </c>
      <c r="C25" s="105">
        <v>197</v>
      </c>
      <c r="D25" s="105">
        <v>235</v>
      </c>
      <c r="E25" s="105">
        <v>279</v>
      </c>
      <c r="F25" s="31">
        <f t="shared" si="3"/>
        <v>514</v>
      </c>
      <c r="G25" s="57"/>
      <c r="H25" s="37" t="s">
        <v>221</v>
      </c>
      <c r="I25" s="105">
        <v>18</v>
      </c>
      <c r="J25" s="105">
        <v>23</v>
      </c>
      <c r="K25" s="105">
        <v>21</v>
      </c>
      <c r="L25" s="58">
        <f t="shared" si="4"/>
        <v>44</v>
      </c>
    </row>
    <row r="26" spans="1:12" ht="14.25" customHeight="1" x14ac:dyDescent="0.15">
      <c r="A26" s="14"/>
      <c r="B26" s="37" t="s">
        <v>220</v>
      </c>
      <c r="C26" s="105">
        <v>89</v>
      </c>
      <c r="D26" s="105">
        <v>91</v>
      </c>
      <c r="E26" s="105">
        <v>117</v>
      </c>
      <c r="F26" s="31">
        <f t="shared" si="3"/>
        <v>208</v>
      </c>
      <c r="G26" s="57"/>
      <c r="H26" s="37" t="s">
        <v>219</v>
      </c>
      <c r="I26" s="105">
        <v>42</v>
      </c>
      <c r="J26" s="105">
        <v>49</v>
      </c>
      <c r="K26" s="105">
        <v>46</v>
      </c>
      <c r="L26" s="58">
        <f t="shared" si="4"/>
        <v>95</v>
      </c>
    </row>
    <row r="27" spans="1:12" ht="14.25" customHeight="1" x14ac:dyDescent="0.15">
      <c r="A27" s="14"/>
      <c r="B27" s="37" t="s">
        <v>218</v>
      </c>
      <c r="C27" s="105">
        <v>61</v>
      </c>
      <c r="D27" s="105">
        <v>72</v>
      </c>
      <c r="E27" s="105">
        <v>74</v>
      </c>
      <c r="F27" s="31">
        <f t="shared" si="3"/>
        <v>146</v>
      </c>
      <c r="G27" s="57"/>
      <c r="H27" s="37" t="s">
        <v>217</v>
      </c>
      <c r="I27" s="105">
        <v>43</v>
      </c>
      <c r="J27" s="105">
        <v>42</v>
      </c>
      <c r="K27" s="105">
        <v>48</v>
      </c>
      <c r="L27" s="58">
        <f t="shared" si="4"/>
        <v>90</v>
      </c>
    </row>
    <row r="28" spans="1:12" ht="14.25" customHeight="1" x14ac:dyDescent="0.15">
      <c r="A28" s="14"/>
      <c r="B28" s="37" t="s">
        <v>216</v>
      </c>
      <c r="C28" s="105">
        <v>56</v>
      </c>
      <c r="D28" s="105">
        <v>59</v>
      </c>
      <c r="E28" s="105">
        <v>97</v>
      </c>
      <c r="F28" s="31">
        <f t="shared" si="3"/>
        <v>156</v>
      </c>
      <c r="G28" s="57"/>
      <c r="H28" s="37" t="s">
        <v>215</v>
      </c>
      <c r="I28" s="105">
        <v>8</v>
      </c>
      <c r="J28" s="105">
        <v>16</v>
      </c>
      <c r="K28" s="105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608</v>
      </c>
      <c r="D29" s="25">
        <f>SUM(D23:D28)</f>
        <v>689</v>
      </c>
      <c r="E29" s="25">
        <f>SUM(E23:E28)</f>
        <v>830</v>
      </c>
      <c r="F29" s="25">
        <f>SUM(F23:F28)</f>
        <v>1519</v>
      </c>
      <c r="G29" s="57"/>
      <c r="H29" s="37" t="s">
        <v>214</v>
      </c>
      <c r="I29" s="105">
        <v>33</v>
      </c>
      <c r="J29" s="105">
        <v>37</v>
      </c>
      <c r="K29" s="105">
        <v>39</v>
      </c>
      <c r="L29" s="58">
        <f t="shared" si="4"/>
        <v>76</v>
      </c>
    </row>
    <row r="30" spans="1:12" ht="14.25" customHeight="1" x14ac:dyDescent="0.15">
      <c r="A30" s="155" t="s">
        <v>213</v>
      </c>
      <c r="B30" s="142"/>
      <c r="C30" s="55">
        <f>SUM(C22+C29)</f>
        <v>2361</v>
      </c>
      <c r="D30" s="55">
        <f>SUM(D22+D29)</f>
        <v>2790</v>
      </c>
      <c r="E30" s="55">
        <f>SUM(E22+E29)</f>
        <v>3067</v>
      </c>
      <c r="F30" s="55">
        <f>SUM(F22+F29)</f>
        <v>5857</v>
      </c>
      <c r="G30" s="57"/>
      <c r="H30" s="26" t="s">
        <v>212</v>
      </c>
      <c r="I30" s="25">
        <f>SUM(I24:I29)</f>
        <v>172</v>
      </c>
      <c r="J30" s="25">
        <f>SUM(J24:J29)</f>
        <v>199</v>
      </c>
      <c r="K30" s="25">
        <f>SUM(K24:K29)</f>
        <v>210</v>
      </c>
      <c r="L30" s="56">
        <f>SUM(L24:L29)</f>
        <v>409</v>
      </c>
    </row>
    <row r="31" spans="1:12" ht="14.25" customHeight="1" x14ac:dyDescent="0.15">
      <c r="A31" s="14"/>
      <c r="B31" s="32"/>
      <c r="C31" s="13"/>
      <c r="D31" s="13"/>
      <c r="E31" s="13"/>
      <c r="F31" s="88"/>
      <c r="G31" s="57" t="s">
        <v>177</v>
      </c>
      <c r="H31" s="37" t="s">
        <v>211</v>
      </c>
      <c r="I31" s="105">
        <v>41</v>
      </c>
      <c r="J31" s="105">
        <v>47</v>
      </c>
      <c r="K31" s="105">
        <v>42</v>
      </c>
      <c r="L31" s="58">
        <f t="shared" ref="L31:L37" si="5">SUM(J31:K31)</f>
        <v>89</v>
      </c>
    </row>
    <row r="32" spans="1:12" ht="14.25" customHeight="1" x14ac:dyDescent="0.15">
      <c r="A32" s="156" t="s">
        <v>210</v>
      </c>
      <c r="B32" s="157"/>
      <c r="C32" s="74"/>
      <c r="D32" s="32"/>
      <c r="E32" s="32"/>
      <c r="F32" s="87"/>
      <c r="G32" s="57"/>
      <c r="H32" s="37" t="s">
        <v>209</v>
      </c>
      <c r="I32" s="105">
        <v>29</v>
      </c>
      <c r="J32" s="105">
        <v>51</v>
      </c>
      <c r="K32" s="105">
        <v>56</v>
      </c>
      <c r="L32" s="58">
        <f t="shared" si="5"/>
        <v>107</v>
      </c>
    </row>
    <row r="33" spans="1:12" ht="14.25" customHeight="1" x14ac:dyDescent="0.15">
      <c r="A33" s="14" t="s">
        <v>208</v>
      </c>
      <c r="B33" s="37" t="s">
        <v>207</v>
      </c>
      <c r="C33" s="104">
        <v>381</v>
      </c>
      <c r="D33" s="105">
        <v>451</v>
      </c>
      <c r="E33" s="105">
        <v>473</v>
      </c>
      <c r="F33" s="31">
        <f t="shared" ref="F33:F45" si="6">SUM(D33:E33)</f>
        <v>924</v>
      </c>
      <c r="G33" s="57"/>
      <c r="H33" s="37" t="s">
        <v>206</v>
      </c>
      <c r="I33" s="105">
        <v>70</v>
      </c>
      <c r="J33" s="105">
        <v>68</v>
      </c>
      <c r="K33" s="105">
        <v>78</v>
      </c>
      <c r="L33" s="58">
        <f t="shared" si="5"/>
        <v>146</v>
      </c>
    </row>
    <row r="34" spans="1:12" ht="14.25" customHeight="1" x14ac:dyDescent="0.15">
      <c r="A34" s="14"/>
      <c r="B34" s="37" t="s">
        <v>205</v>
      </c>
      <c r="C34" s="105">
        <v>147</v>
      </c>
      <c r="D34" s="105">
        <v>181</v>
      </c>
      <c r="E34" s="105">
        <v>190</v>
      </c>
      <c r="F34" s="31">
        <f t="shared" si="6"/>
        <v>371</v>
      </c>
      <c r="G34" s="57"/>
      <c r="H34" s="37" t="s">
        <v>204</v>
      </c>
      <c r="I34" s="105">
        <v>52</v>
      </c>
      <c r="J34" s="105">
        <v>64</v>
      </c>
      <c r="K34" s="105">
        <v>70</v>
      </c>
      <c r="L34" s="58">
        <f t="shared" si="5"/>
        <v>134</v>
      </c>
    </row>
    <row r="35" spans="1:12" ht="14.25" customHeight="1" x14ac:dyDescent="0.15">
      <c r="A35" s="14"/>
      <c r="B35" s="37" t="s">
        <v>203</v>
      </c>
      <c r="C35" s="105">
        <v>76</v>
      </c>
      <c r="D35" s="105">
        <v>85</v>
      </c>
      <c r="E35" s="105">
        <v>100</v>
      </c>
      <c r="F35" s="31">
        <f t="shared" si="6"/>
        <v>185</v>
      </c>
      <c r="G35" s="57"/>
      <c r="H35" s="37" t="s">
        <v>202</v>
      </c>
      <c r="I35" s="105">
        <v>87</v>
      </c>
      <c r="J35" s="105">
        <v>92</v>
      </c>
      <c r="K35" s="105">
        <v>99</v>
      </c>
      <c r="L35" s="58">
        <f t="shared" si="5"/>
        <v>191</v>
      </c>
    </row>
    <row r="36" spans="1:12" ht="14.25" customHeight="1" x14ac:dyDescent="0.15">
      <c r="A36" s="14"/>
      <c r="B36" s="37" t="s">
        <v>201</v>
      </c>
      <c r="C36" s="105">
        <v>231</v>
      </c>
      <c r="D36" s="105">
        <v>225</v>
      </c>
      <c r="E36" s="105">
        <v>274</v>
      </c>
      <c r="F36" s="31">
        <f t="shared" si="6"/>
        <v>499</v>
      </c>
      <c r="G36" s="84"/>
      <c r="H36" s="85" t="s">
        <v>200</v>
      </c>
      <c r="I36" s="105">
        <v>56</v>
      </c>
      <c r="J36" s="105">
        <v>58</v>
      </c>
      <c r="K36" s="105">
        <v>77</v>
      </c>
      <c r="L36" s="58">
        <f t="shared" si="5"/>
        <v>135</v>
      </c>
    </row>
    <row r="37" spans="1:12" ht="14.25" customHeight="1" x14ac:dyDescent="0.15">
      <c r="A37" s="14"/>
      <c r="B37" s="37" t="s">
        <v>199</v>
      </c>
      <c r="C37" s="105">
        <v>14</v>
      </c>
      <c r="D37" s="105">
        <v>18</v>
      </c>
      <c r="E37" s="105">
        <v>22</v>
      </c>
      <c r="F37" s="31">
        <f t="shared" si="6"/>
        <v>40</v>
      </c>
      <c r="G37" s="84"/>
      <c r="H37" s="37" t="s">
        <v>198</v>
      </c>
      <c r="I37" s="105">
        <v>124</v>
      </c>
      <c r="J37" s="105">
        <v>147</v>
      </c>
      <c r="K37" s="105">
        <v>142</v>
      </c>
      <c r="L37" s="58">
        <f t="shared" si="5"/>
        <v>289</v>
      </c>
    </row>
    <row r="38" spans="1:12" ht="14.25" customHeight="1" x14ac:dyDescent="0.15">
      <c r="A38" s="14"/>
      <c r="B38" s="37" t="s">
        <v>197</v>
      </c>
      <c r="C38" s="105">
        <v>76</v>
      </c>
      <c r="D38" s="105">
        <v>102</v>
      </c>
      <c r="E38" s="105">
        <v>115</v>
      </c>
      <c r="F38" s="31">
        <f t="shared" si="6"/>
        <v>217</v>
      </c>
      <c r="G38" s="83"/>
      <c r="H38" s="26" t="s">
        <v>163</v>
      </c>
      <c r="I38" s="25">
        <f>SUM(I31:I37)</f>
        <v>459</v>
      </c>
      <c r="J38" s="25">
        <f>SUM(J31:J37)</f>
        <v>527</v>
      </c>
      <c r="K38" s="25">
        <f>SUM(K31:K37)</f>
        <v>564</v>
      </c>
      <c r="L38" s="60">
        <f>SUM(L31:L37)</f>
        <v>1091</v>
      </c>
    </row>
    <row r="39" spans="1:12" ht="14.25" customHeight="1" x14ac:dyDescent="0.15">
      <c r="A39" s="14"/>
      <c r="B39" s="37" t="s">
        <v>196</v>
      </c>
      <c r="C39" s="105">
        <v>53</v>
      </c>
      <c r="D39" s="105">
        <v>60</v>
      </c>
      <c r="E39" s="105">
        <v>63</v>
      </c>
      <c r="F39" s="31">
        <f t="shared" si="6"/>
        <v>123</v>
      </c>
      <c r="G39" s="143" t="s">
        <v>195</v>
      </c>
      <c r="H39" s="144"/>
      <c r="I39" s="55">
        <f>SUM(C46+C54+I10+I23+I30+I38)</f>
        <v>4142</v>
      </c>
      <c r="J39" s="55">
        <f>SUM(D46+D54+J10+J23+J30+J38)</f>
        <v>4705</v>
      </c>
      <c r="K39" s="55">
        <f>SUM(E46+E54+K10+K23+K30+K38)</f>
        <v>5138</v>
      </c>
      <c r="L39" s="54">
        <f>SUM(F46+F54+L10+L23+L30+L38)</f>
        <v>9843</v>
      </c>
    </row>
    <row r="40" spans="1:12" ht="14.25" customHeight="1" x14ac:dyDescent="0.15">
      <c r="A40" s="14"/>
      <c r="B40" s="37" t="s">
        <v>194</v>
      </c>
      <c r="C40" s="105">
        <v>132</v>
      </c>
      <c r="D40" s="105">
        <v>153</v>
      </c>
      <c r="E40" s="105">
        <v>167</v>
      </c>
      <c r="F40" s="31">
        <f t="shared" si="6"/>
        <v>320</v>
      </c>
      <c r="G40" s="82"/>
      <c r="H40" s="32"/>
      <c r="I40" s="13"/>
      <c r="J40" s="13"/>
      <c r="K40" s="13"/>
      <c r="L40" s="52"/>
    </row>
    <row r="41" spans="1:12" ht="14.25" customHeight="1" x14ac:dyDescent="0.15">
      <c r="A41" s="14"/>
      <c r="B41" s="37" t="s">
        <v>193</v>
      </c>
      <c r="C41" s="105">
        <v>68</v>
      </c>
      <c r="D41" s="105">
        <v>81</v>
      </c>
      <c r="E41" s="105">
        <v>85</v>
      </c>
      <c r="F41" s="31">
        <f t="shared" si="6"/>
        <v>166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4"/>
      <c r="B42" s="37" t="s">
        <v>192</v>
      </c>
      <c r="C42" s="105">
        <v>107</v>
      </c>
      <c r="D42" s="105">
        <v>124</v>
      </c>
      <c r="E42" s="105">
        <v>149</v>
      </c>
      <c r="F42" s="31">
        <f t="shared" si="6"/>
        <v>273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4"/>
      <c r="B43" s="37" t="s">
        <v>191</v>
      </c>
      <c r="C43" s="105">
        <v>10</v>
      </c>
      <c r="D43" s="105">
        <v>13</v>
      </c>
      <c r="E43" s="105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4"/>
      <c r="B44" s="37" t="s">
        <v>190</v>
      </c>
      <c r="C44" s="105">
        <v>175</v>
      </c>
      <c r="D44" s="105">
        <v>196</v>
      </c>
      <c r="E44" s="105">
        <v>232</v>
      </c>
      <c r="F44" s="31">
        <f t="shared" si="6"/>
        <v>428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4"/>
      <c r="B45" s="37" t="s">
        <v>189</v>
      </c>
      <c r="C45" s="105">
        <v>162</v>
      </c>
      <c r="D45" s="105">
        <v>177</v>
      </c>
      <c r="E45" s="105">
        <v>203</v>
      </c>
      <c r="F45" s="31">
        <f t="shared" si="6"/>
        <v>380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1632</v>
      </c>
      <c r="D46" s="25">
        <f>SUM(D33:D45)</f>
        <v>1866</v>
      </c>
      <c r="E46" s="25">
        <f>SUM(E33:E45)</f>
        <v>2091</v>
      </c>
      <c r="F46" s="25">
        <f>SUM(F33:F45)</f>
        <v>3957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4" t="s">
        <v>187</v>
      </c>
      <c r="B47" s="37" t="s">
        <v>186</v>
      </c>
      <c r="C47" s="105">
        <v>99</v>
      </c>
      <c r="D47" s="105">
        <v>123</v>
      </c>
      <c r="E47" s="105">
        <v>116</v>
      </c>
      <c r="F47" s="31">
        <f t="shared" ref="F47:F53" si="7">SUM(D47:E47)</f>
        <v>239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4"/>
      <c r="B48" s="37" t="s">
        <v>185</v>
      </c>
      <c r="C48" s="105">
        <v>42</v>
      </c>
      <c r="D48" s="105">
        <v>42</v>
      </c>
      <c r="E48" s="105">
        <v>39</v>
      </c>
      <c r="F48" s="31">
        <f t="shared" si="7"/>
        <v>81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4"/>
      <c r="B49" s="37" t="s">
        <v>184</v>
      </c>
      <c r="C49" s="105">
        <v>101</v>
      </c>
      <c r="D49" s="105">
        <v>104</v>
      </c>
      <c r="E49" s="105">
        <v>118</v>
      </c>
      <c r="F49" s="31">
        <f t="shared" si="7"/>
        <v>222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4"/>
      <c r="B50" s="37" t="s">
        <v>183</v>
      </c>
      <c r="C50" s="105">
        <v>285</v>
      </c>
      <c r="D50" s="105">
        <v>314</v>
      </c>
      <c r="E50" s="105">
        <v>333</v>
      </c>
      <c r="F50" s="31">
        <f t="shared" si="7"/>
        <v>647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4"/>
      <c r="B51" s="37" t="s">
        <v>182</v>
      </c>
      <c r="C51" s="105">
        <v>128</v>
      </c>
      <c r="D51" s="105">
        <v>170</v>
      </c>
      <c r="E51" s="105">
        <v>168</v>
      </c>
      <c r="F51" s="31">
        <f t="shared" si="7"/>
        <v>338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4"/>
      <c r="B52" s="37" t="s">
        <v>181</v>
      </c>
      <c r="C52" s="105">
        <v>74</v>
      </c>
      <c r="D52" s="105">
        <v>91</v>
      </c>
      <c r="E52" s="105">
        <v>85</v>
      </c>
      <c r="F52" s="31">
        <f t="shared" si="7"/>
        <v>176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4"/>
      <c r="B53" s="37" t="s">
        <v>180</v>
      </c>
      <c r="C53" s="105">
        <v>18</v>
      </c>
      <c r="D53" s="105">
        <v>29</v>
      </c>
      <c r="E53" s="105">
        <v>22</v>
      </c>
      <c r="F53" s="31">
        <f t="shared" si="7"/>
        <v>51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747</v>
      </c>
      <c r="D54" s="25">
        <f>SUM(D47:D53)</f>
        <v>873</v>
      </c>
      <c r="E54" s="25">
        <f>SUM(E47:E53)</f>
        <v>881</v>
      </c>
      <c r="F54" s="25">
        <f>SUM(F47:F53)</f>
        <v>1754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4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4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4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4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139" t="s">
        <v>178</v>
      </c>
      <c r="B60" s="140"/>
      <c r="C60" s="64"/>
      <c r="D60" s="64"/>
      <c r="E60" s="64"/>
      <c r="F60" s="67"/>
      <c r="G60" s="75" t="s">
        <v>177</v>
      </c>
      <c r="H60" s="65" t="s">
        <v>176</v>
      </c>
      <c r="I60" s="108">
        <v>43</v>
      </c>
      <c r="J60" s="108">
        <v>58</v>
      </c>
      <c r="K60" s="108">
        <v>55</v>
      </c>
      <c r="L60" s="63">
        <f t="shared" ref="L60:L65" si="8">SUM(J60:K60)</f>
        <v>113</v>
      </c>
    </row>
    <row r="61" spans="1:12" ht="14.25" customHeight="1" x14ac:dyDescent="0.15">
      <c r="A61" s="14" t="s">
        <v>175</v>
      </c>
      <c r="B61" s="37" t="s">
        <v>174</v>
      </c>
      <c r="C61" s="107">
        <v>318</v>
      </c>
      <c r="D61" s="105">
        <v>427</v>
      </c>
      <c r="E61" s="105">
        <v>419</v>
      </c>
      <c r="F61" s="31">
        <f t="shared" ref="F61:F68" si="9">SUM(D61:E61)</f>
        <v>846</v>
      </c>
      <c r="G61" s="73"/>
      <c r="H61" s="37" t="s">
        <v>173</v>
      </c>
      <c r="I61" s="105">
        <v>50</v>
      </c>
      <c r="J61" s="105">
        <v>48</v>
      </c>
      <c r="K61" s="105">
        <v>63</v>
      </c>
      <c r="L61" s="61">
        <f t="shared" si="8"/>
        <v>111</v>
      </c>
    </row>
    <row r="62" spans="1:12" ht="14.25" customHeight="1" x14ac:dyDescent="0.15">
      <c r="A62" s="14"/>
      <c r="B62" s="37" t="s">
        <v>172</v>
      </c>
      <c r="C62" s="105">
        <v>268</v>
      </c>
      <c r="D62" s="105">
        <v>317</v>
      </c>
      <c r="E62" s="105">
        <v>366</v>
      </c>
      <c r="F62" s="31">
        <f t="shared" si="9"/>
        <v>683</v>
      </c>
      <c r="G62" s="73"/>
      <c r="H62" s="37" t="s">
        <v>171</v>
      </c>
      <c r="I62" s="105">
        <v>39</v>
      </c>
      <c r="J62" s="105">
        <v>54</v>
      </c>
      <c r="K62" s="105">
        <v>55</v>
      </c>
      <c r="L62" s="61">
        <f t="shared" si="8"/>
        <v>109</v>
      </c>
    </row>
    <row r="63" spans="1:12" ht="14.25" customHeight="1" x14ac:dyDescent="0.15">
      <c r="A63" s="14"/>
      <c r="B63" s="37" t="s">
        <v>170</v>
      </c>
      <c r="C63" s="105">
        <v>61</v>
      </c>
      <c r="D63" s="105">
        <v>83</v>
      </c>
      <c r="E63" s="105">
        <v>84</v>
      </c>
      <c r="F63" s="31">
        <f t="shared" si="9"/>
        <v>167</v>
      </c>
      <c r="G63" s="73"/>
      <c r="H63" s="37" t="s">
        <v>169</v>
      </c>
      <c r="I63" s="105">
        <v>28</v>
      </c>
      <c r="J63" s="105">
        <v>31</v>
      </c>
      <c r="K63" s="105">
        <v>27</v>
      </c>
      <c r="L63" s="61">
        <f t="shared" si="8"/>
        <v>58</v>
      </c>
    </row>
    <row r="64" spans="1:12" ht="14.25" customHeight="1" x14ac:dyDescent="0.15">
      <c r="A64" s="14"/>
      <c r="B64" s="37" t="s">
        <v>168</v>
      </c>
      <c r="C64" s="105">
        <v>169</v>
      </c>
      <c r="D64" s="105">
        <v>197</v>
      </c>
      <c r="E64" s="105">
        <v>211</v>
      </c>
      <c r="F64" s="31">
        <f t="shared" si="9"/>
        <v>408</v>
      </c>
      <c r="G64" s="73"/>
      <c r="H64" s="37" t="s">
        <v>167</v>
      </c>
      <c r="I64" s="105">
        <v>50</v>
      </c>
      <c r="J64" s="105">
        <v>59</v>
      </c>
      <c r="K64" s="105">
        <v>63</v>
      </c>
      <c r="L64" s="61">
        <f t="shared" si="8"/>
        <v>122</v>
      </c>
    </row>
    <row r="65" spans="1:12" ht="14.25" customHeight="1" x14ac:dyDescent="0.15">
      <c r="A65" s="14"/>
      <c r="B65" s="37" t="s">
        <v>166</v>
      </c>
      <c r="C65" s="105">
        <v>82</v>
      </c>
      <c r="D65" s="105">
        <v>101</v>
      </c>
      <c r="E65" s="105">
        <v>123</v>
      </c>
      <c r="F65" s="31">
        <f t="shared" si="9"/>
        <v>224</v>
      </c>
      <c r="G65" s="73"/>
      <c r="H65" s="37" t="s">
        <v>165</v>
      </c>
      <c r="I65" s="105">
        <v>71</v>
      </c>
      <c r="J65" s="105">
        <v>96</v>
      </c>
      <c r="K65" s="105">
        <v>89</v>
      </c>
      <c r="L65" s="61">
        <f t="shared" si="8"/>
        <v>185</v>
      </c>
    </row>
    <row r="66" spans="1:12" ht="14.25" customHeight="1" x14ac:dyDescent="0.15">
      <c r="A66" s="14"/>
      <c r="B66" s="37" t="s">
        <v>164</v>
      </c>
      <c r="C66" s="105">
        <v>101</v>
      </c>
      <c r="D66" s="105">
        <v>127</v>
      </c>
      <c r="E66" s="105">
        <v>131</v>
      </c>
      <c r="F66" s="31">
        <f t="shared" si="9"/>
        <v>258</v>
      </c>
      <c r="G66" s="73"/>
      <c r="H66" s="26" t="s">
        <v>163</v>
      </c>
      <c r="I66" s="25">
        <f>SUM(I60:I65)</f>
        <v>281</v>
      </c>
      <c r="J66" s="25">
        <f>SUM(J60:J65)</f>
        <v>346</v>
      </c>
      <c r="K66" s="25">
        <f>SUM(K60:K65)</f>
        <v>352</v>
      </c>
      <c r="L66" s="60">
        <f>SUM(L60:L65)</f>
        <v>698</v>
      </c>
    </row>
    <row r="67" spans="1:12" ht="14.25" customHeight="1" x14ac:dyDescent="0.15">
      <c r="A67" s="14"/>
      <c r="B67" s="37" t="s">
        <v>162</v>
      </c>
      <c r="C67" s="105">
        <v>295</v>
      </c>
      <c r="D67" s="105">
        <v>391</v>
      </c>
      <c r="E67" s="105">
        <v>389</v>
      </c>
      <c r="F67" s="31">
        <f t="shared" si="9"/>
        <v>780</v>
      </c>
      <c r="G67" s="141" t="s">
        <v>161</v>
      </c>
      <c r="H67" s="142"/>
      <c r="I67" s="55">
        <f>SUM(C69+C82+C93+C110+C114+I66)</f>
        <v>6086</v>
      </c>
      <c r="J67" s="55">
        <f>SUM(D69+D82+D93+D110+D114+J66)</f>
        <v>7401</v>
      </c>
      <c r="K67" s="55">
        <f>SUM(E69+E82+E93+E110+E114+K66)</f>
        <v>7770</v>
      </c>
      <c r="L67" s="54">
        <f>SUM(F69+F82+F93+F110+F114+L66)</f>
        <v>15171</v>
      </c>
    </row>
    <row r="68" spans="1:12" ht="14.25" customHeight="1" x14ac:dyDescent="0.15">
      <c r="A68" s="14"/>
      <c r="B68" s="37" t="s">
        <v>160</v>
      </c>
      <c r="C68" s="105">
        <v>101</v>
      </c>
      <c r="D68" s="105">
        <v>128</v>
      </c>
      <c r="E68" s="105">
        <v>128</v>
      </c>
      <c r="F68" s="31">
        <f t="shared" si="9"/>
        <v>256</v>
      </c>
      <c r="G68" s="73"/>
      <c r="H68" s="32"/>
      <c r="I68" s="13"/>
      <c r="J68" s="13"/>
      <c r="K68" s="13"/>
      <c r="L68" s="52"/>
    </row>
    <row r="69" spans="1:12" ht="14.25" customHeight="1" x14ac:dyDescent="0.15">
      <c r="A69" s="14"/>
      <c r="B69" s="26" t="s">
        <v>159</v>
      </c>
      <c r="C69" s="25">
        <f>SUM(C61:C68)</f>
        <v>1395</v>
      </c>
      <c r="D69" s="25">
        <f>SUM(D61:D68)</f>
        <v>1771</v>
      </c>
      <c r="E69" s="25">
        <f>SUM(E61:E68)</f>
        <v>1851</v>
      </c>
      <c r="F69" s="24">
        <f>SUM(F61:F68)</f>
        <v>3622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4" t="s">
        <v>158</v>
      </c>
      <c r="B70" s="37" t="s">
        <v>157</v>
      </c>
      <c r="C70" s="105">
        <v>39</v>
      </c>
      <c r="D70" s="105">
        <v>50</v>
      </c>
      <c r="E70" s="105">
        <v>46</v>
      </c>
      <c r="F70" s="31">
        <f t="shared" ref="F70:F81" si="10">SUM(D70:E70)</f>
        <v>96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4"/>
      <c r="B71" s="37" t="s">
        <v>156</v>
      </c>
      <c r="C71" s="105">
        <v>235</v>
      </c>
      <c r="D71" s="105">
        <v>263</v>
      </c>
      <c r="E71" s="105">
        <v>282</v>
      </c>
      <c r="F71" s="31">
        <f t="shared" si="10"/>
        <v>545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4"/>
      <c r="B72" s="37" t="s">
        <v>155</v>
      </c>
      <c r="C72" s="105">
        <v>136</v>
      </c>
      <c r="D72" s="105">
        <v>152</v>
      </c>
      <c r="E72" s="105">
        <v>164</v>
      </c>
      <c r="F72" s="31">
        <f t="shared" si="10"/>
        <v>316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4"/>
      <c r="B73" s="37" t="s">
        <v>154</v>
      </c>
      <c r="C73" s="105">
        <v>61</v>
      </c>
      <c r="D73" s="105">
        <v>70</v>
      </c>
      <c r="E73" s="105">
        <v>68</v>
      </c>
      <c r="F73" s="31">
        <f t="shared" si="10"/>
        <v>138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4"/>
      <c r="B74" s="37" t="s">
        <v>153</v>
      </c>
      <c r="C74" s="105">
        <v>88</v>
      </c>
      <c r="D74" s="105">
        <v>73</v>
      </c>
      <c r="E74" s="105">
        <v>94</v>
      </c>
      <c r="F74" s="31">
        <f t="shared" si="10"/>
        <v>167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4"/>
      <c r="B75" s="37" t="s">
        <v>152</v>
      </c>
      <c r="C75" s="105">
        <v>384</v>
      </c>
      <c r="D75" s="105">
        <v>445</v>
      </c>
      <c r="E75" s="105">
        <v>472</v>
      </c>
      <c r="F75" s="31">
        <f t="shared" si="10"/>
        <v>917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4"/>
      <c r="B76" s="37" t="s">
        <v>151</v>
      </c>
      <c r="C76" s="105">
        <v>175</v>
      </c>
      <c r="D76" s="105">
        <v>216</v>
      </c>
      <c r="E76" s="105">
        <v>232</v>
      </c>
      <c r="F76" s="31">
        <f t="shared" si="10"/>
        <v>448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4"/>
      <c r="B77" s="37" t="s">
        <v>150</v>
      </c>
      <c r="C77" s="105">
        <v>62</v>
      </c>
      <c r="D77" s="105">
        <v>70</v>
      </c>
      <c r="E77" s="105">
        <v>72</v>
      </c>
      <c r="F77" s="31">
        <f t="shared" si="10"/>
        <v>142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4"/>
      <c r="B78" s="37" t="s">
        <v>149</v>
      </c>
      <c r="C78" s="105">
        <v>58</v>
      </c>
      <c r="D78" s="105">
        <v>59</v>
      </c>
      <c r="E78" s="105">
        <v>63</v>
      </c>
      <c r="F78" s="31">
        <f t="shared" si="10"/>
        <v>122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4"/>
      <c r="B79" s="37" t="s">
        <v>148</v>
      </c>
      <c r="C79" s="105">
        <v>142</v>
      </c>
      <c r="D79" s="105">
        <v>177</v>
      </c>
      <c r="E79" s="105">
        <v>185</v>
      </c>
      <c r="F79" s="31">
        <f t="shared" si="10"/>
        <v>362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4"/>
      <c r="B80" s="37" t="s">
        <v>147</v>
      </c>
      <c r="C80" s="105">
        <v>150</v>
      </c>
      <c r="D80" s="105">
        <v>172</v>
      </c>
      <c r="E80" s="105">
        <v>148</v>
      </c>
      <c r="F80" s="31">
        <f t="shared" si="10"/>
        <v>320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4"/>
      <c r="B81" s="37" t="s">
        <v>146</v>
      </c>
      <c r="C81" s="105">
        <v>17</v>
      </c>
      <c r="D81" s="105">
        <v>27</v>
      </c>
      <c r="E81" s="105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4"/>
      <c r="B82" s="26" t="s">
        <v>145</v>
      </c>
      <c r="C82" s="25">
        <f>SUM(C70:C81)</f>
        <v>1547</v>
      </c>
      <c r="D82" s="25">
        <f>SUM(D70:D81)</f>
        <v>1774</v>
      </c>
      <c r="E82" s="25">
        <f>SUM(E70:E81)</f>
        <v>1850</v>
      </c>
      <c r="F82" s="25">
        <f>SUM(F70:F81)</f>
        <v>3624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4" t="s">
        <v>139</v>
      </c>
      <c r="B83" s="37" t="s">
        <v>144</v>
      </c>
      <c r="C83" s="105">
        <v>347</v>
      </c>
      <c r="D83" s="105">
        <v>399</v>
      </c>
      <c r="E83" s="105">
        <v>438</v>
      </c>
      <c r="F83" s="31">
        <f t="shared" ref="F83:F92" si="11">SUM(D83:E83)</f>
        <v>837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4"/>
      <c r="B84" s="37" t="s">
        <v>143</v>
      </c>
      <c r="C84" s="105">
        <v>313</v>
      </c>
      <c r="D84" s="105">
        <v>353</v>
      </c>
      <c r="E84" s="105">
        <v>400</v>
      </c>
      <c r="F84" s="31">
        <f t="shared" si="11"/>
        <v>753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4"/>
      <c r="B85" s="37" t="s">
        <v>142</v>
      </c>
      <c r="C85" s="105">
        <v>124</v>
      </c>
      <c r="D85" s="105">
        <v>125</v>
      </c>
      <c r="E85" s="105">
        <v>131</v>
      </c>
      <c r="F85" s="31">
        <f t="shared" si="11"/>
        <v>256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4"/>
      <c r="B86" s="37" t="s">
        <v>141</v>
      </c>
      <c r="C86" s="105">
        <v>82</v>
      </c>
      <c r="D86" s="105">
        <v>99</v>
      </c>
      <c r="E86" s="105">
        <v>113</v>
      </c>
      <c r="F86" s="31">
        <f t="shared" si="11"/>
        <v>212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4"/>
      <c r="B87" s="37" t="s">
        <v>140</v>
      </c>
      <c r="C87" s="105">
        <v>63</v>
      </c>
      <c r="D87" s="105">
        <v>80</v>
      </c>
      <c r="E87" s="105">
        <v>73</v>
      </c>
      <c r="F87" s="31">
        <f t="shared" si="11"/>
        <v>153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4"/>
      <c r="B88" s="37" t="s">
        <v>139</v>
      </c>
      <c r="C88" s="105">
        <v>134</v>
      </c>
      <c r="D88" s="105">
        <v>189</v>
      </c>
      <c r="E88" s="105">
        <v>199</v>
      </c>
      <c r="F88" s="31">
        <f t="shared" si="11"/>
        <v>388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4"/>
      <c r="B89" s="37" t="s">
        <v>138</v>
      </c>
      <c r="C89" s="105">
        <v>124</v>
      </c>
      <c r="D89" s="105">
        <v>155</v>
      </c>
      <c r="E89" s="105">
        <v>160</v>
      </c>
      <c r="F89" s="31">
        <f t="shared" si="11"/>
        <v>315</v>
      </c>
      <c r="G89" s="57"/>
      <c r="H89" s="32"/>
      <c r="I89" s="13"/>
      <c r="J89" s="13"/>
      <c r="K89" s="13"/>
      <c r="L89" s="70"/>
    </row>
    <row r="90" spans="1:12" ht="14.25" customHeight="1" x14ac:dyDescent="0.15">
      <c r="A90" s="14"/>
      <c r="B90" s="37" t="s">
        <v>137</v>
      </c>
      <c r="C90" s="105">
        <v>114</v>
      </c>
      <c r="D90" s="105">
        <v>161</v>
      </c>
      <c r="E90" s="105">
        <v>149</v>
      </c>
      <c r="F90" s="31">
        <f t="shared" si="11"/>
        <v>310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4"/>
      <c r="B91" s="37" t="s">
        <v>136</v>
      </c>
      <c r="C91" s="105">
        <v>47</v>
      </c>
      <c r="D91" s="105">
        <v>63</v>
      </c>
      <c r="E91" s="105">
        <v>73</v>
      </c>
      <c r="F91" s="31">
        <f t="shared" si="11"/>
        <v>136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4"/>
      <c r="B92" s="37" t="s">
        <v>135</v>
      </c>
      <c r="C92" s="105">
        <v>226</v>
      </c>
      <c r="D92" s="105">
        <v>275</v>
      </c>
      <c r="E92" s="105">
        <v>312</v>
      </c>
      <c r="F92" s="31">
        <f t="shared" si="11"/>
        <v>587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4"/>
      <c r="B93" s="26" t="s">
        <v>134</v>
      </c>
      <c r="C93" s="25">
        <f>SUM(C83:C92)</f>
        <v>1574</v>
      </c>
      <c r="D93" s="25">
        <f>SUM(D83:D92)</f>
        <v>1899</v>
      </c>
      <c r="E93" s="25">
        <f>SUM(E83:E92)</f>
        <v>2048</v>
      </c>
      <c r="F93" s="24">
        <f>SUM(F83:F92)</f>
        <v>3947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05">
        <v>34</v>
      </c>
      <c r="D94" s="105">
        <v>44</v>
      </c>
      <c r="E94" s="105">
        <v>45</v>
      </c>
      <c r="F94" s="31">
        <f t="shared" ref="F94:F109" si="12">SUM(D94:E94)</f>
        <v>89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4"/>
      <c r="B95" s="37" t="s">
        <v>131</v>
      </c>
      <c r="C95" s="105">
        <v>42</v>
      </c>
      <c r="D95" s="105">
        <v>50</v>
      </c>
      <c r="E95" s="105">
        <v>46</v>
      </c>
      <c r="F95" s="31">
        <f t="shared" si="12"/>
        <v>96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4"/>
      <c r="B96" s="37" t="s">
        <v>130</v>
      </c>
      <c r="C96" s="105">
        <v>22</v>
      </c>
      <c r="D96" s="105">
        <v>28</v>
      </c>
      <c r="E96" s="105">
        <v>39</v>
      </c>
      <c r="F96" s="31">
        <f t="shared" si="12"/>
        <v>67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4"/>
      <c r="B97" s="37" t="s">
        <v>129</v>
      </c>
      <c r="C97" s="105">
        <v>44</v>
      </c>
      <c r="D97" s="105">
        <v>46</v>
      </c>
      <c r="E97" s="105">
        <v>50</v>
      </c>
      <c r="F97" s="31">
        <f t="shared" si="12"/>
        <v>96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4"/>
      <c r="B98" s="37" t="s">
        <v>128</v>
      </c>
      <c r="C98" s="105">
        <v>114</v>
      </c>
      <c r="D98" s="105">
        <v>143</v>
      </c>
      <c r="E98" s="105">
        <v>156</v>
      </c>
      <c r="F98" s="31">
        <f t="shared" si="12"/>
        <v>299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4"/>
      <c r="B99" s="37" t="s">
        <v>127</v>
      </c>
      <c r="C99" s="105">
        <v>20</v>
      </c>
      <c r="D99" s="105">
        <v>23</v>
      </c>
      <c r="E99" s="105">
        <v>22</v>
      </c>
      <c r="F99" s="31">
        <f t="shared" si="12"/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4"/>
      <c r="B100" s="37" t="s">
        <v>126</v>
      </c>
      <c r="C100" s="105">
        <v>54</v>
      </c>
      <c r="D100" s="105">
        <v>75</v>
      </c>
      <c r="E100" s="105">
        <v>68</v>
      </c>
      <c r="F100" s="31">
        <f t="shared" si="12"/>
        <v>143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4"/>
      <c r="B101" s="37" t="s">
        <v>125</v>
      </c>
      <c r="C101" s="105">
        <v>104</v>
      </c>
      <c r="D101" s="105">
        <v>111</v>
      </c>
      <c r="E101" s="105">
        <v>131</v>
      </c>
      <c r="F101" s="31">
        <f t="shared" si="12"/>
        <v>242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4"/>
      <c r="B102" s="37" t="s">
        <v>124</v>
      </c>
      <c r="C102" s="105">
        <v>147</v>
      </c>
      <c r="D102" s="105">
        <v>177</v>
      </c>
      <c r="E102" s="105">
        <v>178</v>
      </c>
      <c r="F102" s="31">
        <f t="shared" si="12"/>
        <v>355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4"/>
      <c r="B103" s="37" t="s">
        <v>123</v>
      </c>
      <c r="C103" s="105">
        <v>147</v>
      </c>
      <c r="D103" s="105">
        <v>204</v>
      </c>
      <c r="E103" s="105">
        <v>188</v>
      </c>
      <c r="F103" s="31">
        <f t="shared" si="12"/>
        <v>392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4"/>
      <c r="B104" s="37" t="s">
        <v>122</v>
      </c>
      <c r="C104" s="105">
        <v>65</v>
      </c>
      <c r="D104" s="105">
        <v>58</v>
      </c>
      <c r="E104" s="105">
        <v>70</v>
      </c>
      <c r="F104" s="31">
        <f t="shared" si="12"/>
        <v>128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4"/>
      <c r="B105" s="37" t="s">
        <v>121</v>
      </c>
      <c r="C105" s="105">
        <v>45</v>
      </c>
      <c r="D105" s="105">
        <v>62</v>
      </c>
      <c r="E105" s="105">
        <v>65</v>
      </c>
      <c r="F105" s="31">
        <f t="shared" si="12"/>
        <v>127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4"/>
      <c r="B106" s="37" t="s">
        <v>120</v>
      </c>
      <c r="C106" s="105">
        <v>31</v>
      </c>
      <c r="D106" s="105">
        <v>49</v>
      </c>
      <c r="E106" s="105">
        <v>56</v>
      </c>
      <c r="F106" s="31">
        <f t="shared" si="12"/>
        <v>105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4"/>
      <c r="B107" s="37" t="s">
        <v>119</v>
      </c>
      <c r="C107" s="105">
        <v>93</v>
      </c>
      <c r="D107" s="105">
        <v>114</v>
      </c>
      <c r="E107" s="105">
        <v>122</v>
      </c>
      <c r="F107" s="31">
        <f t="shared" si="12"/>
        <v>236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4"/>
      <c r="B108" s="37" t="s">
        <v>118</v>
      </c>
      <c r="C108" s="105">
        <v>81</v>
      </c>
      <c r="D108" s="105">
        <v>91</v>
      </c>
      <c r="E108" s="105">
        <v>106</v>
      </c>
      <c r="F108" s="31">
        <f t="shared" si="12"/>
        <v>197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4"/>
      <c r="B109" s="37" t="s">
        <v>117</v>
      </c>
      <c r="C109" s="105">
        <v>79</v>
      </c>
      <c r="D109" s="105">
        <v>94</v>
      </c>
      <c r="E109" s="105">
        <v>102</v>
      </c>
      <c r="F109" s="31">
        <f t="shared" si="12"/>
        <v>196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4"/>
      <c r="B110" s="26" t="s">
        <v>116</v>
      </c>
      <c r="C110" s="25">
        <f>SUM(C94:C109)</f>
        <v>1122</v>
      </c>
      <c r="D110" s="25">
        <f>SUM(D94:D109)</f>
        <v>1369</v>
      </c>
      <c r="E110" s="25">
        <f>SUM(E94:E109)</f>
        <v>1444</v>
      </c>
      <c r="F110" s="24">
        <f>SUM(F94:F109)</f>
        <v>2813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05">
        <v>50</v>
      </c>
      <c r="D111" s="105">
        <v>76</v>
      </c>
      <c r="E111" s="105">
        <v>73</v>
      </c>
      <c r="F111" s="31">
        <f>SUM(D111:E111)</f>
        <v>149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4"/>
      <c r="B112" s="37" t="s">
        <v>113</v>
      </c>
      <c r="C112" s="105">
        <v>75</v>
      </c>
      <c r="D112" s="105">
        <v>104</v>
      </c>
      <c r="E112" s="105">
        <v>91</v>
      </c>
      <c r="F112" s="31">
        <f>SUM(D112:E112)</f>
        <v>195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4"/>
      <c r="B113" s="37" t="s">
        <v>112</v>
      </c>
      <c r="C113" s="105">
        <v>42</v>
      </c>
      <c r="D113" s="105">
        <v>62</v>
      </c>
      <c r="E113" s="105">
        <v>61</v>
      </c>
      <c r="F113" s="31">
        <f>SUM(D113:E113)</f>
        <v>123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4"/>
      <c r="B114" s="26" t="s">
        <v>111</v>
      </c>
      <c r="C114" s="25">
        <f>SUM(C111:C113)</f>
        <v>167</v>
      </c>
      <c r="D114" s="25">
        <f>SUM(D111:D113)</f>
        <v>242</v>
      </c>
      <c r="E114" s="25">
        <f>SUM(E111:E113)</f>
        <v>225</v>
      </c>
      <c r="F114" s="24">
        <f>SUM(F111:F113)</f>
        <v>467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139" t="s">
        <v>110</v>
      </c>
      <c r="B116" s="140"/>
      <c r="C116" s="64"/>
      <c r="D116" s="64"/>
      <c r="E116" s="64"/>
      <c r="F116" s="67"/>
      <c r="G116" s="66" t="s">
        <v>109</v>
      </c>
      <c r="H116" s="65" t="s">
        <v>108</v>
      </c>
      <c r="I116" s="108">
        <v>179</v>
      </c>
      <c r="J116" s="108">
        <v>234</v>
      </c>
      <c r="K116" s="108">
        <v>241</v>
      </c>
      <c r="L116" s="63">
        <f t="shared" ref="L116:L124" si="13">SUM(J116:K116)</f>
        <v>475</v>
      </c>
    </row>
    <row r="117" spans="1:12" ht="14.25" customHeight="1" x14ac:dyDescent="0.15">
      <c r="A117" s="14" t="s">
        <v>107</v>
      </c>
      <c r="B117" s="37" t="s">
        <v>106</v>
      </c>
      <c r="C117" s="105">
        <v>180</v>
      </c>
      <c r="D117" s="105">
        <v>179</v>
      </c>
      <c r="E117" s="105">
        <v>206</v>
      </c>
      <c r="F117" s="31">
        <f t="shared" ref="F117:F138" si="14">SUM(D117:E117)</f>
        <v>385</v>
      </c>
      <c r="G117" s="57"/>
      <c r="H117" s="37" t="s">
        <v>105</v>
      </c>
      <c r="I117" s="105">
        <v>149</v>
      </c>
      <c r="J117" s="105">
        <v>180</v>
      </c>
      <c r="K117" s="105">
        <v>176</v>
      </c>
      <c r="L117" s="61">
        <f t="shared" si="13"/>
        <v>356</v>
      </c>
    </row>
    <row r="118" spans="1:12" ht="14.25" customHeight="1" x14ac:dyDescent="0.15">
      <c r="A118" s="14"/>
      <c r="B118" s="37" t="s">
        <v>104</v>
      </c>
      <c r="C118" s="105">
        <v>286</v>
      </c>
      <c r="D118" s="105">
        <v>264</v>
      </c>
      <c r="E118" s="105">
        <v>240</v>
      </c>
      <c r="F118" s="31">
        <f t="shared" si="14"/>
        <v>504</v>
      </c>
      <c r="G118" s="57"/>
      <c r="H118" s="37" t="s">
        <v>103</v>
      </c>
      <c r="I118" s="105">
        <v>139</v>
      </c>
      <c r="J118" s="105">
        <v>193</v>
      </c>
      <c r="K118" s="105">
        <v>206</v>
      </c>
      <c r="L118" s="61">
        <f t="shared" si="13"/>
        <v>399</v>
      </c>
    </row>
    <row r="119" spans="1:12" ht="14.25" customHeight="1" x14ac:dyDescent="0.15">
      <c r="A119" s="14"/>
      <c r="B119" s="37" t="s">
        <v>102</v>
      </c>
      <c r="C119" s="105">
        <v>107</v>
      </c>
      <c r="D119" s="105">
        <v>93</v>
      </c>
      <c r="E119" s="105">
        <v>104</v>
      </c>
      <c r="F119" s="31">
        <f t="shared" si="14"/>
        <v>197</v>
      </c>
      <c r="G119" s="57"/>
      <c r="H119" s="37" t="s">
        <v>101</v>
      </c>
      <c r="I119" s="105">
        <v>48</v>
      </c>
      <c r="J119" s="105">
        <v>48</v>
      </c>
      <c r="K119" s="105">
        <v>60</v>
      </c>
      <c r="L119" s="61">
        <f t="shared" si="13"/>
        <v>108</v>
      </c>
    </row>
    <row r="120" spans="1:12" ht="14.25" customHeight="1" x14ac:dyDescent="0.15">
      <c r="A120" s="14"/>
      <c r="B120" s="37" t="s">
        <v>100</v>
      </c>
      <c r="C120" s="105">
        <v>104</v>
      </c>
      <c r="D120" s="105">
        <v>90</v>
      </c>
      <c r="E120" s="105">
        <v>112</v>
      </c>
      <c r="F120" s="31">
        <f t="shared" si="14"/>
        <v>202</v>
      </c>
      <c r="G120" s="57"/>
      <c r="H120" s="37" t="s">
        <v>99</v>
      </c>
      <c r="I120" s="105">
        <v>132</v>
      </c>
      <c r="J120" s="105">
        <v>149</v>
      </c>
      <c r="K120" s="105">
        <v>169</v>
      </c>
      <c r="L120" s="61">
        <f t="shared" si="13"/>
        <v>318</v>
      </c>
    </row>
    <row r="121" spans="1:12" ht="14.25" customHeight="1" x14ac:dyDescent="0.15">
      <c r="A121" s="14"/>
      <c r="B121" s="37" t="s">
        <v>98</v>
      </c>
      <c r="C121" s="105">
        <v>69</v>
      </c>
      <c r="D121" s="105">
        <v>61</v>
      </c>
      <c r="E121" s="105">
        <v>68</v>
      </c>
      <c r="F121" s="31">
        <f t="shared" si="14"/>
        <v>129</v>
      </c>
      <c r="G121" s="57"/>
      <c r="H121" s="37" t="s">
        <v>97</v>
      </c>
      <c r="I121" s="105">
        <v>153</v>
      </c>
      <c r="J121" s="105">
        <v>171</v>
      </c>
      <c r="K121" s="109">
        <v>163</v>
      </c>
      <c r="L121" s="61">
        <f t="shared" si="13"/>
        <v>334</v>
      </c>
    </row>
    <row r="122" spans="1:12" ht="14.25" customHeight="1" x14ac:dyDescent="0.15">
      <c r="A122" s="14"/>
      <c r="B122" s="37" t="s">
        <v>96</v>
      </c>
      <c r="C122" s="105">
        <v>28</v>
      </c>
      <c r="D122" s="105">
        <v>25</v>
      </c>
      <c r="E122" s="105">
        <v>35</v>
      </c>
      <c r="F122" s="31">
        <f t="shared" si="14"/>
        <v>60</v>
      </c>
      <c r="G122" s="57"/>
      <c r="H122" s="37" t="s">
        <v>95</v>
      </c>
      <c r="I122" s="105">
        <v>189</v>
      </c>
      <c r="J122" s="105">
        <v>203</v>
      </c>
      <c r="K122" s="105">
        <v>215</v>
      </c>
      <c r="L122" s="61">
        <f t="shared" si="13"/>
        <v>418</v>
      </c>
    </row>
    <row r="123" spans="1:12" ht="14.25" customHeight="1" x14ac:dyDescent="0.15">
      <c r="A123" s="14"/>
      <c r="B123" s="37" t="s">
        <v>94</v>
      </c>
      <c r="C123" s="105">
        <v>63</v>
      </c>
      <c r="D123" s="105">
        <v>57</v>
      </c>
      <c r="E123" s="105">
        <v>67</v>
      </c>
      <c r="F123" s="31">
        <f t="shared" si="14"/>
        <v>124</v>
      </c>
      <c r="G123" s="57"/>
      <c r="H123" s="37" t="s">
        <v>93</v>
      </c>
      <c r="I123" s="105">
        <v>45</v>
      </c>
      <c r="J123" s="105">
        <v>54</v>
      </c>
      <c r="K123" s="105">
        <v>56</v>
      </c>
      <c r="L123" s="61">
        <f t="shared" si="13"/>
        <v>110</v>
      </c>
    </row>
    <row r="124" spans="1:12" ht="14.25" customHeight="1" x14ac:dyDescent="0.15">
      <c r="A124" s="14"/>
      <c r="B124" s="37" t="s">
        <v>92</v>
      </c>
      <c r="C124" s="105">
        <v>144</v>
      </c>
      <c r="D124" s="105">
        <v>133</v>
      </c>
      <c r="E124" s="105">
        <v>160</v>
      </c>
      <c r="F124" s="31">
        <f t="shared" si="14"/>
        <v>293</v>
      </c>
      <c r="G124" s="57"/>
      <c r="H124" s="37" t="s">
        <v>91</v>
      </c>
      <c r="I124" s="105">
        <v>226</v>
      </c>
      <c r="J124" s="105">
        <v>229</v>
      </c>
      <c r="K124" s="105">
        <v>263</v>
      </c>
      <c r="L124" s="61">
        <f t="shared" si="13"/>
        <v>492</v>
      </c>
    </row>
    <row r="125" spans="1:12" ht="14.25" customHeight="1" x14ac:dyDescent="0.15">
      <c r="A125" s="14"/>
      <c r="B125" s="37" t="s">
        <v>90</v>
      </c>
      <c r="C125" s="105">
        <v>50</v>
      </c>
      <c r="D125" s="105">
        <v>31</v>
      </c>
      <c r="E125" s="105">
        <v>48</v>
      </c>
      <c r="F125" s="31">
        <f t="shared" si="14"/>
        <v>79</v>
      </c>
      <c r="G125" s="57"/>
      <c r="H125" s="26" t="s">
        <v>89</v>
      </c>
      <c r="I125" s="25">
        <f>SUM(I116:I124)</f>
        <v>1260</v>
      </c>
      <c r="J125" s="25">
        <f>SUM(J116:J124)</f>
        <v>1461</v>
      </c>
      <c r="K125" s="25">
        <f>SUM(K116:K124)</f>
        <v>1549</v>
      </c>
      <c r="L125" s="60">
        <f>SUM(L116:L124)</f>
        <v>3010</v>
      </c>
    </row>
    <row r="126" spans="1:12" ht="14.25" customHeight="1" x14ac:dyDescent="0.15">
      <c r="A126" s="14"/>
      <c r="B126" s="37" t="s">
        <v>88</v>
      </c>
      <c r="C126" s="105">
        <v>66</v>
      </c>
      <c r="D126" s="105">
        <v>59</v>
      </c>
      <c r="E126" s="105">
        <v>75</v>
      </c>
      <c r="F126" s="31">
        <f t="shared" si="14"/>
        <v>134</v>
      </c>
      <c r="G126" s="57" t="s">
        <v>87</v>
      </c>
      <c r="H126" s="37" t="s">
        <v>86</v>
      </c>
      <c r="I126" s="105">
        <v>31</v>
      </c>
      <c r="J126" s="105">
        <v>45</v>
      </c>
      <c r="K126" s="105">
        <v>32</v>
      </c>
      <c r="L126" s="58">
        <f t="shared" ref="L126:L139" si="15">SUM(J126:K126)</f>
        <v>77</v>
      </c>
    </row>
    <row r="127" spans="1:12" ht="14.25" customHeight="1" x14ac:dyDescent="0.15">
      <c r="A127" s="14"/>
      <c r="B127" s="37" t="s">
        <v>85</v>
      </c>
      <c r="C127" s="105">
        <v>36</v>
      </c>
      <c r="D127" s="105">
        <v>42</v>
      </c>
      <c r="E127" s="105">
        <v>35</v>
      </c>
      <c r="F127" s="31">
        <f t="shared" si="14"/>
        <v>77</v>
      </c>
      <c r="G127" s="57"/>
      <c r="H127" s="59" t="s">
        <v>84</v>
      </c>
      <c r="I127" s="105">
        <v>11</v>
      </c>
      <c r="J127" s="105">
        <v>7</v>
      </c>
      <c r="K127" s="105">
        <v>11</v>
      </c>
      <c r="L127" s="58">
        <f t="shared" si="15"/>
        <v>18</v>
      </c>
    </row>
    <row r="128" spans="1:12" ht="14.25" customHeight="1" x14ac:dyDescent="0.15">
      <c r="A128" s="14"/>
      <c r="B128" s="37" t="s">
        <v>83</v>
      </c>
      <c r="C128" s="105">
        <v>66</v>
      </c>
      <c r="D128" s="105">
        <v>62</v>
      </c>
      <c r="E128" s="105">
        <v>76</v>
      </c>
      <c r="F128" s="31">
        <f t="shared" si="14"/>
        <v>138</v>
      </c>
      <c r="G128" s="57"/>
      <c r="H128" s="59" t="s">
        <v>82</v>
      </c>
      <c r="I128" s="105">
        <v>41</v>
      </c>
      <c r="J128" s="105">
        <v>55</v>
      </c>
      <c r="K128" s="105">
        <v>67</v>
      </c>
      <c r="L128" s="58">
        <f t="shared" si="15"/>
        <v>122</v>
      </c>
    </row>
    <row r="129" spans="1:12" ht="14.25" customHeight="1" x14ac:dyDescent="0.15">
      <c r="A129" s="14"/>
      <c r="B129" s="37" t="s">
        <v>81</v>
      </c>
      <c r="C129" s="105">
        <v>77</v>
      </c>
      <c r="D129" s="105">
        <v>64</v>
      </c>
      <c r="E129" s="105">
        <v>77</v>
      </c>
      <c r="F129" s="31">
        <f t="shared" si="14"/>
        <v>141</v>
      </c>
      <c r="G129" s="57"/>
      <c r="H129" s="59" t="s">
        <v>80</v>
      </c>
      <c r="I129" s="105">
        <v>19</v>
      </c>
      <c r="J129" s="105">
        <v>20</v>
      </c>
      <c r="K129" s="105">
        <v>15</v>
      </c>
      <c r="L129" s="58">
        <f t="shared" si="15"/>
        <v>35</v>
      </c>
    </row>
    <row r="130" spans="1:12" ht="14.25" customHeight="1" x14ac:dyDescent="0.15">
      <c r="A130" s="14"/>
      <c r="B130" s="37" t="s">
        <v>79</v>
      </c>
      <c r="C130" s="105">
        <v>65</v>
      </c>
      <c r="D130" s="105">
        <v>59</v>
      </c>
      <c r="E130" s="105">
        <v>65</v>
      </c>
      <c r="F130" s="31">
        <f t="shared" si="14"/>
        <v>124</v>
      </c>
      <c r="G130" s="57"/>
      <c r="H130" s="59" t="s">
        <v>78</v>
      </c>
      <c r="I130" s="105">
        <v>7</v>
      </c>
      <c r="J130" s="105">
        <v>5</v>
      </c>
      <c r="K130" s="105">
        <v>6</v>
      </c>
      <c r="L130" s="58">
        <f t="shared" si="15"/>
        <v>11</v>
      </c>
    </row>
    <row r="131" spans="1:12" ht="14.25" customHeight="1" x14ac:dyDescent="0.15">
      <c r="A131" s="14"/>
      <c r="B131" s="37" t="s">
        <v>77</v>
      </c>
      <c r="C131" s="105">
        <v>113</v>
      </c>
      <c r="D131" s="105">
        <v>111</v>
      </c>
      <c r="E131" s="105">
        <v>111</v>
      </c>
      <c r="F131" s="31">
        <f t="shared" si="14"/>
        <v>222</v>
      </c>
      <c r="G131" s="57"/>
      <c r="H131" s="59" t="s">
        <v>76</v>
      </c>
      <c r="I131" s="105">
        <v>10</v>
      </c>
      <c r="J131" s="105">
        <v>16</v>
      </c>
      <c r="K131" s="105">
        <v>11</v>
      </c>
      <c r="L131" s="58">
        <f t="shared" si="15"/>
        <v>27</v>
      </c>
    </row>
    <row r="132" spans="1:12" ht="14.25" customHeight="1" x14ac:dyDescent="0.15">
      <c r="A132" s="14"/>
      <c r="B132" s="37" t="s">
        <v>75</v>
      </c>
      <c r="C132" s="105">
        <v>152</v>
      </c>
      <c r="D132" s="105">
        <v>142</v>
      </c>
      <c r="E132" s="105">
        <v>147</v>
      </c>
      <c r="F132" s="31">
        <f t="shared" si="14"/>
        <v>289</v>
      </c>
      <c r="G132" s="57"/>
      <c r="H132" s="59" t="s">
        <v>74</v>
      </c>
      <c r="I132" s="105">
        <v>18</v>
      </c>
      <c r="J132" s="105">
        <v>18</v>
      </c>
      <c r="K132" s="105">
        <v>23</v>
      </c>
      <c r="L132" s="58">
        <f t="shared" si="15"/>
        <v>41</v>
      </c>
    </row>
    <row r="133" spans="1:12" ht="14.25" customHeight="1" x14ac:dyDescent="0.15">
      <c r="A133" s="14"/>
      <c r="B133" s="37" t="s">
        <v>73</v>
      </c>
      <c r="C133" s="105">
        <v>124</v>
      </c>
      <c r="D133" s="105">
        <v>117</v>
      </c>
      <c r="E133" s="105">
        <v>132</v>
      </c>
      <c r="F133" s="31">
        <f t="shared" si="14"/>
        <v>249</v>
      </c>
      <c r="G133" s="57"/>
      <c r="H133" s="59" t="s">
        <v>72</v>
      </c>
      <c r="I133" s="105">
        <v>20</v>
      </c>
      <c r="J133" s="105">
        <v>17</v>
      </c>
      <c r="K133" s="105">
        <v>13</v>
      </c>
      <c r="L133" s="58">
        <f t="shared" si="15"/>
        <v>30</v>
      </c>
    </row>
    <row r="134" spans="1:12" ht="14.25" customHeight="1" x14ac:dyDescent="0.15">
      <c r="A134" s="14"/>
      <c r="B134" s="37" t="s">
        <v>71</v>
      </c>
      <c r="C134" s="105">
        <v>111</v>
      </c>
      <c r="D134" s="105">
        <v>109</v>
      </c>
      <c r="E134" s="105">
        <v>130</v>
      </c>
      <c r="F134" s="31">
        <f t="shared" si="14"/>
        <v>239</v>
      </c>
      <c r="G134" s="57"/>
      <c r="H134" s="59" t="s">
        <v>70</v>
      </c>
      <c r="I134" s="105">
        <v>16</v>
      </c>
      <c r="J134" s="105">
        <v>18</v>
      </c>
      <c r="K134" s="105">
        <v>20</v>
      </c>
      <c r="L134" s="58">
        <f t="shared" si="15"/>
        <v>38</v>
      </c>
    </row>
    <row r="135" spans="1:12" ht="14.25" customHeight="1" x14ac:dyDescent="0.15">
      <c r="A135" s="14"/>
      <c r="B135" s="37" t="s">
        <v>69</v>
      </c>
      <c r="C135" s="105">
        <v>204</v>
      </c>
      <c r="D135" s="105">
        <v>215</v>
      </c>
      <c r="E135" s="105">
        <v>207</v>
      </c>
      <c r="F135" s="31">
        <f t="shared" si="14"/>
        <v>422</v>
      </c>
      <c r="G135" s="57"/>
      <c r="H135" s="59" t="s">
        <v>68</v>
      </c>
      <c r="I135" s="105">
        <v>23</v>
      </c>
      <c r="J135" s="105">
        <v>21</v>
      </c>
      <c r="K135" s="105">
        <v>24</v>
      </c>
      <c r="L135" s="58">
        <f t="shared" si="15"/>
        <v>45</v>
      </c>
    </row>
    <row r="136" spans="1:12" ht="14.25" customHeight="1" x14ac:dyDescent="0.15">
      <c r="A136" s="14"/>
      <c r="B136" s="37" t="s">
        <v>67</v>
      </c>
      <c r="C136" s="105">
        <v>36</v>
      </c>
      <c r="D136" s="105">
        <v>41</v>
      </c>
      <c r="E136" s="105">
        <v>40</v>
      </c>
      <c r="F136" s="31">
        <f t="shared" si="14"/>
        <v>81</v>
      </c>
      <c r="G136" s="57"/>
      <c r="H136" s="59" t="s">
        <v>66</v>
      </c>
      <c r="I136" s="105">
        <v>11</v>
      </c>
      <c r="J136" s="105">
        <v>10</v>
      </c>
      <c r="K136" s="105">
        <v>11</v>
      </c>
      <c r="L136" s="58">
        <f t="shared" si="15"/>
        <v>21</v>
      </c>
    </row>
    <row r="137" spans="1:12" ht="14.25" customHeight="1" x14ac:dyDescent="0.15">
      <c r="A137" s="14"/>
      <c r="B137" s="37" t="s">
        <v>65</v>
      </c>
      <c r="C137" s="105">
        <v>216</v>
      </c>
      <c r="D137" s="105">
        <v>164</v>
      </c>
      <c r="E137" s="105">
        <v>190</v>
      </c>
      <c r="F137" s="31">
        <f t="shared" si="14"/>
        <v>354</v>
      </c>
      <c r="G137" s="57"/>
      <c r="H137" s="59" t="s">
        <v>64</v>
      </c>
      <c r="I137" s="105">
        <v>26</v>
      </c>
      <c r="J137" s="105">
        <v>23</v>
      </c>
      <c r="K137" s="105">
        <v>30</v>
      </c>
      <c r="L137" s="58">
        <f t="shared" si="15"/>
        <v>53</v>
      </c>
    </row>
    <row r="138" spans="1:12" ht="14.25" customHeight="1" x14ac:dyDescent="0.15">
      <c r="A138" s="14"/>
      <c r="B138" s="32" t="s">
        <v>63</v>
      </c>
      <c r="C138" s="105">
        <v>132</v>
      </c>
      <c r="D138" s="105">
        <v>185</v>
      </c>
      <c r="E138" s="105">
        <v>189</v>
      </c>
      <c r="F138" s="31">
        <f t="shared" si="14"/>
        <v>374</v>
      </c>
      <c r="G138" s="57"/>
      <c r="H138" s="59" t="s">
        <v>62</v>
      </c>
      <c r="I138" s="105">
        <v>16</v>
      </c>
      <c r="J138" s="105">
        <v>17</v>
      </c>
      <c r="K138" s="105">
        <v>17</v>
      </c>
      <c r="L138" s="58">
        <f t="shared" si="15"/>
        <v>34</v>
      </c>
    </row>
    <row r="139" spans="1:12" ht="14.25" customHeight="1" x14ac:dyDescent="0.15">
      <c r="A139" s="14"/>
      <c r="B139" s="26" t="s">
        <v>61</v>
      </c>
      <c r="C139" s="25">
        <f>SUM(C117:C138)</f>
        <v>2429</v>
      </c>
      <c r="D139" s="25">
        <f>SUM(D117:D138)</f>
        <v>2303</v>
      </c>
      <c r="E139" s="25">
        <f>SUM(E117:E138)</f>
        <v>2514</v>
      </c>
      <c r="F139" s="24">
        <f>SUM(F117:F138)</f>
        <v>4817</v>
      </c>
      <c r="G139" s="57"/>
      <c r="H139" s="59" t="s">
        <v>60</v>
      </c>
      <c r="I139" s="105">
        <v>9</v>
      </c>
      <c r="J139" s="105">
        <v>10</v>
      </c>
      <c r="K139" s="105">
        <v>9</v>
      </c>
      <c r="L139" s="58">
        <f t="shared" si="15"/>
        <v>19</v>
      </c>
    </row>
    <row r="140" spans="1:12" ht="14.25" customHeight="1" x14ac:dyDescent="0.15">
      <c r="A140" s="14" t="s">
        <v>59</v>
      </c>
      <c r="B140" s="37" t="s">
        <v>58</v>
      </c>
      <c r="C140" s="105">
        <v>137</v>
      </c>
      <c r="D140" s="105">
        <v>152</v>
      </c>
      <c r="E140" s="105">
        <v>173</v>
      </c>
      <c r="F140" s="31">
        <f t="shared" ref="F140:F156" si="16">SUM(D140:E140)</f>
        <v>325</v>
      </c>
      <c r="G140" s="57"/>
      <c r="H140" s="26" t="s">
        <v>57</v>
      </c>
      <c r="I140" s="25">
        <f>SUM(I126:I139)</f>
        <v>258</v>
      </c>
      <c r="J140" s="25">
        <f>SUM(J126:J139)</f>
        <v>282</v>
      </c>
      <c r="K140" s="25">
        <f>SUM(K126:K139)</f>
        <v>289</v>
      </c>
      <c r="L140" s="60">
        <f>SUM(L126:L139)</f>
        <v>571</v>
      </c>
    </row>
    <row r="141" spans="1:12" ht="14.25" customHeight="1" x14ac:dyDescent="0.15">
      <c r="A141" s="14"/>
      <c r="B141" s="37" t="s">
        <v>56</v>
      </c>
      <c r="C141" s="105">
        <v>167</v>
      </c>
      <c r="D141" s="105">
        <v>192</v>
      </c>
      <c r="E141" s="105">
        <v>211</v>
      </c>
      <c r="F141" s="31">
        <f t="shared" si="16"/>
        <v>403</v>
      </c>
      <c r="G141" s="57" t="s">
        <v>55</v>
      </c>
      <c r="H141" s="59" t="s">
        <v>54</v>
      </c>
      <c r="I141" s="13">
        <v>47</v>
      </c>
      <c r="J141" s="13">
        <v>57</v>
      </c>
      <c r="K141" s="13">
        <v>55</v>
      </c>
      <c r="L141" s="58">
        <f>SUM(J141:K141)</f>
        <v>112</v>
      </c>
    </row>
    <row r="142" spans="1:12" ht="14.25" customHeight="1" x14ac:dyDescent="0.15">
      <c r="A142" s="14"/>
      <c r="B142" s="37" t="s">
        <v>53</v>
      </c>
      <c r="C142" s="105">
        <v>155</v>
      </c>
      <c r="D142" s="105">
        <v>175</v>
      </c>
      <c r="E142" s="105">
        <v>196</v>
      </c>
      <c r="F142" s="31">
        <f t="shared" si="16"/>
        <v>371</v>
      </c>
      <c r="G142" s="57"/>
      <c r="H142" s="59" t="s">
        <v>52</v>
      </c>
      <c r="I142" s="13">
        <v>45</v>
      </c>
      <c r="J142" s="13">
        <v>48</v>
      </c>
      <c r="K142" s="13">
        <v>40</v>
      </c>
      <c r="L142" s="58">
        <f>SUM(J142:K142)</f>
        <v>88</v>
      </c>
    </row>
    <row r="143" spans="1:12" ht="14.25" customHeight="1" x14ac:dyDescent="0.15">
      <c r="A143" s="14"/>
      <c r="B143" s="37" t="s">
        <v>51</v>
      </c>
      <c r="C143" s="105">
        <v>65</v>
      </c>
      <c r="D143" s="105">
        <v>73</v>
      </c>
      <c r="E143" s="105">
        <v>91</v>
      </c>
      <c r="F143" s="31">
        <f t="shared" si="16"/>
        <v>164</v>
      </c>
      <c r="G143" s="57"/>
      <c r="H143" s="59" t="s">
        <v>50</v>
      </c>
      <c r="I143" s="13">
        <v>51</v>
      </c>
      <c r="J143" s="13">
        <v>49</v>
      </c>
      <c r="K143" s="13">
        <v>44</v>
      </c>
      <c r="L143" s="58">
        <f>SUM(J143:K143)</f>
        <v>93</v>
      </c>
    </row>
    <row r="144" spans="1:12" ht="14.25" customHeight="1" x14ac:dyDescent="0.15">
      <c r="A144" s="14"/>
      <c r="B144" s="37" t="s">
        <v>49</v>
      </c>
      <c r="C144" s="105">
        <v>41</v>
      </c>
      <c r="D144" s="105">
        <v>44</v>
      </c>
      <c r="E144" s="105">
        <v>37</v>
      </c>
      <c r="F144" s="31">
        <f t="shared" si="16"/>
        <v>81</v>
      </c>
      <c r="G144" s="57"/>
      <c r="H144" s="59" t="s">
        <v>48</v>
      </c>
      <c r="I144" s="13">
        <v>35</v>
      </c>
      <c r="J144" s="13">
        <v>32</v>
      </c>
      <c r="K144" s="13">
        <v>36</v>
      </c>
      <c r="L144" s="58">
        <f>SUM(J144:K144)</f>
        <v>68</v>
      </c>
    </row>
    <row r="145" spans="1:12" ht="14.25" customHeight="1" x14ac:dyDescent="0.15">
      <c r="A145" s="14"/>
      <c r="B145" s="37" t="s">
        <v>47</v>
      </c>
      <c r="C145" s="105">
        <v>132</v>
      </c>
      <c r="D145" s="105">
        <v>155</v>
      </c>
      <c r="E145" s="105">
        <v>185</v>
      </c>
      <c r="F145" s="31">
        <f t="shared" si="16"/>
        <v>340</v>
      </c>
      <c r="G145" s="57"/>
      <c r="H145" s="59" t="s">
        <v>46</v>
      </c>
      <c r="I145" s="13">
        <v>30</v>
      </c>
      <c r="J145" s="13">
        <v>36</v>
      </c>
      <c r="K145" s="13">
        <v>32</v>
      </c>
      <c r="L145" s="58">
        <f>SUM(J145:K145)</f>
        <v>68</v>
      </c>
    </row>
    <row r="146" spans="1:12" ht="14.25" customHeight="1" x14ac:dyDescent="0.15">
      <c r="A146" s="14"/>
      <c r="B146" s="37" t="s">
        <v>45</v>
      </c>
      <c r="C146" s="105">
        <v>32</v>
      </c>
      <c r="D146" s="105">
        <v>40</v>
      </c>
      <c r="E146" s="105">
        <v>39</v>
      </c>
      <c r="F146" s="31">
        <f t="shared" si="16"/>
        <v>79</v>
      </c>
      <c r="G146" s="57"/>
      <c r="H146" s="26" t="s">
        <v>44</v>
      </c>
      <c r="I146" s="25">
        <f>SUM(I141:I145)</f>
        <v>208</v>
      </c>
      <c r="J146" s="25">
        <f>SUM(J141:J145)</f>
        <v>222</v>
      </c>
      <c r="K146" s="25">
        <f>SUM(K141:K145)</f>
        <v>207</v>
      </c>
      <c r="L146" s="56">
        <f>SUM(L141:L145)</f>
        <v>429</v>
      </c>
    </row>
    <row r="147" spans="1:12" ht="14.25" customHeight="1" x14ac:dyDescent="0.15">
      <c r="A147" s="14"/>
      <c r="B147" s="37" t="s">
        <v>43</v>
      </c>
      <c r="C147" s="105">
        <v>41</v>
      </c>
      <c r="D147" s="105">
        <v>47</v>
      </c>
      <c r="E147" s="105">
        <v>53</v>
      </c>
      <c r="F147" s="31">
        <f t="shared" si="16"/>
        <v>100</v>
      </c>
      <c r="G147" s="143" t="s">
        <v>42</v>
      </c>
      <c r="H147" s="144"/>
      <c r="I147" s="55">
        <f>SUM(C139+C157+C164+C167+I125+I140+I146)</f>
        <v>7004</v>
      </c>
      <c r="J147" s="55">
        <f>SUM(D139+D157+D164+D167+J125+J140+J146)</f>
        <v>7641</v>
      </c>
      <c r="K147" s="55">
        <f>SUM(E139+E157+E164+E167+K125+K140+K146)</f>
        <v>8198</v>
      </c>
      <c r="L147" s="54">
        <f>SUM(F139+F157+F164+F167+L125+L140+L146)</f>
        <v>15839</v>
      </c>
    </row>
    <row r="148" spans="1:12" ht="14.25" customHeight="1" x14ac:dyDescent="0.15">
      <c r="A148" s="14"/>
      <c r="B148" s="37" t="s">
        <v>41</v>
      </c>
      <c r="C148" s="105">
        <v>104</v>
      </c>
      <c r="D148" s="105">
        <v>134</v>
      </c>
      <c r="E148" s="105">
        <v>153</v>
      </c>
      <c r="F148" s="31">
        <f t="shared" si="16"/>
        <v>287</v>
      </c>
      <c r="G148" s="53"/>
      <c r="H148" s="32"/>
      <c r="I148" s="13"/>
      <c r="J148" s="13"/>
      <c r="K148" s="13"/>
      <c r="L148" s="52"/>
    </row>
    <row r="149" spans="1:12" ht="14.25" customHeight="1" x14ac:dyDescent="0.15">
      <c r="A149" s="14"/>
      <c r="B149" s="37" t="s">
        <v>40</v>
      </c>
      <c r="C149" s="105">
        <v>64</v>
      </c>
      <c r="D149" s="105">
        <v>83</v>
      </c>
      <c r="E149" s="105">
        <v>97</v>
      </c>
      <c r="F149" s="31">
        <f t="shared" si="16"/>
        <v>180</v>
      </c>
      <c r="G149" s="145" t="s">
        <v>39</v>
      </c>
      <c r="H149" s="146"/>
      <c r="I149" s="127">
        <f>SUM(C30+I39+I67+I147)</f>
        <v>19593</v>
      </c>
      <c r="J149" s="127">
        <f>SUM(D30+J39+J67+J147)</f>
        <v>22537</v>
      </c>
      <c r="K149" s="127">
        <f>SUM(E30+K39+K67+K147)</f>
        <v>24173</v>
      </c>
      <c r="L149" s="129">
        <f>SUM(J149:K149)</f>
        <v>46710</v>
      </c>
    </row>
    <row r="150" spans="1:12" ht="14.25" customHeight="1" x14ac:dyDescent="0.15">
      <c r="A150" s="14"/>
      <c r="B150" s="37" t="s">
        <v>38</v>
      </c>
      <c r="C150" s="105">
        <v>137</v>
      </c>
      <c r="D150" s="105">
        <v>158</v>
      </c>
      <c r="E150" s="105">
        <v>170</v>
      </c>
      <c r="F150" s="31">
        <f t="shared" si="16"/>
        <v>328</v>
      </c>
      <c r="G150" s="133"/>
      <c r="H150" s="134"/>
      <c r="I150" s="128"/>
      <c r="J150" s="128"/>
      <c r="K150" s="128"/>
      <c r="L150" s="130"/>
    </row>
    <row r="151" spans="1:12" ht="14.25" customHeight="1" x14ac:dyDescent="0.15">
      <c r="A151" s="14"/>
      <c r="B151" s="37" t="s">
        <v>37</v>
      </c>
      <c r="C151" s="105">
        <v>32</v>
      </c>
      <c r="D151" s="105">
        <v>34</v>
      </c>
      <c r="E151" s="105">
        <v>38</v>
      </c>
      <c r="F151" s="31">
        <f t="shared" si="16"/>
        <v>72</v>
      </c>
      <c r="G151" s="131" t="s">
        <v>36</v>
      </c>
      <c r="H151" s="132"/>
      <c r="I151" s="135">
        <f>19593-19549</f>
        <v>44</v>
      </c>
      <c r="J151" s="135">
        <f>22537-22564</f>
        <v>-27</v>
      </c>
      <c r="K151" s="135">
        <f>24173-24203</f>
        <v>-30</v>
      </c>
      <c r="L151" s="137">
        <f>46710-46767</f>
        <v>-57</v>
      </c>
    </row>
    <row r="152" spans="1:12" ht="14.25" customHeight="1" x14ac:dyDescent="0.15">
      <c r="A152" s="14"/>
      <c r="B152" s="37" t="s">
        <v>35</v>
      </c>
      <c r="C152" s="105">
        <v>21</v>
      </c>
      <c r="D152" s="105">
        <v>24</v>
      </c>
      <c r="E152" s="105">
        <v>25</v>
      </c>
      <c r="F152" s="31">
        <f t="shared" si="16"/>
        <v>49</v>
      </c>
      <c r="G152" s="133"/>
      <c r="H152" s="134"/>
      <c r="I152" s="136"/>
      <c r="J152" s="136"/>
      <c r="K152" s="136"/>
      <c r="L152" s="138"/>
    </row>
    <row r="153" spans="1:12" ht="14.25" customHeight="1" x14ac:dyDescent="0.15">
      <c r="A153" s="14"/>
      <c r="B153" s="37" t="s">
        <v>34</v>
      </c>
      <c r="C153" s="105">
        <v>64</v>
      </c>
      <c r="D153" s="105">
        <v>98</v>
      </c>
      <c r="E153" s="105">
        <v>94</v>
      </c>
      <c r="F153" s="31">
        <f t="shared" si="16"/>
        <v>192</v>
      </c>
      <c r="G153" s="123" t="s">
        <v>33</v>
      </c>
      <c r="H153" s="124"/>
      <c r="I153" s="13"/>
      <c r="J153" s="13">
        <v>48</v>
      </c>
      <c r="K153" s="13">
        <v>52</v>
      </c>
      <c r="L153" s="51">
        <v>50</v>
      </c>
    </row>
    <row r="154" spans="1:12" ht="14.25" customHeight="1" x14ac:dyDescent="0.15">
      <c r="A154" s="14"/>
      <c r="B154" s="37" t="s">
        <v>32</v>
      </c>
      <c r="C154" s="105">
        <v>50</v>
      </c>
      <c r="D154" s="105">
        <v>55</v>
      </c>
      <c r="E154" s="105">
        <v>62</v>
      </c>
      <c r="F154" s="31">
        <f t="shared" si="16"/>
        <v>117</v>
      </c>
      <c r="G154" s="125" t="s">
        <v>31</v>
      </c>
      <c r="H154" s="126"/>
      <c r="I154" s="50"/>
      <c r="J154" s="50">
        <v>76</v>
      </c>
      <c r="K154" s="50">
        <v>60</v>
      </c>
      <c r="L154" s="48">
        <f t="shared" ref="L154:L159" si="17">SUM(J154:K154)</f>
        <v>136</v>
      </c>
    </row>
    <row r="155" spans="1:12" ht="14.25" customHeight="1" x14ac:dyDescent="0.15">
      <c r="A155" s="14"/>
      <c r="B155" s="37" t="s">
        <v>30</v>
      </c>
      <c r="C155" s="105">
        <v>247</v>
      </c>
      <c r="D155" s="105">
        <v>243</v>
      </c>
      <c r="E155" s="105">
        <v>278</v>
      </c>
      <c r="F155" s="31">
        <f t="shared" si="16"/>
        <v>521</v>
      </c>
      <c r="G155" s="125" t="s">
        <v>29</v>
      </c>
      <c r="H155" s="126"/>
      <c r="I155" s="50"/>
      <c r="J155" s="50">
        <v>82</v>
      </c>
      <c r="K155" s="50">
        <v>76</v>
      </c>
      <c r="L155" s="48">
        <f t="shared" si="17"/>
        <v>158</v>
      </c>
    </row>
    <row r="156" spans="1:12" ht="14.25" customHeight="1" x14ac:dyDescent="0.15">
      <c r="A156" s="14"/>
      <c r="B156" s="37" t="s">
        <v>28</v>
      </c>
      <c r="C156" s="105">
        <v>38</v>
      </c>
      <c r="D156" s="105">
        <v>34</v>
      </c>
      <c r="E156" s="105">
        <v>42</v>
      </c>
      <c r="F156" s="31">
        <f t="shared" si="16"/>
        <v>76</v>
      </c>
      <c r="G156" s="125" t="s">
        <v>27</v>
      </c>
      <c r="H156" s="126"/>
      <c r="I156" s="50"/>
      <c r="J156" s="50">
        <v>14</v>
      </c>
      <c r="K156" s="50">
        <v>13</v>
      </c>
      <c r="L156" s="48">
        <f t="shared" si="17"/>
        <v>27</v>
      </c>
    </row>
    <row r="157" spans="1:12" ht="14.25" customHeight="1" x14ac:dyDescent="0.15">
      <c r="A157" s="14"/>
      <c r="B157" s="26" t="s">
        <v>26</v>
      </c>
      <c r="C157" s="25">
        <f>SUM(C140:C156)</f>
        <v>1527</v>
      </c>
      <c r="D157" s="25">
        <f>SUM(D140:D156)</f>
        <v>1741</v>
      </c>
      <c r="E157" s="25">
        <f>SUM(E140:E156)</f>
        <v>1944</v>
      </c>
      <c r="F157" s="24">
        <f>SUM(F140:F156)</f>
        <v>3685</v>
      </c>
      <c r="G157" s="125" t="s">
        <v>25</v>
      </c>
      <c r="H157" s="126"/>
      <c r="I157" s="50"/>
      <c r="J157" s="50">
        <v>34</v>
      </c>
      <c r="K157" s="50">
        <v>27</v>
      </c>
      <c r="L157" s="48">
        <f t="shared" si="17"/>
        <v>61</v>
      </c>
    </row>
    <row r="158" spans="1:12" ht="14.25" customHeight="1" x14ac:dyDescent="0.15">
      <c r="A158" s="14" t="s">
        <v>24</v>
      </c>
      <c r="B158" s="37" t="s">
        <v>23</v>
      </c>
      <c r="C158" s="105">
        <v>122</v>
      </c>
      <c r="D158" s="105">
        <v>162</v>
      </c>
      <c r="E158" s="105">
        <v>160</v>
      </c>
      <c r="F158" s="31">
        <f t="shared" ref="F158:F163" si="18">SUM(D158:E158)</f>
        <v>322</v>
      </c>
      <c r="G158" s="125" t="s">
        <v>22</v>
      </c>
      <c r="H158" s="126"/>
      <c r="I158" s="50"/>
      <c r="J158" s="50">
        <v>2</v>
      </c>
      <c r="K158" s="50">
        <v>4</v>
      </c>
      <c r="L158" s="48">
        <f t="shared" si="17"/>
        <v>6</v>
      </c>
    </row>
    <row r="159" spans="1:12" ht="14.25" customHeight="1" x14ac:dyDescent="0.15">
      <c r="A159" s="14"/>
      <c r="B159" s="37" t="s">
        <v>21</v>
      </c>
      <c r="C159" s="105">
        <v>212</v>
      </c>
      <c r="D159" s="105">
        <v>259</v>
      </c>
      <c r="E159" s="105">
        <v>272</v>
      </c>
      <c r="F159" s="31">
        <f t="shared" si="18"/>
        <v>531</v>
      </c>
      <c r="G159" s="113" t="s">
        <v>20</v>
      </c>
      <c r="H159" s="114"/>
      <c r="I159" s="49"/>
      <c r="J159" s="49">
        <v>3</v>
      </c>
      <c r="K159" s="49">
        <v>4</v>
      </c>
      <c r="L159" s="48">
        <f t="shared" si="17"/>
        <v>7</v>
      </c>
    </row>
    <row r="160" spans="1:12" ht="14.25" customHeight="1" x14ac:dyDescent="0.15">
      <c r="A160" s="14"/>
      <c r="B160" s="37" t="s">
        <v>19</v>
      </c>
      <c r="C160" s="105">
        <v>64</v>
      </c>
      <c r="D160" s="105">
        <v>83</v>
      </c>
      <c r="E160" s="105">
        <v>77</v>
      </c>
      <c r="F160" s="31">
        <f t="shared" si="18"/>
        <v>160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4"/>
      <c r="B161" s="37" t="s">
        <v>17</v>
      </c>
      <c r="C161" s="105">
        <v>51</v>
      </c>
      <c r="D161" s="105">
        <v>76</v>
      </c>
      <c r="E161" s="105">
        <v>83</v>
      </c>
      <c r="F161" s="31">
        <f t="shared" si="18"/>
        <v>159</v>
      </c>
      <c r="G161" s="115" t="s">
        <v>16</v>
      </c>
      <c r="H161" s="116"/>
      <c r="I161" s="116"/>
      <c r="J161" s="116"/>
      <c r="K161" s="116"/>
      <c r="L161" s="117"/>
    </row>
    <row r="162" spans="1:12" ht="14.25" customHeight="1" x14ac:dyDescent="0.15">
      <c r="A162" s="14"/>
      <c r="B162" s="37" t="s">
        <v>15</v>
      </c>
      <c r="C162" s="105">
        <v>214</v>
      </c>
      <c r="D162" s="105">
        <v>278</v>
      </c>
      <c r="E162" s="105">
        <v>293</v>
      </c>
      <c r="F162" s="31">
        <f t="shared" si="18"/>
        <v>571</v>
      </c>
      <c r="G162" s="42" t="s">
        <v>14</v>
      </c>
      <c r="H162" s="41" t="s">
        <v>11</v>
      </c>
      <c r="I162" s="40">
        <f>SUM(L162/L149)</f>
        <v>0.41492185827445943</v>
      </c>
      <c r="J162" s="39">
        <v>8710</v>
      </c>
      <c r="K162" s="39">
        <v>10671</v>
      </c>
      <c r="L162" s="38">
        <f t="shared" ref="L162:L167" si="19">SUM(J162:K162)</f>
        <v>19381</v>
      </c>
    </row>
    <row r="163" spans="1:12" ht="14.25" customHeight="1" x14ac:dyDescent="0.15">
      <c r="A163" s="14"/>
      <c r="B163" s="37" t="s">
        <v>13</v>
      </c>
      <c r="C163" s="105">
        <v>35</v>
      </c>
      <c r="D163" s="105">
        <v>47</v>
      </c>
      <c r="E163" s="105">
        <v>45</v>
      </c>
      <c r="F163" s="31">
        <f t="shared" si="18"/>
        <v>92</v>
      </c>
      <c r="G163" s="118" t="s">
        <v>12</v>
      </c>
      <c r="H163" s="36" t="s">
        <v>11</v>
      </c>
      <c r="I163" s="35">
        <f>SUM(L163/L149)</f>
        <v>0.34551487904089062</v>
      </c>
      <c r="J163" s="34">
        <v>7093</v>
      </c>
      <c r="K163" s="34">
        <v>9046</v>
      </c>
      <c r="L163" s="33">
        <f t="shared" si="19"/>
        <v>16139</v>
      </c>
    </row>
    <row r="164" spans="1:12" ht="14.25" customHeight="1" x14ac:dyDescent="0.15">
      <c r="A164" s="14"/>
      <c r="B164" s="26" t="s">
        <v>10</v>
      </c>
      <c r="C164" s="25">
        <f>SUM(C158:C163)</f>
        <v>698</v>
      </c>
      <c r="D164" s="25">
        <f>SUM(D158:D163)</f>
        <v>905</v>
      </c>
      <c r="E164" s="25">
        <f>SUM(E158:E163)</f>
        <v>930</v>
      </c>
      <c r="F164" s="24">
        <f>SUM(F158:F163)</f>
        <v>1835</v>
      </c>
      <c r="G164" s="119"/>
      <c r="H164" s="30" t="s">
        <v>9</v>
      </c>
      <c r="I164" s="29">
        <f>L164/F30</f>
        <v>0.29486085026464059</v>
      </c>
      <c r="J164" s="28">
        <v>771</v>
      </c>
      <c r="K164" s="28">
        <v>956</v>
      </c>
      <c r="L164" s="27">
        <f t="shared" si="19"/>
        <v>1727</v>
      </c>
    </row>
    <row r="165" spans="1:12" ht="14.25" customHeight="1" x14ac:dyDescent="0.15">
      <c r="A165" s="14" t="s">
        <v>8</v>
      </c>
      <c r="B165" s="32" t="s">
        <v>7</v>
      </c>
      <c r="C165" s="105">
        <v>329</v>
      </c>
      <c r="D165" s="105">
        <v>365</v>
      </c>
      <c r="E165" s="105">
        <v>384</v>
      </c>
      <c r="F165" s="31">
        <f>SUM(D165:E165)</f>
        <v>749</v>
      </c>
      <c r="G165" s="119"/>
      <c r="H165" s="30" t="s">
        <v>6</v>
      </c>
      <c r="I165" s="29">
        <f>L165/L39</f>
        <v>0.38514680483592401</v>
      </c>
      <c r="J165" s="28">
        <v>1667</v>
      </c>
      <c r="K165" s="28">
        <v>2124</v>
      </c>
      <c r="L165" s="27">
        <f t="shared" si="19"/>
        <v>3791</v>
      </c>
    </row>
    <row r="166" spans="1:12" ht="14.25" customHeight="1" x14ac:dyDescent="0.15">
      <c r="A166" s="14"/>
      <c r="B166" s="32" t="s">
        <v>5</v>
      </c>
      <c r="C166" s="105">
        <v>295</v>
      </c>
      <c r="D166" s="105">
        <v>362</v>
      </c>
      <c r="E166" s="105">
        <v>381</v>
      </c>
      <c r="F166" s="31">
        <f>SUM(D166:E166)</f>
        <v>743</v>
      </c>
      <c r="G166" s="119"/>
      <c r="H166" s="30" t="s">
        <v>4</v>
      </c>
      <c r="I166" s="29">
        <f>L166/L67</f>
        <v>0.30881286665348362</v>
      </c>
      <c r="J166" s="28">
        <v>2077</v>
      </c>
      <c r="K166" s="28">
        <v>2608</v>
      </c>
      <c r="L166" s="27">
        <f t="shared" si="19"/>
        <v>4685</v>
      </c>
    </row>
    <row r="167" spans="1:12" ht="14.25" customHeight="1" x14ac:dyDescent="0.15">
      <c r="A167" s="14"/>
      <c r="B167" s="26" t="s">
        <v>3</v>
      </c>
      <c r="C167" s="25">
        <f>SUM(C165:C166)</f>
        <v>624</v>
      </c>
      <c r="D167" s="25">
        <f>SUM(D165:D166)</f>
        <v>727</v>
      </c>
      <c r="E167" s="25">
        <f>SUM(E165:E166)</f>
        <v>765</v>
      </c>
      <c r="F167" s="24">
        <f>SUM(F165:F166)</f>
        <v>1492</v>
      </c>
      <c r="G167" s="120"/>
      <c r="H167" s="23" t="s">
        <v>2</v>
      </c>
      <c r="I167" s="22">
        <f>L167/L147</f>
        <v>0.37477113454132205</v>
      </c>
      <c r="J167" s="21">
        <v>2578</v>
      </c>
      <c r="K167" s="21">
        <v>3358</v>
      </c>
      <c r="L167" s="20">
        <f t="shared" si="19"/>
        <v>5936</v>
      </c>
    </row>
    <row r="168" spans="1:12" ht="14.25" customHeight="1" x14ac:dyDescent="0.15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4"/>
      <c r="B169" s="13"/>
      <c r="C169" s="13"/>
      <c r="D169" s="13"/>
      <c r="E169" s="13"/>
      <c r="F169" s="12"/>
      <c r="G169" s="121" t="s">
        <v>1</v>
      </c>
      <c r="H169" s="122"/>
      <c r="I169" s="11">
        <v>439</v>
      </c>
      <c r="J169" s="11">
        <v>190</v>
      </c>
      <c r="K169" s="11">
        <v>285</v>
      </c>
      <c r="L169" s="10">
        <f>SUM(J169:K169)</f>
        <v>475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39:H39"/>
    <mergeCell ref="A1:L1"/>
    <mergeCell ref="A2:L2"/>
    <mergeCell ref="A4:B4"/>
    <mergeCell ref="A30:B30"/>
    <mergeCell ref="A32:B32"/>
    <mergeCell ref="A60:B60"/>
    <mergeCell ref="G67:H67"/>
    <mergeCell ref="A116:B116"/>
    <mergeCell ref="G147:H147"/>
    <mergeCell ref="G149:H150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L16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4B404-A00B-4320-B973-14FE93292B00}">
  <dimension ref="A1:L218"/>
  <sheetViews>
    <sheetView view="pageBreakPreview" topLeftCell="A136" zoomScaleNormal="100" workbookViewId="0">
      <selection activeCell="I163" sqref="I163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7" t="s">
        <v>273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ht="16.5" customHeight="1" x14ac:dyDescent="0.15">
      <c r="A2" s="150" t="s">
        <v>286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153" t="s">
        <v>266</v>
      </c>
      <c r="B4" s="154"/>
      <c r="C4" s="94"/>
      <c r="D4" s="94"/>
      <c r="E4" s="94"/>
      <c r="F4" s="93"/>
      <c r="G4" s="92" t="s">
        <v>265</v>
      </c>
      <c r="H4" s="91" t="s">
        <v>264</v>
      </c>
      <c r="I4" s="90">
        <v>27</v>
      </c>
      <c r="J4" s="90">
        <v>32</v>
      </c>
      <c r="K4" s="90">
        <v>35</v>
      </c>
      <c r="L4" s="58">
        <f t="shared" ref="L4:L9" si="0">SUM(J4:K4)</f>
        <v>67</v>
      </c>
    </row>
    <row r="5" spans="1:12" ht="14.25" customHeight="1" x14ac:dyDescent="0.15">
      <c r="A5" s="72" t="s">
        <v>263</v>
      </c>
      <c r="B5" s="71" t="s">
        <v>262</v>
      </c>
      <c r="C5" s="89">
        <v>339</v>
      </c>
      <c r="D5" s="89">
        <v>411</v>
      </c>
      <c r="E5" s="89">
        <v>402</v>
      </c>
      <c r="F5" s="31">
        <f t="shared" ref="F5:F21" si="1">SUM(D5:E5)</f>
        <v>813</v>
      </c>
      <c r="G5" s="57"/>
      <c r="H5" s="37" t="s">
        <v>261</v>
      </c>
      <c r="I5" s="13">
        <v>185</v>
      </c>
      <c r="J5" s="13">
        <v>213</v>
      </c>
      <c r="K5" s="13">
        <v>231</v>
      </c>
      <c r="L5" s="58">
        <f t="shared" si="0"/>
        <v>444</v>
      </c>
    </row>
    <row r="6" spans="1:12" ht="14.25" customHeight="1" x14ac:dyDescent="0.15">
      <c r="A6" s="110"/>
      <c r="B6" s="37" t="s">
        <v>260</v>
      </c>
      <c r="C6" s="86">
        <v>218</v>
      </c>
      <c r="D6" s="86">
        <v>204</v>
      </c>
      <c r="E6" s="86">
        <v>216</v>
      </c>
      <c r="F6" s="31">
        <f t="shared" si="1"/>
        <v>420</v>
      </c>
      <c r="G6" s="57"/>
      <c r="H6" s="37" t="s">
        <v>259</v>
      </c>
      <c r="I6" s="13">
        <v>114</v>
      </c>
      <c r="J6" s="13">
        <v>137</v>
      </c>
      <c r="K6" s="13">
        <v>164</v>
      </c>
      <c r="L6" s="58">
        <f t="shared" si="0"/>
        <v>301</v>
      </c>
    </row>
    <row r="7" spans="1:12" ht="14.25" customHeight="1" x14ac:dyDescent="0.15">
      <c r="A7" s="110"/>
      <c r="B7" s="37" t="s">
        <v>258</v>
      </c>
      <c r="C7" s="86">
        <v>132</v>
      </c>
      <c r="D7" s="86">
        <v>130</v>
      </c>
      <c r="E7" s="86">
        <v>159</v>
      </c>
      <c r="F7" s="31">
        <f t="shared" si="1"/>
        <v>289</v>
      </c>
      <c r="G7" s="57"/>
      <c r="H7" s="37" t="s">
        <v>257</v>
      </c>
      <c r="I7" s="13">
        <v>81</v>
      </c>
      <c r="J7" s="13">
        <v>101</v>
      </c>
      <c r="K7" s="13">
        <v>100</v>
      </c>
      <c r="L7" s="58">
        <f t="shared" si="0"/>
        <v>201</v>
      </c>
    </row>
    <row r="8" spans="1:12" ht="14.25" customHeight="1" x14ac:dyDescent="0.15">
      <c r="A8" s="110"/>
      <c r="B8" s="37" t="s">
        <v>256</v>
      </c>
      <c r="C8" s="86">
        <v>163</v>
      </c>
      <c r="D8" s="86">
        <v>161</v>
      </c>
      <c r="E8" s="86">
        <v>196</v>
      </c>
      <c r="F8" s="31">
        <f t="shared" si="1"/>
        <v>357</v>
      </c>
      <c r="G8" s="57"/>
      <c r="H8" s="37" t="s">
        <v>219</v>
      </c>
      <c r="I8" s="13">
        <v>56</v>
      </c>
      <c r="J8" s="13">
        <v>71</v>
      </c>
      <c r="K8" s="13">
        <v>76</v>
      </c>
      <c r="L8" s="58">
        <f t="shared" si="0"/>
        <v>147</v>
      </c>
    </row>
    <row r="9" spans="1:12" ht="14.25" customHeight="1" x14ac:dyDescent="0.15">
      <c r="A9" s="110"/>
      <c r="B9" s="37" t="s">
        <v>255</v>
      </c>
      <c r="C9" s="86">
        <v>61</v>
      </c>
      <c r="D9" s="86">
        <v>64</v>
      </c>
      <c r="E9" s="86">
        <v>75</v>
      </c>
      <c r="F9" s="31">
        <f t="shared" si="1"/>
        <v>139</v>
      </c>
      <c r="G9" s="57"/>
      <c r="H9" s="37" t="s">
        <v>254</v>
      </c>
      <c r="I9" s="13">
        <v>72</v>
      </c>
      <c r="J9" s="13">
        <v>79</v>
      </c>
      <c r="K9" s="13">
        <v>82</v>
      </c>
      <c r="L9" s="58">
        <f t="shared" si="0"/>
        <v>161</v>
      </c>
    </row>
    <row r="10" spans="1:12" ht="14.25" customHeight="1" x14ac:dyDescent="0.15">
      <c r="A10" s="110"/>
      <c r="B10" s="37" t="s">
        <v>253</v>
      </c>
      <c r="C10" s="86">
        <v>292</v>
      </c>
      <c r="D10" s="86">
        <v>359</v>
      </c>
      <c r="E10" s="86">
        <v>383</v>
      </c>
      <c r="F10" s="31">
        <f t="shared" si="1"/>
        <v>742</v>
      </c>
      <c r="G10" s="83"/>
      <c r="H10" s="26" t="s">
        <v>252</v>
      </c>
      <c r="I10" s="25">
        <f>SUM(I4:I9)</f>
        <v>535</v>
      </c>
      <c r="J10" s="25">
        <f>SUM(J4:J9)</f>
        <v>633</v>
      </c>
      <c r="K10" s="25">
        <f>SUM(K4:K9)</f>
        <v>688</v>
      </c>
      <c r="L10" s="60">
        <f>SUM(L4:L9)</f>
        <v>1321</v>
      </c>
    </row>
    <row r="11" spans="1:12" ht="14.25" customHeight="1" x14ac:dyDescent="0.15">
      <c r="A11" s="110"/>
      <c r="B11" s="37" t="s">
        <v>251</v>
      </c>
      <c r="C11" s="86">
        <v>62</v>
      </c>
      <c r="D11" s="86">
        <v>78</v>
      </c>
      <c r="E11" s="86">
        <v>87</v>
      </c>
      <c r="F11" s="31">
        <f t="shared" si="1"/>
        <v>165</v>
      </c>
      <c r="G11" s="57" t="s">
        <v>250</v>
      </c>
      <c r="H11" s="37" t="s">
        <v>249</v>
      </c>
      <c r="I11" s="13">
        <v>54</v>
      </c>
      <c r="J11" s="13">
        <v>61</v>
      </c>
      <c r="K11" s="13">
        <v>71</v>
      </c>
      <c r="L11" s="58">
        <f t="shared" ref="L11:L22" si="2">SUM(J11:K11)</f>
        <v>132</v>
      </c>
    </row>
    <row r="12" spans="1:12" ht="14.25" customHeight="1" x14ac:dyDescent="0.15">
      <c r="A12" s="110"/>
      <c r="B12" s="37" t="s">
        <v>248</v>
      </c>
      <c r="C12" s="86">
        <v>123</v>
      </c>
      <c r="D12" s="86">
        <v>172</v>
      </c>
      <c r="E12" s="86">
        <v>188</v>
      </c>
      <c r="F12" s="31">
        <f t="shared" si="1"/>
        <v>360</v>
      </c>
      <c r="G12" s="57"/>
      <c r="H12" s="37" t="s">
        <v>204</v>
      </c>
      <c r="I12" s="13">
        <v>29</v>
      </c>
      <c r="J12" s="13">
        <v>23</v>
      </c>
      <c r="K12" s="13">
        <v>32</v>
      </c>
      <c r="L12" s="58">
        <f t="shared" si="2"/>
        <v>55</v>
      </c>
    </row>
    <row r="13" spans="1:12" ht="14.25" customHeight="1" x14ac:dyDescent="0.15">
      <c r="A13" s="110"/>
      <c r="B13" s="37" t="s">
        <v>247</v>
      </c>
      <c r="C13" s="86">
        <v>147</v>
      </c>
      <c r="D13" s="86">
        <v>220</v>
      </c>
      <c r="E13" s="86">
        <v>211</v>
      </c>
      <c r="F13" s="31">
        <f t="shared" si="1"/>
        <v>431</v>
      </c>
      <c r="G13" s="57"/>
      <c r="H13" s="37" t="s">
        <v>246</v>
      </c>
      <c r="I13" s="13">
        <v>39</v>
      </c>
      <c r="J13" s="13">
        <v>34</v>
      </c>
      <c r="K13" s="13">
        <v>46</v>
      </c>
      <c r="L13" s="58">
        <f t="shared" si="2"/>
        <v>80</v>
      </c>
    </row>
    <row r="14" spans="1:12" ht="14.25" customHeight="1" x14ac:dyDescent="0.15">
      <c r="A14" s="110"/>
      <c r="B14" s="37" t="s">
        <v>245</v>
      </c>
      <c r="C14" s="86">
        <v>37</v>
      </c>
      <c r="D14" s="86">
        <v>49</v>
      </c>
      <c r="E14" s="86">
        <v>49</v>
      </c>
      <c r="F14" s="31">
        <f t="shared" si="1"/>
        <v>98</v>
      </c>
      <c r="G14" s="57"/>
      <c r="H14" s="37" t="s">
        <v>244</v>
      </c>
      <c r="I14" s="13">
        <v>124</v>
      </c>
      <c r="J14" s="13">
        <v>117</v>
      </c>
      <c r="K14" s="13">
        <v>130</v>
      </c>
      <c r="L14" s="58">
        <f t="shared" si="2"/>
        <v>247</v>
      </c>
    </row>
    <row r="15" spans="1:12" ht="14.25" customHeight="1" x14ac:dyDescent="0.15">
      <c r="A15" s="110"/>
      <c r="B15" s="37" t="s">
        <v>243</v>
      </c>
      <c r="C15" s="86">
        <v>34</v>
      </c>
      <c r="D15" s="86">
        <v>31</v>
      </c>
      <c r="E15" s="86">
        <v>42</v>
      </c>
      <c r="F15" s="31">
        <f t="shared" si="1"/>
        <v>73</v>
      </c>
      <c r="G15" s="57"/>
      <c r="H15" s="37" t="s">
        <v>242</v>
      </c>
      <c r="I15" s="13">
        <v>30</v>
      </c>
      <c r="J15" s="13">
        <v>37</v>
      </c>
      <c r="K15" s="13">
        <v>43</v>
      </c>
      <c r="L15" s="58">
        <f t="shared" si="2"/>
        <v>80</v>
      </c>
    </row>
    <row r="16" spans="1:12" ht="14.25" customHeight="1" x14ac:dyDescent="0.15">
      <c r="A16" s="110"/>
      <c r="B16" s="37" t="s">
        <v>241</v>
      </c>
      <c r="C16" s="86">
        <v>28</v>
      </c>
      <c r="D16" s="86">
        <v>12</v>
      </c>
      <c r="E16" s="86">
        <v>16</v>
      </c>
      <c r="F16" s="31">
        <f t="shared" si="1"/>
        <v>28</v>
      </c>
      <c r="G16" s="57"/>
      <c r="H16" s="37" t="s">
        <v>240</v>
      </c>
      <c r="I16" s="13">
        <v>66</v>
      </c>
      <c r="J16" s="13">
        <v>59</v>
      </c>
      <c r="K16" s="13">
        <v>77</v>
      </c>
      <c r="L16" s="58">
        <f t="shared" si="2"/>
        <v>136</v>
      </c>
    </row>
    <row r="17" spans="1:12" ht="14.25" customHeight="1" x14ac:dyDescent="0.15">
      <c r="A17" s="110"/>
      <c r="B17" s="111" t="s">
        <v>239</v>
      </c>
      <c r="C17" s="86">
        <v>44</v>
      </c>
      <c r="D17" s="86">
        <v>58</v>
      </c>
      <c r="E17" s="86">
        <v>62</v>
      </c>
      <c r="F17" s="31">
        <f>SUM(D17:E17)</f>
        <v>120</v>
      </c>
      <c r="G17" s="57"/>
      <c r="H17" s="37" t="s">
        <v>238</v>
      </c>
      <c r="I17" s="13">
        <v>79</v>
      </c>
      <c r="J17" s="13">
        <v>80</v>
      </c>
      <c r="K17" s="13">
        <v>86</v>
      </c>
      <c r="L17" s="58">
        <f t="shared" si="2"/>
        <v>166</v>
      </c>
    </row>
    <row r="18" spans="1:12" ht="14.25" customHeight="1" x14ac:dyDescent="0.15">
      <c r="A18" s="110"/>
      <c r="B18" s="37" t="s">
        <v>237</v>
      </c>
      <c r="C18" s="86">
        <v>82</v>
      </c>
      <c r="D18" s="86">
        <v>111</v>
      </c>
      <c r="E18" s="86">
        <v>114</v>
      </c>
      <c r="F18" s="31">
        <f t="shared" si="1"/>
        <v>225</v>
      </c>
      <c r="G18" s="57"/>
      <c r="H18" s="37" t="s">
        <v>236</v>
      </c>
      <c r="I18" s="13">
        <v>56</v>
      </c>
      <c r="J18" s="13">
        <v>55</v>
      </c>
      <c r="K18" s="13">
        <v>75</v>
      </c>
      <c r="L18" s="58">
        <f t="shared" si="2"/>
        <v>130</v>
      </c>
    </row>
    <row r="19" spans="1:12" ht="14.25" customHeight="1" x14ac:dyDescent="0.15">
      <c r="A19" s="110"/>
      <c r="B19" s="37" t="s">
        <v>235</v>
      </c>
      <c r="C19" s="86">
        <v>22</v>
      </c>
      <c r="D19" s="86">
        <v>21</v>
      </c>
      <c r="E19" s="86">
        <v>29</v>
      </c>
      <c r="F19" s="31">
        <f t="shared" si="1"/>
        <v>50</v>
      </c>
      <c r="G19" s="57"/>
      <c r="H19" s="37" t="s">
        <v>234</v>
      </c>
      <c r="I19" s="13">
        <v>23</v>
      </c>
      <c r="J19" s="13">
        <v>30</v>
      </c>
      <c r="K19" s="13">
        <v>25</v>
      </c>
      <c r="L19" s="58">
        <f t="shared" si="2"/>
        <v>55</v>
      </c>
    </row>
    <row r="20" spans="1:12" ht="14.25" customHeight="1" x14ac:dyDescent="0.15">
      <c r="A20" s="110"/>
      <c r="B20" s="111" t="s">
        <v>233</v>
      </c>
      <c r="C20" s="86">
        <v>12</v>
      </c>
      <c r="D20" s="86">
        <v>8</v>
      </c>
      <c r="E20" s="86">
        <v>12</v>
      </c>
      <c r="F20" s="31">
        <f t="shared" si="1"/>
        <v>20</v>
      </c>
      <c r="G20" s="57"/>
      <c r="H20" s="37" t="s">
        <v>232</v>
      </c>
      <c r="I20" s="13">
        <v>59</v>
      </c>
      <c r="J20" s="13">
        <v>50</v>
      </c>
      <c r="K20" s="13">
        <v>63</v>
      </c>
      <c r="L20" s="58">
        <f t="shared" si="2"/>
        <v>113</v>
      </c>
    </row>
    <row r="21" spans="1:12" ht="14.25" customHeight="1" x14ac:dyDescent="0.15">
      <c r="A21" s="110"/>
      <c r="B21" s="111" t="s">
        <v>231</v>
      </c>
      <c r="C21" s="86">
        <v>17</v>
      </c>
      <c r="D21" s="86">
        <v>26</v>
      </c>
      <c r="E21" s="86">
        <v>22</v>
      </c>
      <c r="F21" s="31">
        <f t="shared" si="1"/>
        <v>48</v>
      </c>
      <c r="G21" s="57"/>
      <c r="H21" s="37" t="s">
        <v>190</v>
      </c>
      <c r="I21" s="13">
        <v>34</v>
      </c>
      <c r="J21" s="13">
        <v>40</v>
      </c>
      <c r="K21" s="13">
        <v>42</v>
      </c>
      <c r="L21" s="58">
        <f t="shared" si="2"/>
        <v>82</v>
      </c>
    </row>
    <row r="22" spans="1:12" ht="14.25" customHeight="1" x14ac:dyDescent="0.15">
      <c r="A22" s="79"/>
      <c r="B22" s="26" t="s">
        <v>230</v>
      </c>
      <c r="C22" s="25">
        <f>SUM(C5:C21)</f>
        <v>1813</v>
      </c>
      <c r="D22" s="25">
        <f>SUM(D5:D21)</f>
        <v>2115</v>
      </c>
      <c r="E22" s="25">
        <f>SUM(E5:E21)</f>
        <v>2263</v>
      </c>
      <c r="F22" s="25">
        <f>SUM(F5:F21)</f>
        <v>4378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110" t="s">
        <v>228</v>
      </c>
      <c r="B23" s="37" t="s">
        <v>227</v>
      </c>
      <c r="C23" s="13">
        <v>133</v>
      </c>
      <c r="D23" s="13">
        <v>143</v>
      </c>
      <c r="E23" s="13">
        <v>182</v>
      </c>
      <c r="F23" s="31">
        <f t="shared" ref="F23:F28" si="3">SUM(D23:E23)</f>
        <v>325</v>
      </c>
      <c r="G23" s="83"/>
      <c r="H23" s="26" t="s">
        <v>226</v>
      </c>
      <c r="I23" s="25">
        <f>SUM(I11:I22)</f>
        <v>598</v>
      </c>
      <c r="J23" s="25">
        <f>SUM(J11:J22)</f>
        <v>588</v>
      </c>
      <c r="K23" s="25">
        <f>SUM(K11:K22)</f>
        <v>695</v>
      </c>
      <c r="L23" s="60">
        <f>SUM(L11:L22)</f>
        <v>1283</v>
      </c>
    </row>
    <row r="24" spans="1:12" ht="14.25" customHeight="1" x14ac:dyDescent="0.15">
      <c r="A24" s="110"/>
      <c r="B24" s="37" t="s">
        <v>225</v>
      </c>
      <c r="C24" s="13">
        <v>69</v>
      </c>
      <c r="D24" s="13">
        <v>84</v>
      </c>
      <c r="E24" s="13">
        <v>81</v>
      </c>
      <c r="F24" s="31">
        <f t="shared" si="3"/>
        <v>165</v>
      </c>
      <c r="G24" s="57" t="s">
        <v>224</v>
      </c>
      <c r="H24" s="37" t="s">
        <v>223</v>
      </c>
      <c r="I24" s="13">
        <v>28</v>
      </c>
      <c r="J24" s="13">
        <v>32</v>
      </c>
      <c r="K24" s="13">
        <v>39</v>
      </c>
      <c r="L24" s="58">
        <f t="shared" ref="L24:L29" si="4">SUM(J24:K24)</f>
        <v>71</v>
      </c>
    </row>
    <row r="25" spans="1:12" ht="14.25" customHeight="1" x14ac:dyDescent="0.15">
      <c r="A25" s="110"/>
      <c r="B25" s="37" t="s">
        <v>222</v>
      </c>
      <c r="C25" s="13">
        <v>199</v>
      </c>
      <c r="D25" s="13">
        <v>236</v>
      </c>
      <c r="E25" s="13">
        <v>279</v>
      </c>
      <c r="F25" s="31">
        <f t="shared" si="3"/>
        <v>515</v>
      </c>
      <c r="G25" s="57"/>
      <c r="H25" s="37" t="s">
        <v>221</v>
      </c>
      <c r="I25" s="13">
        <v>18</v>
      </c>
      <c r="J25" s="13">
        <v>23</v>
      </c>
      <c r="K25" s="13">
        <v>21</v>
      </c>
      <c r="L25" s="58">
        <f t="shared" si="4"/>
        <v>44</v>
      </c>
    </row>
    <row r="26" spans="1:12" ht="14.25" customHeight="1" x14ac:dyDescent="0.15">
      <c r="A26" s="110"/>
      <c r="B26" s="37" t="s">
        <v>220</v>
      </c>
      <c r="C26" s="13">
        <v>88</v>
      </c>
      <c r="D26" s="13">
        <v>90</v>
      </c>
      <c r="E26" s="13">
        <v>114</v>
      </c>
      <c r="F26" s="31">
        <f t="shared" si="3"/>
        <v>204</v>
      </c>
      <c r="G26" s="57"/>
      <c r="H26" s="37" t="s">
        <v>219</v>
      </c>
      <c r="I26" s="13">
        <v>41</v>
      </c>
      <c r="J26" s="13">
        <v>47</v>
      </c>
      <c r="K26" s="13">
        <v>45</v>
      </c>
      <c r="L26" s="58">
        <f t="shared" si="4"/>
        <v>92</v>
      </c>
    </row>
    <row r="27" spans="1:12" ht="14.25" customHeight="1" x14ac:dyDescent="0.15">
      <c r="A27" s="110"/>
      <c r="B27" s="37" t="s">
        <v>218</v>
      </c>
      <c r="C27" s="13">
        <v>59</v>
      </c>
      <c r="D27" s="13">
        <v>71</v>
      </c>
      <c r="E27" s="13">
        <v>71</v>
      </c>
      <c r="F27" s="31">
        <f t="shared" si="3"/>
        <v>142</v>
      </c>
      <c r="G27" s="57"/>
      <c r="H27" s="37" t="s">
        <v>217</v>
      </c>
      <c r="I27" s="13">
        <v>43</v>
      </c>
      <c r="J27" s="13">
        <v>36</v>
      </c>
      <c r="K27" s="13">
        <v>47</v>
      </c>
      <c r="L27" s="58">
        <f t="shared" si="4"/>
        <v>83</v>
      </c>
    </row>
    <row r="28" spans="1:12" ht="14.25" customHeight="1" x14ac:dyDescent="0.15">
      <c r="A28" s="110"/>
      <c r="B28" s="37" t="s">
        <v>216</v>
      </c>
      <c r="C28" s="13">
        <v>56</v>
      </c>
      <c r="D28" s="13">
        <v>60</v>
      </c>
      <c r="E28" s="13">
        <v>97</v>
      </c>
      <c r="F28" s="31">
        <f t="shared" si="3"/>
        <v>157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604</v>
      </c>
      <c r="D29" s="25">
        <f>SUM(D23:D28)</f>
        <v>684</v>
      </c>
      <c r="E29" s="25">
        <f>SUM(E23:E28)</f>
        <v>824</v>
      </c>
      <c r="F29" s="25">
        <f>SUM(F23:F28)</f>
        <v>1508</v>
      </c>
      <c r="G29" s="57"/>
      <c r="H29" s="37" t="s">
        <v>214</v>
      </c>
      <c r="I29" s="13">
        <v>33</v>
      </c>
      <c r="J29" s="13">
        <v>35</v>
      </c>
      <c r="K29" s="13">
        <v>37</v>
      </c>
      <c r="L29" s="58">
        <f t="shared" si="4"/>
        <v>72</v>
      </c>
    </row>
    <row r="30" spans="1:12" ht="14.25" customHeight="1" x14ac:dyDescent="0.15">
      <c r="A30" s="155" t="s">
        <v>213</v>
      </c>
      <c r="B30" s="142"/>
      <c r="C30" s="55">
        <f>SUM(C22+C29)</f>
        <v>2417</v>
      </c>
      <c r="D30" s="55">
        <f>SUM(D22+D29)</f>
        <v>2799</v>
      </c>
      <c r="E30" s="55">
        <f>SUM(E22+E29)</f>
        <v>3087</v>
      </c>
      <c r="F30" s="55">
        <f>SUM(F22+F29)</f>
        <v>5886</v>
      </c>
      <c r="G30" s="57"/>
      <c r="H30" s="26" t="s">
        <v>212</v>
      </c>
      <c r="I30" s="25">
        <f>SUM(I24:I29)</f>
        <v>171</v>
      </c>
      <c r="J30" s="25">
        <f>SUM(J24:J29)</f>
        <v>189</v>
      </c>
      <c r="K30" s="25">
        <f>SUM(K24:K29)</f>
        <v>205</v>
      </c>
      <c r="L30" s="56">
        <f>SUM(L24:L29)</f>
        <v>394</v>
      </c>
    </row>
    <row r="31" spans="1:12" ht="14.25" customHeight="1" x14ac:dyDescent="0.15">
      <c r="A31" s="110"/>
      <c r="B31" s="111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48</v>
      </c>
      <c r="K31" s="13">
        <v>42</v>
      </c>
      <c r="L31" s="58">
        <f t="shared" ref="L31:L37" si="5">SUM(J31:K31)</f>
        <v>90</v>
      </c>
    </row>
    <row r="32" spans="1:12" ht="14.25" customHeight="1" x14ac:dyDescent="0.15">
      <c r="A32" s="156" t="s">
        <v>210</v>
      </c>
      <c r="B32" s="157"/>
      <c r="C32" s="74"/>
      <c r="D32" s="111"/>
      <c r="E32" s="111"/>
      <c r="F32" s="87"/>
      <c r="G32" s="57"/>
      <c r="H32" s="37" t="s">
        <v>209</v>
      </c>
      <c r="I32" s="13">
        <v>29</v>
      </c>
      <c r="J32" s="13">
        <v>50</v>
      </c>
      <c r="K32" s="13">
        <v>56</v>
      </c>
      <c r="L32" s="58">
        <f t="shared" si="5"/>
        <v>106</v>
      </c>
    </row>
    <row r="33" spans="1:12" ht="14.25" customHeight="1" x14ac:dyDescent="0.15">
      <c r="A33" s="110" t="s">
        <v>208</v>
      </c>
      <c r="B33" s="37" t="s">
        <v>207</v>
      </c>
      <c r="C33" s="86">
        <v>381</v>
      </c>
      <c r="D33" s="13">
        <v>454</v>
      </c>
      <c r="E33" s="13">
        <v>463</v>
      </c>
      <c r="F33" s="31">
        <f t="shared" ref="F33:F45" si="6">SUM(D33:E33)</f>
        <v>917</v>
      </c>
      <c r="G33" s="57"/>
      <c r="H33" s="37" t="s">
        <v>206</v>
      </c>
      <c r="I33" s="13">
        <v>72</v>
      </c>
      <c r="J33" s="13">
        <v>68</v>
      </c>
      <c r="K33" s="13">
        <v>79</v>
      </c>
      <c r="L33" s="58">
        <f t="shared" si="5"/>
        <v>147</v>
      </c>
    </row>
    <row r="34" spans="1:12" ht="14.25" customHeight="1" x14ac:dyDescent="0.15">
      <c r="A34" s="110"/>
      <c r="B34" s="37" t="s">
        <v>205</v>
      </c>
      <c r="C34" s="13">
        <v>146</v>
      </c>
      <c r="D34" s="13">
        <v>178</v>
      </c>
      <c r="E34" s="13">
        <v>185</v>
      </c>
      <c r="F34" s="31">
        <f t="shared" si="6"/>
        <v>363</v>
      </c>
      <c r="G34" s="57"/>
      <c r="H34" s="37" t="s">
        <v>204</v>
      </c>
      <c r="I34" s="13">
        <v>50</v>
      </c>
      <c r="J34" s="13">
        <v>67</v>
      </c>
      <c r="K34" s="13">
        <v>68</v>
      </c>
      <c r="L34" s="58">
        <f t="shared" si="5"/>
        <v>135</v>
      </c>
    </row>
    <row r="35" spans="1:12" ht="14.25" customHeight="1" x14ac:dyDescent="0.15">
      <c r="A35" s="110"/>
      <c r="B35" s="37" t="s">
        <v>203</v>
      </c>
      <c r="C35" s="13">
        <v>77</v>
      </c>
      <c r="D35" s="13">
        <v>86</v>
      </c>
      <c r="E35" s="13">
        <v>101</v>
      </c>
      <c r="F35" s="31">
        <f t="shared" si="6"/>
        <v>187</v>
      </c>
      <c r="G35" s="57"/>
      <c r="H35" s="37" t="s">
        <v>202</v>
      </c>
      <c r="I35" s="13">
        <v>88</v>
      </c>
      <c r="J35" s="13">
        <v>89</v>
      </c>
      <c r="K35" s="13">
        <v>99</v>
      </c>
      <c r="L35" s="58">
        <f t="shared" si="5"/>
        <v>188</v>
      </c>
    </row>
    <row r="36" spans="1:12" ht="14.25" customHeight="1" x14ac:dyDescent="0.15">
      <c r="A36" s="110"/>
      <c r="B36" s="37" t="s">
        <v>201</v>
      </c>
      <c r="C36" s="13">
        <v>232</v>
      </c>
      <c r="D36" s="13">
        <v>226</v>
      </c>
      <c r="E36" s="13">
        <v>269</v>
      </c>
      <c r="F36" s="31">
        <f t="shared" si="6"/>
        <v>495</v>
      </c>
      <c r="G36" s="84"/>
      <c r="H36" s="85" t="s">
        <v>200</v>
      </c>
      <c r="I36" s="13">
        <v>55</v>
      </c>
      <c r="J36" s="13">
        <v>56</v>
      </c>
      <c r="K36" s="13">
        <v>76</v>
      </c>
      <c r="L36" s="58">
        <f t="shared" si="5"/>
        <v>132</v>
      </c>
    </row>
    <row r="37" spans="1:12" ht="14.25" customHeight="1" x14ac:dyDescent="0.15">
      <c r="A37" s="110"/>
      <c r="B37" s="37" t="s">
        <v>199</v>
      </c>
      <c r="C37" s="13">
        <v>14</v>
      </c>
      <c r="D37" s="13">
        <v>18</v>
      </c>
      <c r="E37" s="13">
        <v>22</v>
      </c>
      <c r="F37" s="31">
        <f t="shared" si="6"/>
        <v>40</v>
      </c>
      <c r="G37" s="84"/>
      <c r="H37" s="37" t="s">
        <v>198</v>
      </c>
      <c r="I37" s="13">
        <v>124</v>
      </c>
      <c r="J37" s="13">
        <v>148</v>
      </c>
      <c r="K37" s="13">
        <v>143</v>
      </c>
      <c r="L37" s="58">
        <f t="shared" si="5"/>
        <v>291</v>
      </c>
    </row>
    <row r="38" spans="1:12" ht="14.25" customHeight="1" x14ac:dyDescent="0.15">
      <c r="A38" s="110"/>
      <c r="B38" s="37" t="s">
        <v>197</v>
      </c>
      <c r="C38" s="13">
        <v>78</v>
      </c>
      <c r="D38" s="13">
        <v>101</v>
      </c>
      <c r="E38" s="13">
        <v>116</v>
      </c>
      <c r="F38" s="31">
        <f t="shared" si="6"/>
        <v>217</v>
      </c>
      <c r="G38" s="83"/>
      <c r="H38" s="26" t="s">
        <v>163</v>
      </c>
      <c r="I38" s="25">
        <f>SUM(I31:I37)</f>
        <v>459</v>
      </c>
      <c r="J38" s="25">
        <f>SUM(J31:J37)</f>
        <v>526</v>
      </c>
      <c r="K38" s="25">
        <f>SUM(K31:K37)</f>
        <v>563</v>
      </c>
      <c r="L38" s="60">
        <f>SUM(L31:L37)</f>
        <v>1089</v>
      </c>
    </row>
    <row r="39" spans="1:12" ht="14.25" customHeight="1" x14ac:dyDescent="0.15">
      <c r="A39" s="110"/>
      <c r="B39" s="37" t="s">
        <v>196</v>
      </c>
      <c r="C39" s="13">
        <v>54</v>
      </c>
      <c r="D39" s="13">
        <v>57</v>
      </c>
      <c r="E39" s="13">
        <v>63</v>
      </c>
      <c r="F39" s="31">
        <f t="shared" si="6"/>
        <v>120</v>
      </c>
      <c r="G39" s="143" t="s">
        <v>195</v>
      </c>
      <c r="H39" s="144"/>
      <c r="I39" s="55">
        <f>SUM(C46+C54+I10+I23+I30+I38)</f>
        <v>4155</v>
      </c>
      <c r="J39" s="55">
        <f>SUM(D46+D54+J10+J23+J30+J38)</f>
        <v>4664</v>
      </c>
      <c r="K39" s="55">
        <f>SUM(E46+E54+K10+K23+K30+K38)</f>
        <v>5087</v>
      </c>
      <c r="L39" s="54">
        <f>SUM(F46+F54+L10+L23+L30+L38)</f>
        <v>9751</v>
      </c>
    </row>
    <row r="40" spans="1:12" ht="14.25" customHeight="1" x14ac:dyDescent="0.15">
      <c r="A40" s="110"/>
      <c r="B40" s="37" t="s">
        <v>194</v>
      </c>
      <c r="C40" s="13">
        <v>133</v>
      </c>
      <c r="D40" s="13">
        <v>152</v>
      </c>
      <c r="E40" s="13">
        <v>165</v>
      </c>
      <c r="F40" s="31">
        <f t="shared" si="6"/>
        <v>317</v>
      </c>
      <c r="G40" s="82"/>
      <c r="H40" s="111"/>
      <c r="I40" s="13"/>
      <c r="J40" s="13"/>
      <c r="K40" s="13"/>
      <c r="L40" s="52"/>
    </row>
    <row r="41" spans="1:12" ht="14.25" customHeight="1" x14ac:dyDescent="0.15">
      <c r="A41" s="110"/>
      <c r="B41" s="37" t="s">
        <v>193</v>
      </c>
      <c r="C41" s="13">
        <v>68</v>
      </c>
      <c r="D41" s="13">
        <v>79</v>
      </c>
      <c r="E41" s="13">
        <v>84</v>
      </c>
      <c r="F41" s="31">
        <f t="shared" si="6"/>
        <v>163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10"/>
      <c r="B42" s="37" t="s">
        <v>192</v>
      </c>
      <c r="C42" s="13">
        <v>109</v>
      </c>
      <c r="D42" s="13">
        <v>130</v>
      </c>
      <c r="E42" s="13">
        <v>148</v>
      </c>
      <c r="F42" s="31">
        <f t="shared" si="6"/>
        <v>278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10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10"/>
      <c r="B44" s="37" t="s">
        <v>190</v>
      </c>
      <c r="C44" s="13">
        <v>178</v>
      </c>
      <c r="D44" s="13">
        <v>195</v>
      </c>
      <c r="E44" s="13">
        <v>234</v>
      </c>
      <c r="F44" s="31">
        <f t="shared" si="6"/>
        <v>429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10"/>
      <c r="B45" s="37" t="s">
        <v>189</v>
      </c>
      <c r="C45" s="13">
        <v>161</v>
      </c>
      <c r="D45" s="13">
        <v>175</v>
      </c>
      <c r="E45" s="13">
        <v>200</v>
      </c>
      <c r="F45" s="31">
        <f t="shared" si="6"/>
        <v>375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1641</v>
      </c>
      <c r="D46" s="25">
        <f>SUM(D33:D45)</f>
        <v>1864</v>
      </c>
      <c r="E46" s="25">
        <f>SUM(E33:E45)</f>
        <v>2068</v>
      </c>
      <c r="F46" s="25">
        <f>SUM(F33:F45)</f>
        <v>3932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10" t="s">
        <v>187</v>
      </c>
      <c r="B47" s="37" t="s">
        <v>186</v>
      </c>
      <c r="C47" s="13">
        <v>100</v>
      </c>
      <c r="D47" s="13">
        <v>120</v>
      </c>
      <c r="E47" s="13">
        <v>115</v>
      </c>
      <c r="F47" s="31">
        <f t="shared" ref="F47:F53" si="7">SUM(D47:E47)</f>
        <v>235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10"/>
      <c r="B48" s="37" t="s">
        <v>185</v>
      </c>
      <c r="C48" s="13">
        <v>42</v>
      </c>
      <c r="D48" s="13">
        <v>41</v>
      </c>
      <c r="E48" s="13">
        <v>38</v>
      </c>
      <c r="F48" s="31">
        <f t="shared" si="7"/>
        <v>79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10"/>
      <c r="B49" s="37" t="s">
        <v>184</v>
      </c>
      <c r="C49" s="13">
        <v>102</v>
      </c>
      <c r="D49" s="13">
        <v>102</v>
      </c>
      <c r="E49" s="13">
        <v>114</v>
      </c>
      <c r="F49" s="31">
        <f t="shared" si="7"/>
        <v>216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10"/>
      <c r="B50" s="37" t="s">
        <v>183</v>
      </c>
      <c r="C50" s="13">
        <v>285</v>
      </c>
      <c r="D50" s="13">
        <v>313</v>
      </c>
      <c r="E50" s="13">
        <v>329</v>
      </c>
      <c r="F50" s="31">
        <f t="shared" si="7"/>
        <v>642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10"/>
      <c r="B51" s="37" t="s">
        <v>182</v>
      </c>
      <c r="C51" s="13">
        <v>127</v>
      </c>
      <c r="D51" s="13">
        <v>168</v>
      </c>
      <c r="E51" s="13">
        <v>163</v>
      </c>
      <c r="F51" s="31">
        <f t="shared" si="7"/>
        <v>331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10"/>
      <c r="B52" s="37" t="s">
        <v>181</v>
      </c>
      <c r="C52" s="13">
        <v>78</v>
      </c>
      <c r="D52" s="13">
        <v>92</v>
      </c>
      <c r="E52" s="13">
        <v>87</v>
      </c>
      <c r="F52" s="31">
        <f t="shared" si="7"/>
        <v>179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10"/>
      <c r="B53" s="37" t="s">
        <v>180</v>
      </c>
      <c r="C53" s="13">
        <v>17</v>
      </c>
      <c r="D53" s="13">
        <v>28</v>
      </c>
      <c r="E53" s="13">
        <v>22</v>
      </c>
      <c r="F53" s="31">
        <f t="shared" si="7"/>
        <v>50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751</v>
      </c>
      <c r="D54" s="25">
        <f>SUM(D47:D53)</f>
        <v>864</v>
      </c>
      <c r="E54" s="25">
        <f>SUM(E47:E53)</f>
        <v>868</v>
      </c>
      <c r="F54" s="25">
        <f>SUM(F47:F53)</f>
        <v>1732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10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10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10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10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139" t="s">
        <v>178</v>
      </c>
      <c r="B60" s="14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59</v>
      </c>
      <c r="K60" s="64">
        <v>55</v>
      </c>
      <c r="L60" s="63">
        <f t="shared" ref="L60:L65" si="8">SUM(J60:K60)</f>
        <v>114</v>
      </c>
    </row>
    <row r="61" spans="1:12" ht="14.25" customHeight="1" x14ac:dyDescent="0.15">
      <c r="A61" s="110" t="s">
        <v>175</v>
      </c>
      <c r="B61" s="37" t="s">
        <v>174</v>
      </c>
      <c r="C61" s="74">
        <v>328</v>
      </c>
      <c r="D61" s="13">
        <v>427</v>
      </c>
      <c r="E61" s="13">
        <v>421</v>
      </c>
      <c r="F61" s="31">
        <f t="shared" ref="F61:F68" si="9">SUM(D61:E61)</f>
        <v>848</v>
      </c>
      <c r="G61" s="73"/>
      <c r="H61" s="37" t="s">
        <v>173</v>
      </c>
      <c r="I61" s="13">
        <v>50</v>
      </c>
      <c r="J61" s="13">
        <v>47</v>
      </c>
      <c r="K61" s="13">
        <v>61</v>
      </c>
      <c r="L61" s="61">
        <f t="shared" si="8"/>
        <v>108</v>
      </c>
    </row>
    <row r="62" spans="1:12" ht="14.25" customHeight="1" x14ac:dyDescent="0.15">
      <c r="A62" s="110"/>
      <c r="B62" s="37" t="s">
        <v>172</v>
      </c>
      <c r="C62" s="13">
        <v>272</v>
      </c>
      <c r="D62" s="13">
        <v>321</v>
      </c>
      <c r="E62" s="13">
        <v>367</v>
      </c>
      <c r="F62" s="31">
        <f t="shared" si="9"/>
        <v>688</v>
      </c>
      <c r="G62" s="73"/>
      <c r="H62" s="37" t="s">
        <v>171</v>
      </c>
      <c r="I62" s="13">
        <v>39</v>
      </c>
      <c r="J62" s="13">
        <v>51</v>
      </c>
      <c r="K62" s="13">
        <v>52</v>
      </c>
      <c r="L62" s="61">
        <f t="shared" si="8"/>
        <v>103</v>
      </c>
    </row>
    <row r="63" spans="1:12" ht="14.25" customHeight="1" x14ac:dyDescent="0.15">
      <c r="A63" s="110"/>
      <c r="B63" s="37" t="s">
        <v>170</v>
      </c>
      <c r="C63" s="13">
        <v>60</v>
      </c>
      <c r="D63" s="13">
        <v>82</v>
      </c>
      <c r="E63" s="13">
        <v>83</v>
      </c>
      <c r="F63" s="31">
        <f t="shared" si="9"/>
        <v>165</v>
      </c>
      <c r="G63" s="73"/>
      <c r="H63" s="37" t="s">
        <v>169</v>
      </c>
      <c r="I63" s="13">
        <v>28</v>
      </c>
      <c r="J63" s="13">
        <v>31</v>
      </c>
      <c r="K63" s="13">
        <v>29</v>
      </c>
      <c r="L63" s="61">
        <f t="shared" si="8"/>
        <v>60</v>
      </c>
    </row>
    <row r="64" spans="1:12" ht="14.25" customHeight="1" x14ac:dyDescent="0.15">
      <c r="A64" s="110"/>
      <c r="B64" s="37" t="s">
        <v>168</v>
      </c>
      <c r="C64" s="13">
        <v>165</v>
      </c>
      <c r="D64" s="13">
        <v>193</v>
      </c>
      <c r="E64" s="13">
        <v>199</v>
      </c>
      <c r="F64" s="31">
        <f t="shared" si="9"/>
        <v>392</v>
      </c>
      <c r="G64" s="73"/>
      <c r="H64" s="37" t="s">
        <v>167</v>
      </c>
      <c r="I64" s="13">
        <v>52</v>
      </c>
      <c r="J64" s="13">
        <v>59</v>
      </c>
      <c r="K64" s="13">
        <v>68</v>
      </c>
      <c r="L64" s="61">
        <f t="shared" si="8"/>
        <v>127</v>
      </c>
    </row>
    <row r="65" spans="1:12" ht="14.25" customHeight="1" x14ac:dyDescent="0.15">
      <c r="A65" s="110"/>
      <c r="B65" s="37" t="s">
        <v>166</v>
      </c>
      <c r="C65" s="13">
        <v>79</v>
      </c>
      <c r="D65" s="13">
        <v>100</v>
      </c>
      <c r="E65" s="13">
        <v>121</v>
      </c>
      <c r="F65" s="31">
        <f t="shared" si="9"/>
        <v>221</v>
      </c>
      <c r="G65" s="73"/>
      <c r="H65" s="37" t="s">
        <v>165</v>
      </c>
      <c r="I65" s="13">
        <v>69</v>
      </c>
      <c r="J65" s="13">
        <v>95</v>
      </c>
      <c r="K65" s="13">
        <v>84</v>
      </c>
      <c r="L65" s="61">
        <f t="shared" si="8"/>
        <v>179</v>
      </c>
    </row>
    <row r="66" spans="1:12" ht="14.25" customHeight="1" x14ac:dyDescent="0.15">
      <c r="A66" s="110"/>
      <c r="B66" s="37" t="s">
        <v>164</v>
      </c>
      <c r="C66" s="13">
        <v>101</v>
      </c>
      <c r="D66" s="13">
        <v>122</v>
      </c>
      <c r="E66" s="13">
        <v>127</v>
      </c>
      <c r="F66" s="31">
        <f t="shared" si="9"/>
        <v>249</v>
      </c>
      <c r="G66" s="73"/>
      <c r="H66" s="26" t="s">
        <v>163</v>
      </c>
      <c r="I66" s="25">
        <f>SUM(I60:I65)</f>
        <v>280</v>
      </c>
      <c r="J66" s="25">
        <f>SUM(J60:J65)</f>
        <v>342</v>
      </c>
      <c r="K66" s="25">
        <f>SUM(K60:K65)</f>
        <v>349</v>
      </c>
      <c r="L66" s="60">
        <f>SUM(L60:L65)</f>
        <v>691</v>
      </c>
    </row>
    <row r="67" spans="1:12" ht="14.25" customHeight="1" x14ac:dyDescent="0.15">
      <c r="A67" s="110"/>
      <c r="B67" s="37" t="s">
        <v>162</v>
      </c>
      <c r="C67" s="13">
        <v>299</v>
      </c>
      <c r="D67" s="13">
        <v>382</v>
      </c>
      <c r="E67" s="13">
        <v>394</v>
      </c>
      <c r="F67" s="31">
        <f t="shared" si="9"/>
        <v>776</v>
      </c>
      <c r="G67" s="141" t="s">
        <v>161</v>
      </c>
      <c r="H67" s="142"/>
      <c r="I67" s="55">
        <f>SUM(C69+C82+C93+C110+C114+I66)</f>
        <v>6144</v>
      </c>
      <c r="J67" s="55">
        <f>SUM(D69+D82+D93+D110+D114+J66)</f>
        <v>7372</v>
      </c>
      <c r="K67" s="55">
        <f>SUM(E69+E82+E93+E110+E114+K66)</f>
        <v>7743</v>
      </c>
      <c r="L67" s="54">
        <f>SUM(F69+F82+F93+F110+F114+L66)</f>
        <v>15115</v>
      </c>
    </row>
    <row r="68" spans="1:12" ht="14.25" customHeight="1" x14ac:dyDescent="0.15">
      <c r="A68" s="110"/>
      <c r="B68" s="37" t="s">
        <v>160</v>
      </c>
      <c r="C68" s="13">
        <v>106</v>
      </c>
      <c r="D68" s="13">
        <v>137</v>
      </c>
      <c r="E68" s="13">
        <v>136</v>
      </c>
      <c r="F68" s="31">
        <f t="shared" si="9"/>
        <v>273</v>
      </c>
      <c r="G68" s="73"/>
      <c r="H68" s="111"/>
      <c r="I68" s="13"/>
      <c r="J68" s="13"/>
      <c r="K68" s="13"/>
      <c r="L68" s="52"/>
    </row>
    <row r="69" spans="1:12" ht="14.25" customHeight="1" x14ac:dyDescent="0.15">
      <c r="A69" s="110"/>
      <c r="B69" s="26" t="s">
        <v>159</v>
      </c>
      <c r="C69" s="25">
        <f>SUM(C61:C68)</f>
        <v>1410</v>
      </c>
      <c r="D69" s="25">
        <f>SUM(D61:D68)</f>
        <v>1764</v>
      </c>
      <c r="E69" s="25">
        <f>SUM(E61:E68)</f>
        <v>1848</v>
      </c>
      <c r="F69" s="24">
        <f>SUM(F61:F68)</f>
        <v>3612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10" t="s">
        <v>158</v>
      </c>
      <c r="B70" s="37" t="s">
        <v>157</v>
      </c>
      <c r="C70" s="13">
        <v>39</v>
      </c>
      <c r="D70" s="13">
        <v>49</v>
      </c>
      <c r="E70" s="13">
        <v>45</v>
      </c>
      <c r="F70" s="31">
        <f t="shared" ref="F70:F81" si="10">SUM(D70:E70)</f>
        <v>94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10"/>
      <c r="B71" s="37" t="s">
        <v>156</v>
      </c>
      <c r="C71" s="13">
        <v>234</v>
      </c>
      <c r="D71" s="13">
        <v>264</v>
      </c>
      <c r="E71" s="13">
        <v>276</v>
      </c>
      <c r="F71" s="31">
        <f t="shared" si="10"/>
        <v>540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10"/>
      <c r="B72" s="37" t="s">
        <v>155</v>
      </c>
      <c r="C72" s="13">
        <v>134</v>
      </c>
      <c r="D72" s="13">
        <v>149</v>
      </c>
      <c r="E72" s="13">
        <v>165</v>
      </c>
      <c r="F72" s="31">
        <f t="shared" si="10"/>
        <v>314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10"/>
      <c r="B73" s="37" t="s">
        <v>154</v>
      </c>
      <c r="C73" s="13">
        <v>59</v>
      </c>
      <c r="D73" s="13">
        <v>67</v>
      </c>
      <c r="E73" s="13">
        <v>65</v>
      </c>
      <c r="F73" s="31">
        <f t="shared" si="10"/>
        <v>132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10"/>
      <c r="B74" s="37" t="s">
        <v>153</v>
      </c>
      <c r="C74" s="13">
        <v>85</v>
      </c>
      <c r="D74" s="13">
        <v>69</v>
      </c>
      <c r="E74" s="13">
        <v>95</v>
      </c>
      <c r="F74" s="31">
        <f t="shared" si="10"/>
        <v>164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10"/>
      <c r="B75" s="37" t="s">
        <v>152</v>
      </c>
      <c r="C75" s="13">
        <v>385</v>
      </c>
      <c r="D75" s="13">
        <v>441</v>
      </c>
      <c r="E75" s="13">
        <v>471</v>
      </c>
      <c r="F75" s="31">
        <f t="shared" si="10"/>
        <v>912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10"/>
      <c r="B76" s="37" t="s">
        <v>151</v>
      </c>
      <c r="C76" s="13">
        <v>180</v>
      </c>
      <c r="D76" s="13">
        <v>226</v>
      </c>
      <c r="E76" s="13">
        <v>237</v>
      </c>
      <c r="F76" s="31">
        <f t="shared" si="10"/>
        <v>463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10"/>
      <c r="B77" s="37" t="s">
        <v>150</v>
      </c>
      <c r="C77" s="13">
        <v>61</v>
      </c>
      <c r="D77" s="13">
        <v>68</v>
      </c>
      <c r="E77" s="13">
        <v>69</v>
      </c>
      <c r="F77" s="31">
        <f t="shared" si="10"/>
        <v>137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10"/>
      <c r="B78" s="37" t="s">
        <v>149</v>
      </c>
      <c r="C78" s="13">
        <v>59</v>
      </c>
      <c r="D78" s="13">
        <v>57</v>
      </c>
      <c r="E78" s="13">
        <v>62</v>
      </c>
      <c r="F78" s="31">
        <f t="shared" si="10"/>
        <v>119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10"/>
      <c r="B79" s="37" t="s">
        <v>148</v>
      </c>
      <c r="C79" s="13">
        <v>156</v>
      </c>
      <c r="D79" s="13">
        <v>183</v>
      </c>
      <c r="E79" s="13">
        <v>183</v>
      </c>
      <c r="F79" s="31">
        <f t="shared" si="10"/>
        <v>366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10"/>
      <c r="B80" s="37" t="s">
        <v>147</v>
      </c>
      <c r="C80" s="13">
        <v>150</v>
      </c>
      <c r="D80" s="13">
        <v>167</v>
      </c>
      <c r="E80" s="13">
        <v>145</v>
      </c>
      <c r="F80" s="31">
        <f t="shared" si="10"/>
        <v>312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10"/>
      <c r="B81" s="37" t="s">
        <v>146</v>
      </c>
      <c r="C81" s="13">
        <v>17</v>
      </c>
      <c r="D81" s="13">
        <v>27</v>
      </c>
      <c r="E81" s="13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10"/>
      <c r="B82" s="26" t="s">
        <v>145</v>
      </c>
      <c r="C82" s="25">
        <f>SUM(C70:C81)</f>
        <v>1559</v>
      </c>
      <c r="D82" s="25">
        <f>SUM(D70:D81)</f>
        <v>1767</v>
      </c>
      <c r="E82" s="25">
        <f>SUM(E70:E81)</f>
        <v>1837</v>
      </c>
      <c r="F82" s="25">
        <f>SUM(F70:F81)</f>
        <v>3604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10" t="s">
        <v>139</v>
      </c>
      <c r="B83" s="37" t="s">
        <v>144</v>
      </c>
      <c r="C83" s="13">
        <v>353</v>
      </c>
      <c r="D83" s="13">
        <v>400</v>
      </c>
      <c r="E83" s="13">
        <v>434</v>
      </c>
      <c r="F83" s="31">
        <f t="shared" ref="F83:F92" si="11">SUM(D83:E83)</f>
        <v>834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10"/>
      <c r="B84" s="37" t="s">
        <v>143</v>
      </c>
      <c r="C84" s="13">
        <v>317</v>
      </c>
      <c r="D84" s="13">
        <v>354</v>
      </c>
      <c r="E84" s="13">
        <v>403</v>
      </c>
      <c r="F84" s="31">
        <f t="shared" si="11"/>
        <v>757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10"/>
      <c r="B85" s="37" t="s">
        <v>142</v>
      </c>
      <c r="C85" s="13">
        <v>130</v>
      </c>
      <c r="D85" s="13">
        <v>128</v>
      </c>
      <c r="E85" s="13">
        <v>136</v>
      </c>
      <c r="F85" s="31">
        <f t="shared" si="11"/>
        <v>264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10"/>
      <c r="B86" s="37" t="s">
        <v>141</v>
      </c>
      <c r="C86" s="13">
        <v>83</v>
      </c>
      <c r="D86" s="13">
        <v>102</v>
      </c>
      <c r="E86" s="13">
        <v>113</v>
      </c>
      <c r="F86" s="31">
        <f t="shared" si="11"/>
        <v>215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10"/>
      <c r="B87" s="37" t="s">
        <v>140</v>
      </c>
      <c r="C87" s="13">
        <v>64</v>
      </c>
      <c r="D87" s="13">
        <v>80</v>
      </c>
      <c r="E87" s="13">
        <v>73</v>
      </c>
      <c r="F87" s="31">
        <f t="shared" si="11"/>
        <v>153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10"/>
      <c r="B88" s="37" t="s">
        <v>139</v>
      </c>
      <c r="C88" s="13">
        <v>134</v>
      </c>
      <c r="D88" s="13">
        <v>187</v>
      </c>
      <c r="E88" s="13">
        <v>202</v>
      </c>
      <c r="F88" s="31">
        <f t="shared" si="11"/>
        <v>389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10"/>
      <c r="B89" s="37" t="s">
        <v>138</v>
      </c>
      <c r="C89" s="13">
        <v>121</v>
      </c>
      <c r="D89" s="13">
        <v>151</v>
      </c>
      <c r="E89" s="13">
        <v>154</v>
      </c>
      <c r="F89" s="31">
        <f t="shared" si="11"/>
        <v>305</v>
      </c>
      <c r="G89" s="57"/>
      <c r="H89" s="111"/>
      <c r="I89" s="13"/>
      <c r="J89" s="13"/>
      <c r="K89" s="13"/>
      <c r="L89" s="70"/>
    </row>
    <row r="90" spans="1:12" ht="14.25" customHeight="1" x14ac:dyDescent="0.15">
      <c r="A90" s="110"/>
      <c r="B90" s="37" t="s">
        <v>137</v>
      </c>
      <c r="C90" s="13">
        <v>113</v>
      </c>
      <c r="D90" s="13">
        <v>153</v>
      </c>
      <c r="E90" s="13">
        <v>145</v>
      </c>
      <c r="F90" s="31">
        <f t="shared" si="11"/>
        <v>298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10"/>
      <c r="B91" s="37" t="s">
        <v>136</v>
      </c>
      <c r="C91" s="13">
        <v>48</v>
      </c>
      <c r="D91" s="13">
        <v>62</v>
      </c>
      <c r="E91" s="13">
        <v>73</v>
      </c>
      <c r="F91" s="31">
        <f t="shared" si="11"/>
        <v>135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10"/>
      <c r="B92" s="37" t="s">
        <v>135</v>
      </c>
      <c r="C92" s="13">
        <v>231</v>
      </c>
      <c r="D92" s="13">
        <v>273</v>
      </c>
      <c r="E92" s="13">
        <v>314</v>
      </c>
      <c r="F92" s="31">
        <f t="shared" si="11"/>
        <v>587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10"/>
      <c r="B93" s="26" t="s">
        <v>134</v>
      </c>
      <c r="C93" s="25">
        <f>SUM(C83:C92)</f>
        <v>1594</v>
      </c>
      <c r="D93" s="25">
        <f>SUM(D83:D92)</f>
        <v>1890</v>
      </c>
      <c r="E93" s="25">
        <f>SUM(E83:E92)</f>
        <v>2047</v>
      </c>
      <c r="F93" s="24">
        <f>SUM(F83:F92)</f>
        <v>3937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34</v>
      </c>
      <c r="D94" s="13">
        <v>44</v>
      </c>
      <c r="E94" s="13">
        <v>44</v>
      </c>
      <c r="F94" s="31">
        <f t="shared" ref="F94:F109" si="12">SUM(D94:E94)</f>
        <v>88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10"/>
      <c r="B95" s="37" t="s">
        <v>131</v>
      </c>
      <c r="C95" s="13">
        <v>42</v>
      </c>
      <c r="D95" s="13">
        <v>49</v>
      </c>
      <c r="E95" s="13">
        <v>45</v>
      </c>
      <c r="F95" s="31">
        <f t="shared" si="12"/>
        <v>94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10"/>
      <c r="B96" s="37" t="s">
        <v>130</v>
      </c>
      <c r="C96" s="13">
        <v>22</v>
      </c>
      <c r="D96" s="13">
        <v>28</v>
      </c>
      <c r="E96" s="13">
        <v>37</v>
      </c>
      <c r="F96" s="31">
        <f t="shared" si="12"/>
        <v>65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10"/>
      <c r="B97" s="37" t="s">
        <v>129</v>
      </c>
      <c r="C97" s="13">
        <v>41</v>
      </c>
      <c r="D97" s="13">
        <v>43</v>
      </c>
      <c r="E97" s="13">
        <v>48</v>
      </c>
      <c r="F97" s="31">
        <f t="shared" si="12"/>
        <v>91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10"/>
      <c r="B98" s="37" t="s">
        <v>128</v>
      </c>
      <c r="C98" s="13">
        <v>113</v>
      </c>
      <c r="D98" s="13">
        <v>139</v>
      </c>
      <c r="E98" s="13">
        <v>153</v>
      </c>
      <c r="F98" s="31">
        <f t="shared" si="12"/>
        <v>292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10"/>
      <c r="B99" s="37" t="s">
        <v>127</v>
      </c>
      <c r="C99" s="13">
        <v>20</v>
      </c>
      <c r="D99" s="13">
        <v>23</v>
      </c>
      <c r="E99" s="13">
        <v>22</v>
      </c>
      <c r="F99" s="31">
        <f t="shared" si="12"/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10"/>
      <c r="B100" s="37" t="s">
        <v>126</v>
      </c>
      <c r="C100" s="13">
        <v>53</v>
      </c>
      <c r="D100" s="13">
        <v>74</v>
      </c>
      <c r="E100" s="13">
        <v>66</v>
      </c>
      <c r="F100" s="31">
        <f t="shared" si="12"/>
        <v>140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10"/>
      <c r="B101" s="37" t="s">
        <v>125</v>
      </c>
      <c r="C101" s="13">
        <v>104</v>
      </c>
      <c r="D101" s="13">
        <v>109</v>
      </c>
      <c r="E101" s="13">
        <v>133</v>
      </c>
      <c r="F101" s="31">
        <f t="shared" si="12"/>
        <v>242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10"/>
      <c r="B102" s="37" t="s">
        <v>124</v>
      </c>
      <c r="C102" s="13">
        <v>151</v>
      </c>
      <c r="D102" s="13">
        <v>184</v>
      </c>
      <c r="E102" s="13">
        <v>179</v>
      </c>
      <c r="F102" s="31">
        <f t="shared" si="12"/>
        <v>363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10"/>
      <c r="B103" s="37" t="s">
        <v>123</v>
      </c>
      <c r="C103" s="13">
        <v>149</v>
      </c>
      <c r="D103" s="13">
        <v>197</v>
      </c>
      <c r="E103" s="13">
        <v>189</v>
      </c>
      <c r="F103" s="31">
        <f t="shared" si="12"/>
        <v>386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10"/>
      <c r="B104" s="37" t="s">
        <v>122</v>
      </c>
      <c r="C104" s="13">
        <v>68</v>
      </c>
      <c r="D104" s="13">
        <v>63</v>
      </c>
      <c r="E104" s="13">
        <v>72</v>
      </c>
      <c r="F104" s="31">
        <f t="shared" si="12"/>
        <v>135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10"/>
      <c r="B105" s="37" t="s">
        <v>121</v>
      </c>
      <c r="C105" s="13">
        <v>46</v>
      </c>
      <c r="D105" s="13">
        <v>62</v>
      </c>
      <c r="E105" s="13">
        <v>65</v>
      </c>
      <c r="F105" s="31">
        <f t="shared" si="12"/>
        <v>127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10"/>
      <c r="B106" s="37" t="s">
        <v>120</v>
      </c>
      <c r="C106" s="13">
        <v>32</v>
      </c>
      <c r="D106" s="13">
        <v>49</v>
      </c>
      <c r="E106" s="13">
        <v>56</v>
      </c>
      <c r="F106" s="31">
        <f t="shared" si="12"/>
        <v>105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10"/>
      <c r="B107" s="37" t="s">
        <v>119</v>
      </c>
      <c r="C107" s="13">
        <v>94</v>
      </c>
      <c r="D107" s="13">
        <v>116</v>
      </c>
      <c r="E107" s="13">
        <v>119</v>
      </c>
      <c r="F107" s="31">
        <f t="shared" si="12"/>
        <v>235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10"/>
      <c r="B108" s="37" t="s">
        <v>118</v>
      </c>
      <c r="C108" s="13">
        <v>81</v>
      </c>
      <c r="D108" s="13">
        <v>92</v>
      </c>
      <c r="E108" s="13">
        <v>105</v>
      </c>
      <c r="F108" s="31">
        <f t="shared" si="12"/>
        <v>197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10"/>
      <c r="B109" s="37" t="s">
        <v>117</v>
      </c>
      <c r="C109" s="13">
        <v>80</v>
      </c>
      <c r="D109" s="13">
        <v>97</v>
      </c>
      <c r="E109" s="13">
        <v>101</v>
      </c>
      <c r="F109" s="31">
        <f t="shared" si="12"/>
        <v>198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10"/>
      <c r="B110" s="26" t="s">
        <v>116</v>
      </c>
      <c r="C110" s="25">
        <f>SUM(C94:C109)</f>
        <v>1130</v>
      </c>
      <c r="D110" s="25">
        <f>SUM(D94:D109)</f>
        <v>1369</v>
      </c>
      <c r="E110" s="25">
        <f>SUM(E94:E109)</f>
        <v>1434</v>
      </c>
      <c r="F110" s="24">
        <f>SUM(F94:F109)</f>
        <v>2803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49</v>
      </c>
      <c r="D111" s="13">
        <v>74</v>
      </c>
      <c r="E111" s="13">
        <v>70</v>
      </c>
      <c r="F111" s="31">
        <f>SUM(D111:E111)</f>
        <v>144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10"/>
      <c r="B112" s="37" t="s">
        <v>113</v>
      </c>
      <c r="C112" s="13">
        <v>80</v>
      </c>
      <c r="D112" s="13">
        <v>105</v>
      </c>
      <c r="E112" s="13">
        <v>97</v>
      </c>
      <c r="F112" s="31">
        <f>SUM(D112:E112)</f>
        <v>202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10"/>
      <c r="B113" s="37" t="s">
        <v>112</v>
      </c>
      <c r="C113" s="13">
        <v>42</v>
      </c>
      <c r="D113" s="13">
        <v>61</v>
      </c>
      <c r="E113" s="13">
        <v>61</v>
      </c>
      <c r="F113" s="31">
        <f>SUM(D113:E113)</f>
        <v>122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10"/>
      <c r="B114" s="26" t="s">
        <v>111</v>
      </c>
      <c r="C114" s="25">
        <f>SUM(C111:C113)</f>
        <v>171</v>
      </c>
      <c r="D114" s="25">
        <f>SUM(D111:D113)</f>
        <v>240</v>
      </c>
      <c r="E114" s="25">
        <f>SUM(E111:E113)</f>
        <v>228</v>
      </c>
      <c r="F114" s="24">
        <f>SUM(F111:F113)</f>
        <v>468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139" t="s">
        <v>110</v>
      </c>
      <c r="B116" s="140"/>
      <c r="C116" s="64"/>
      <c r="D116" s="64"/>
      <c r="E116" s="64"/>
      <c r="F116" s="67"/>
      <c r="G116" s="66" t="s">
        <v>109</v>
      </c>
      <c r="H116" s="65" t="s">
        <v>108</v>
      </c>
      <c r="I116" s="64">
        <v>177</v>
      </c>
      <c r="J116" s="64">
        <v>239</v>
      </c>
      <c r="K116" s="64">
        <v>240</v>
      </c>
      <c r="L116" s="63">
        <f t="shared" ref="L116:L124" si="13">SUM(J116:K116)</f>
        <v>479</v>
      </c>
    </row>
    <row r="117" spans="1:12" ht="14.25" customHeight="1" x14ac:dyDescent="0.15">
      <c r="A117" s="110" t="s">
        <v>107</v>
      </c>
      <c r="B117" s="37" t="s">
        <v>106</v>
      </c>
      <c r="C117" s="13">
        <v>175</v>
      </c>
      <c r="D117" s="13">
        <v>178</v>
      </c>
      <c r="E117" s="13">
        <v>199</v>
      </c>
      <c r="F117" s="31">
        <f t="shared" ref="F117:F138" si="14">SUM(D117:E117)</f>
        <v>377</v>
      </c>
      <c r="G117" s="57"/>
      <c r="H117" s="37" t="s">
        <v>105</v>
      </c>
      <c r="I117" s="13">
        <v>146</v>
      </c>
      <c r="J117" s="13">
        <v>173</v>
      </c>
      <c r="K117" s="13">
        <v>177</v>
      </c>
      <c r="L117" s="61">
        <f t="shared" si="13"/>
        <v>350</v>
      </c>
    </row>
    <row r="118" spans="1:12" ht="14.25" customHeight="1" x14ac:dyDescent="0.15">
      <c r="A118" s="110"/>
      <c r="B118" s="37" t="s">
        <v>104</v>
      </c>
      <c r="C118" s="13">
        <v>280</v>
      </c>
      <c r="D118" s="13">
        <v>255</v>
      </c>
      <c r="E118" s="13">
        <v>236</v>
      </c>
      <c r="F118" s="31">
        <f t="shared" si="14"/>
        <v>491</v>
      </c>
      <c r="G118" s="57"/>
      <c r="H118" s="37" t="s">
        <v>103</v>
      </c>
      <c r="I118" s="13">
        <v>139</v>
      </c>
      <c r="J118" s="13">
        <v>190</v>
      </c>
      <c r="K118" s="13">
        <v>196</v>
      </c>
      <c r="L118" s="61">
        <f t="shared" si="13"/>
        <v>386</v>
      </c>
    </row>
    <row r="119" spans="1:12" ht="14.25" customHeight="1" x14ac:dyDescent="0.15">
      <c r="A119" s="110"/>
      <c r="B119" s="37" t="s">
        <v>102</v>
      </c>
      <c r="C119" s="13">
        <v>108</v>
      </c>
      <c r="D119" s="13">
        <v>94</v>
      </c>
      <c r="E119" s="13">
        <v>104</v>
      </c>
      <c r="F119" s="31">
        <f t="shared" si="14"/>
        <v>198</v>
      </c>
      <c r="G119" s="57"/>
      <c r="H119" s="37" t="s">
        <v>101</v>
      </c>
      <c r="I119" s="13">
        <v>47</v>
      </c>
      <c r="J119" s="13">
        <v>46</v>
      </c>
      <c r="K119" s="13">
        <v>59</v>
      </c>
      <c r="L119" s="61">
        <f t="shared" si="13"/>
        <v>105</v>
      </c>
    </row>
    <row r="120" spans="1:12" ht="14.25" customHeight="1" x14ac:dyDescent="0.15">
      <c r="A120" s="110"/>
      <c r="B120" s="37" t="s">
        <v>100</v>
      </c>
      <c r="C120" s="13">
        <v>103</v>
      </c>
      <c r="D120" s="13">
        <v>86</v>
      </c>
      <c r="E120" s="13">
        <v>108</v>
      </c>
      <c r="F120" s="31">
        <f t="shared" si="14"/>
        <v>194</v>
      </c>
      <c r="G120" s="57"/>
      <c r="H120" s="37" t="s">
        <v>99</v>
      </c>
      <c r="I120" s="13">
        <v>129</v>
      </c>
      <c r="J120" s="13">
        <v>146</v>
      </c>
      <c r="K120" s="13">
        <v>165</v>
      </c>
      <c r="L120" s="61">
        <f t="shared" si="13"/>
        <v>311</v>
      </c>
    </row>
    <row r="121" spans="1:12" ht="14.25" customHeight="1" x14ac:dyDescent="0.15">
      <c r="A121" s="110"/>
      <c r="B121" s="37" t="s">
        <v>98</v>
      </c>
      <c r="C121" s="13">
        <v>67</v>
      </c>
      <c r="D121" s="13">
        <v>58</v>
      </c>
      <c r="E121" s="13">
        <v>68</v>
      </c>
      <c r="F121" s="31">
        <f t="shared" si="14"/>
        <v>126</v>
      </c>
      <c r="G121" s="57"/>
      <c r="H121" s="37" t="s">
        <v>97</v>
      </c>
      <c r="I121" s="13">
        <v>152</v>
      </c>
      <c r="J121" s="13">
        <v>171</v>
      </c>
      <c r="K121" s="62">
        <v>156</v>
      </c>
      <c r="L121" s="61">
        <f t="shared" si="13"/>
        <v>327</v>
      </c>
    </row>
    <row r="122" spans="1:12" ht="14.25" customHeight="1" x14ac:dyDescent="0.15">
      <c r="A122" s="110"/>
      <c r="B122" s="37" t="s">
        <v>96</v>
      </c>
      <c r="C122" s="13">
        <v>27</v>
      </c>
      <c r="D122" s="13">
        <v>25</v>
      </c>
      <c r="E122" s="13">
        <v>34</v>
      </c>
      <c r="F122" s="31">
        <f t="shared" si="14"/>
        <v>59</v>
      </c>
      <c r="G122" s="57"/>
      <c r="H122" s="37" t="s">
        <v>95</v>
      </c>
      <c r="I122" s="13">
        <v>191</v>
      </c>
      <c r="J122" s="13">
        <v>198</v>
      </c>
      <c r="K122" s="13">
        <v>211</v>
      </c>
      <c r="L122" s="61">
        <f t="shared" si="13"/>
        <v>409</v>
      </c>
    </row>
    <row r="123" spans="1:12" ht="14.25" customHeight="1" x14ac:dyDescent="0.15">
      <c r="A123" s="110"/>
      <c r="B123" s="37" t="s">
        <v>94</v>
      </c>
      <c r="C123" s="13">
        <v>62</v>
      </c>
      <c r="D123" s="13">
        <v>55</v>
      </c>
      <c r="E123" s="13">
        <v>67</v>
      </c>
      <c r="F123" s="31">
        <f t="shared" si="14"/>
        <v>122</v>
      </c>
      <c r="G123" s="57"/>
      <c r="H123" s="37" t="s">
        <v>93</v>
      </c>
      <c r="I123" s="13">
        <v>44</v>
      </c>
      <c r="J123" s="13">
        <v>52</v>
      </c>
      <c r="K123" s="13">
        <v>54</v>
      </c>
      <c r="L123" s="61">
        <f t="shared" si="13"/>
        <v>106</v>
      </c>
    </row>
    <row r="124" spans="1:12" ht="14.25" customHeight="1" x14ac:dyDescent="0.15">
      <c r="A124" s="110"/>
      <c r="B124" s="37" t="s">
        <v>92</v>
      </c>
      <c r="C124" s="13">
        <v>145</v>
      </c>
      <c r="D124" s="13">
        <v>136</v>
      </c>
      <c r="E124" s="13">
        <v>161</v>
      </c>
      <c r="F124" s="31">
        <f t="shared" si="14"/>
        <v>297</v>
      </c>
      <c r="G124" s="57"/>
      <c r="H124" s="37" t="s">
        <v>91</v>
      </c>
      <c r="I124" s="13">
        <v>226</v>
      </c>
      <c r="J124" s="13">
        <v>230</v>
      </c>
      <c r="K124" s="13">
        <v>260</v>
      </c>
      <c r="L124" s="61">
        <f t="shared" si="13"/>
        <v>490</v>
      </c>
    </row>
    <row r="125" spans="1:12" ht="14.25" customHeight="1" x14ac:dyDescent="0.15">
      <c r="A125" s="110"/>
      <c r="B125" s="37" t="s">
        <v>90</v>
      </c>
      <c r="C125" s="13">
        <v>51</v>
      </c>
      <c r="D125" s="13">
        <v>33</v>
      </c>
      <c r="E125" s="13">
        <v>47</v>
      </c>
      <c r="F125" s="31">
        <f t="shared" si="14"/>
        <v>80</v>
      </c>
      <c r="G125" s="57"/>
      <c r="H125" s="26" t="s">
        <v>89</v>
      </c>
      <c r="I125" s="25">
        <f>SUM(I116:I124)</f>
        <v>1251</v>
      </c>
      <c r="J125" s="25">
        <f>SUM(J116:J124)</f>
        <v>1445</v>
      </c>
      <c r="K125" s="25">
        <f>SUM(K116:K124)</f>
        <v>1518</v>
      </c>
      <c r="L125" s="60">
        <f>SUM(L116:L124)</f>
        <v>2963</v>
      </c>
    </row>
    <row r="126" spans="1:12" ht="14.25" customHeight="1" x14ac:dyDescent="0.15">
      <c r="A126" s="110"/>
      <c r="B126" s="37" t="s">
        <v>88</v>
      </c>
      <c r="C126" s="13">
        <v>66</v>
      </c>
      <c r="D126" s="13">
        <v>61</v>
      </c>
      <c r="E126" s="13">
        <v>73</v>
      </c>
      <c r="F126" s="31">
        <f t="shared" si="14"/>
        <v>134</v>
      </c>
      <c r="G126" s="57" t="s">
        <v>87</v>
      </c>
      <c r="H126" s="37" t="s">
        <v>86</v>
      </c>
      <c r="I126" s="13">
        <v>31</v>
      </c>
      <c r="J126" s="13">
        <v>44</v>
      </c>
      <c r="K126" s="13">
        <v>32</v>
      </c>
      <c r="L126" s="58">
        <f t="shared" ref="L126:L139" si="15">SUM(J126:K126)</f>
        <v>76</v>
      </c>
    </row>
    <row r="127" spans="1:12" ht="14.25" customHeight="1" x14ac:dyDescent="0.15">
      <c r="A127" s="110"/>
      <c r="B127" s="37" t="s">
        <v>85</v>
      </c>
      <c r="C127" s="13">
        <v>37</v>
      </c>
      <c r="D127" s="13">
        <v>42</v>
      </c>
      <c r="E127" s="13">
        <v>36</v>
      </c>
      <c r="F127" s="31">
        <f t="shared" si="14"/>
        <v>78</v>
      </c>
      <c r="G127" s="57"/>
      <c r="H127" s="59" t="s">
        <v>84</v>
      </c>
      <c r="I127" s="13">
        <v>11</v>
      </c>
      <c r="J127" s="13">
        <v>7</v>
      </c>
      <c r="K127" s="13">
        <v>10</v>
      </c>
      <c r="L127" s="58">
        <f t="shared" si="15"/>
        <v>17</v>
      </c>
    </row>
    <row r="128" spans="1:12" ht="14.25" customHeight="1" x14ac:dyDescent="0.15">
      <c r="A128" s="110"/>
      <c r="B128" s="37" t="s">
        <v>83</v>
      </c>
      <c r="C128" s="13">
        <v>67</v>
      </c>
      <c r="D128" s="13">
        <v>63</v>
      </c>
      <c r="E128" s="13">
        <v>76</v>
      </c>
      <c r="F128" s="31">
        <f t="shared" si="14"/>
        <v>139</v>
      </c>
      <c r="G128" s="57"/>
      <c r="H128" s="59" t="s">
        <v>82</v>
      </c>
      <c r="I128" s="13">
        <v>40</v>
      </c>
      <c r="J128" s="13">
        <v>55</v>
      </c>
      <c r="K128" s="13">
        <v>66</v>
      </c>
      <c r="L128" s="58">
        <f t="shared" si="15"/>
        <v>121</v>
      </c>
    </row>
    <row r="129" spans="1:12" ht="14.25" customHeight="1" x14ac:dyDescent="0.15">
      <c r="A129" s="110"/>
      <c r="B129" s="37" t="s">
        <v>81</v>
      </c>
      <c r="C129" s="13">
        <v>76</v>
      </c>
      <c r="D129" s="13">
        <v>63</v>
      </c>
      <c r="E129" s="13">
        <v>74</v>
      </c>
      <c r="F129" s="31">
        <f t="shared" si="14"/>
        <v>137</v>
      </c>
      <c r="G129" s="57"/>
      <c r="H129" s="59" t="s">
        <v>80</v>
      </c>
      <c r="I129" s="13">
        <v>18</v>
      </c>
      <c r="J129" s="13">
        <v>18</v>
      </c>
      <c r="K129" s="13">
        <v>15</v>
      </c>
      <c r="L129" s="58">
        <f t="shared" si="15"/>
        <v>33</v>
      </c>
    </row>
    <row r="130" spans="1:12" ht="14.25" customHeight="1" x14ac:dyDescent="0.15">
      <c r="A130" s="110"/>
      <c r="B130" s="37" t="s">
        <v>79</v>
      </c>
      <c r="C130" s="13">
        <v>64</v>
      </c>
      <c r="D130" s="13">
        <v>57</v>
      </c>
      <c r="E130" s="13">
        <v>70</v>
      </c>
      <c r="F130" s="31">
        <f t="shared" si="14"/>
        <v>127</v>
      </c>
      <c r="G130" s="57"/>
      <c r="H130" s="59" t="s">
        <v>78</v>
      </c>
      <c r="I130" s="13">
        <v>6</v>
      </c>
      <c r="J130" s="13">
        <v>5</v>
      </c>
      <c r="K130" s="13">
        <v>5</v>
      </c>
      <c r="L130" s="58">
        <f t="shared" si="15"/>
        <v>10</v>
      </c>
    </row>
    <row r="131" spans="1:12" ht="14.25" customHeight="1" x14ac:dyDescent="0.15">
      <c r="A131" s="110"/>
      <c r="B131" s="37" t="s">
        <v>77</v>
      </c>
      <c r="C131" s="13">
        <v>112</v>
      </c>
      <c r="D131" s="13">
        <v>107</v>
      </c>
      <c r="E131" s="13">
        <v>109</v>
      </c>
      <c r="F131" s="31">
        <f t="shared" si="14"/>
        <v>216</v>
      </c>
      <c r="G131" s="57"/>
      <c r="H131" s="59" t="s">
        <v>76</v>
      </c>
      <c r="I131" s="13">
        <v>10</v>
      </c>
      <c r="J131" s="13">
        <v>14</v>
      </c>
      <c r="K131" s="13">
        <v>10</v>
      </c>
      <c r="L131" s="58">
        <f t="shared" si="15"/>
        <v>24</v>
      </c>
    </row>
    <row r="132" spans="1:12" ht="14.25" customHeight="1" x14ac:dyDescent="0.15">
      <c r="A132" s="110"/>
      <c r="B132" s="37" t="s">
        <v>75</v>
      </c>
      <c r="C132" s="13">
        <v>150</v>
      </c>
      <c r="D132" s="13">
        <v>143</v>
      </c>
      <c r="E132" s="13">
        <v>148</v>
      </c>
      <c r="F132" s="31">
        <f t="shared" si="14"/>
        <v>291</v>
      </c>
      <c r="G132" s="57"/>
      <c r="H132" s="59" t="s">
        <v>74</v>
      </c>
      <c r="I132" s="13">
        <v>18</v>
      </c>
      <c r="J132" s="13">
        <v>16</v>
      </c>
      <c r="K132" s="13">
        <v>23</v>
      </c>
      <c r="L132" s="58">
        <f t="shared" si="15"/>
        <v>39</v>
      </c>
    </row>
    <row r="133" spans="1:12" ht="14.25" customHeight="1" x14ac:dyDescent="0.15">
      <c r="A133" s="110"/>
      <c r="B133" s="37" t="s">
        <v>73</v>
      </c>
      <c r="C133" s="13">
        <v>121</v>
      </c>
      <c r="D133" s="13">
        <v>112</v>
      </c>
      <c r="E133" s="13">
        <v>127</v>
      </c>
      <c r="F133" s="31">
        <f t="shared" si="14"/>
        <v>239</v>
      </c>
      <c r="G133" s="57"/>
      <c r="H133" s="59" t="s">
        <v>72</v>
      </c>
      <c r="I133" s="13">
        <v>18</v>
      </c>
      <c r="J133" s="13">
        <v>15</v>
      </c>
      <c r="K133" s="13">
        <v>13</v>
      </c>
      <c r="L133" s="58">
        <f t="shared" si="15"/>
        <v>28</v>
      </c>
    </row>
    <row r="134" spans="1:12" ht="14.25" customHeight="1" x14ac:dyDescent="0.15">
      <c r="A134" s="110"/>
      <c r="B134" s="37" t="s">
        <v>71</v>
      </c>
      <c r="C134" s="13">
        <v>112</v>
      </c>
      <c r="D134" s="13">
        <v>106</v>
      </c>
      <c r="E134" s="13">
        <v>130</v>
      </c>
      <c r="F134" s="31">
        <f t="shared" si="14"/>
        <v>236</v>
      </c>
      <c r="G134" s="57"/>
      <c r="H134" s="59" t="s">
        <v>70</v>
      </c>
      <c r="I134" s="13">
        <v>17</v>
      </c>
      <c r="J134" s="13">
        <v>18</v>
      </c>
      <c r="K134" s="13">
        <v>20</v>
      </c>
      <c r="L134" s="58">
        <f t="shared" si="15"/>
        <v>38</v>
      </c>
    </row>
    <row r="135" spans="1:12" ht="14.25" customHeight="1" x14ac:dyDescent="0.15">
      <c r="A135" s="110"/>
      <c r="B135" s="37" t="s">
        <v>69</v>
      </c>
      <c r="C135" s="13">
        <v>192</v>
      </c>
      <c r="D135" s="13">
        <v>206</v>
      </c>
      <c r="E135" s="13">
        <v>200</v>
      </c>
      <c r="F135" s="31">
        <f t="shared" si="14"/>
        <v>406</v>
      </c>
      <c r="G135" s="57"/>
      <c r="H135" s="59" t="s">
        <v>68</v>
      </c>
      <c r="I135" s="13">
        <v>23</v>
      </c>
      <c r="J135" s="13">
        <v>21</v>
      </c>
      <c r="K135" s="13">
        <v>23</v>
      </c>
      <c r="L135" s="58">
        <f t="shared" si="15"/>
        <v>44</v>
      </c>
    </row>
    <row r="136" spans="1:12" ht="14.25" customHeight="1" x14ac:dyDescent="0.15">
      <c r="A136" s="110"/>
      <c r="B136" s="37" t="s">
        <v>67</v>
      </c>
      <c r="C136" s="13">
        <v>34</v>
      </c>
      <c r="D136" s="13">
        <v>40</v>
      </c>
      <c r="E136" s="13">
        <v>39</v>
      </c>
      <c r="F136" s="31">
        <f t="shared" si="14"/>
        <v>79</v>
      </c>
      <c r="G136" s="57"/>
      <c r="H136" s="59" t="s">
        <v>66</v>
      </c>
      <c r="I136" s="13">
        <v>11</v>
      </c>
      <c r="J136" s="13">
        <v>11</v>
      </c>
      <c r="K136" s="13">
        <v>11</v>
      </c>
      <c r="L136" s="58">
        <f t="shared" si="15"/>
        <v>22</v>
      </c>
    </row>
    <row r="137" spans="1:12" ht="14.25" customHeight="1" x14ac:dyDescent="0.15">
      <c r="A137" s="110"/>
      <c r="B137" s="37" t="s">
        <v>65</v>
      </c>
      <c r="C137" s="13">
        <v>216</v>
      </c>
      <c r="D137" s="13">
        <v>162</v>
      </c>
      <c r="E137" s="13">
        <v>192</v>
      </c>
      <c r="F137" s="31">
        <f t="shared" si="14"/>
        <v>354</v>
      </c>
      <c r="G137" s="57"/>
      <c r="H137" s="59" t="s">
        <v>64</v>
      </c>
      <c r="I137" s="13">
        <v>26</v>
      </c>
      <c r="J137" s="13">
        <v>22</v>
      </c>
      <c r="K137" s="13">
        <v>30</v>
      </c>
      <c r="L137" s="58">
        <f t="shared" si="15"/>
        <v>52</v>
      </c>
    </row>
    <row r="138" spans="1:12" ht="14.25" customHeight="1" x14ac:dyDescent="0.15">
      <c r="A138" s="110"/>
      <c r="B138" s="111" t="s">
        <v>63</v>
      </c>
      <c r="C138" s="13">
        <v>131</v>
      </c>
      <c r="D138" s="13">
        <v>188</v>
      </c>
      <c r="E138" s="13">
        <v>189</v>
      </c>
      <c r="F138" s="31">
        <f t="shared" si="14"/>
        <v>377</v>
      </c>
      <c r="G138" s="57"/>
      <c r="H138" s="59" t="s">
        <v>62</v>
      </c>
      <c r="I138" s="13">
        <v>15</v>
      </c>
      <c r="J138" s="13">
        <v>16</v>
      </c>
      <c r="K138" s="13">
        <v>15</v>
      </c>
      <c r="L138" s="58">
        <f t="shared" si="15"/>
        <v>31</v>
      </c>
    </row>
    <row r="139" spans="1:12" ht="14.25" customHeight="1" x14ac:dyDescent="0.15">
      <c r="A139" s="110"/>
      <c r="B139" s="26" t="s">
        <v>61</v>
      </c>
      <c r="C139" s="25">
        <f>SUM(C117:C138)</f>
        <v>2396</v>
      </c>
      <c r="D139" s="25">
        <f>SUM(D117:D138)</f>
        <v>2270</v>
      </c>
      <c r="E139" s="25">
        <f>SUM(E117:E138)</f>
        <v>2487</v>
      </c>
      <c r="F139" s="24">
        <f>SUM(F117:F138)</f>
        <v>4757</v>
      </c>
      <c r="G139" s="57"/>
      <c r="H139" s="59" t="s">
        <v>60</v>
      </c>
      <c r="I139" s="13">
        <v>7</v>
      </c>
      <c r="J139" s="13">
        <v>9</v>
      </c>
      <c r="K139" s="13">
        <v>9</v>
      </c>
      <c r="L139" s="58">
        <f t="shared" si="15"/>
        <v>18</v>
      </c>
    </row>
    <row r="140" spans="1:12" ht="14.25" customHeight="1" x14ac:dyDescent="0.15">
      <c r="A140" s="110" t="s">
        <v>59</v>
      </c>
      <c r="B140" s="37" t="s">
        <v>58</v>
      </c>
      <c r="C140" s="13">
        <v>137</v>
      </c>
      <c r="D140" s="13">
        <v>149</v>
      </c>
      <c r="E140" s="13">
        <v>168</v>
      </c>
      <c r="F140" s="31">
        <f t="shared" ref="F140:F156" si="16">SUM(D140:E140)</f>
        <v>317</v>
      </c>
      <c r="G140" s="57"/>
      <c r="H140" s="26" t="s">
        <v>57</v>
      </c>
      <c r="I140" s="25">
        <f>SUM(I126:I139)</f>
        <v>251</v>
      </c>
      <c r="J140" s="25">
        <f>SUM(J126:J139)</f>
        <v>271</v>
      </c>
      <c r="K140" s="25">
        <f>SUM(K126:K139)</f>
        <v>282</v>
      </c>
      <c r="L140" s="60">
        <f>SUM(L126:L139)</f>
        <v>553</v>
      </c>
    </row>
    <row r="141" spans="1:12" ht="14.25" customHeight="1" x14ac:dyDescent="0.15">
      <c r="A141" s="110"/>
      <c r="B141" s="37" t="s">
        <v>56</v>
      </c>
      <c r="C141" s="13">
        <v>163</v>
      </c>
      <c r="D141" s="13">
        <v>185</v>
      </c>
      <c r="E141" s="13">
        <v>208</v>
      </c>
      <c r="F141" s="31">
        <f t="shared" si="16"/>
        <v>393</v>
      </c>
      <c r="G141" s="57" t="s">
        <v>55</v>
      </c>
      <c r="H141" s="59" t="s">
        <v>54</v>
      </c>
      <c r="I141" s="13">
        <v>48</v>
      </c>
      <c r="J141" s="13">
        <v>56</v>
      </c>
      <c r="K141" s="13">
        <v>55</v>
      </c>
      <c r="L141" s="58">
        <f>SUM(J141:K141)</f>
        <v>111</v>
      </c>
    </row>
    <row r="142" spans="1:12" ht="14.25" customHeight="1" x14ac:dyDescent="0.15">
      <c r="A142" s="110"/>
      <c r="B142" s="37" t="s">
        <v>53</v>
      </c>
      <c r="C142" s="13">
        <v>155</v>
      </c>
      <c r="D142" s="13">
        <v>173</v>
      </c>
      <c r="E142" s="13">
        <v>199</v>
      </c>
      <c r="F142" s="31">
        <f t="shared" si="16"/>
        <v>372</v>
      </c>
      <c r="G142" s="57"/>
      <c r="H142" s="59" t="s">
        <v>52</v>
      </c>
      <c r="I142" s="13">
        <v>43</v>
      </c>
      <c r="J142" s="13">
        <v>48</v>
      </c>
      <c r="K142" s="13">
        <v>39</v>
      </c>
      <c r="L142" s="58">
        <f>SUM(J142:K142)</f>
        <v>87</v>
      </c>
    </row>
    <row r="143" spans="1:12" ht="14.25" customHeight="1" x14ac:dyDescent="0.15">
      <c r="A143" s="110"/>
      <c r="B143" s="37" t="s">
        <v>51</v>
      </c>
      <c r="C143" s="13">
        <v>64</v>
      </c>
      <c r="D143" s="13">
        <v>73</v>
      </c>
      <c r="E143" s="13">
        <v>91</v>
      </c>
      <c r="F143" s="31">
        <f t="shared" si="16"/>
        <v>164</v>
      </c>
      <c r="G143" s="57"/>
      <c r="H143" s="59" t="s">
        <v>50</v>
      </c>
      <c r="I143" s="13">
        <v>49</v>
      </c>
      <c r="J143" s="13">
        <v>47</v>
      </c>
      <c r="K143" s="13">
        <v>43</v>
      </c>
      <c r="L143" s="58">
        <f>SUM(J143:K143)</f>
        <v>90</v>
      </c>
    </row>
    <row r="144" spans="1:12" ht="14.25" customHeight="1" x14ac:dyDescent="0.15">
      <c r="A144" s="110"/>
      <c r="B144" s="37" t="s">
        <v>49</v>
      </c>
      <c r="C144" s="13">
        <v>39</v>
      </c>
      <c r="D144" s="13">
        <v>37</v>
      </c>
      <c r="E144" s="13">
        <v>33</v>
      </c>
      <c r="F144" s="31">
        <f t="shared" si="16"/>
        <v>70</v>
      </c>
      <c r="G144" s="57"/>
      <c r="H144" s="59" t="s">
        <v>48</v>
      </c>
      <c r="I144" s="13">
        <v>35</v>
      </c>
      <c r="J144" s="13">
        <v>32</v>
      </c>
      <c r="K144" s="13">
        <v>34</v>
      </c>
      <c r="L144" s="58">
        <f>SUM(J144:K144)</f>
        <v>66</v>
      </c>
    </row>
    <row r="145" spans="1:12" ht="14.25" customHeight="1" x14ac:dyDescent="0.15">
      <c r="A145" s="110"/>
      <c r="B145" s="37" t="s">
        <v>47</v>
      </c>
      <c r="C145" s="13">
        <v>129</v>
      </c>
      <c r="D145" s="13">
        <v>147</v>
      </c>
      <c r="E145" s="13">
        <v>178</v>
      </c>
      <c r="F145" s="31">
        <f t="shared" si="16"/>
        <v>325</v>
      </c>
      <c r="G145" s="57"/>
      <c r="H145" s="59" t="s">
        <v>46</v>
      </c>
      <c r="I145" s="13">
        <v>31</v>
      </c>
      <c r="J145" s="13">
        <v>34</v>
      </c>
      <c r="K145" s="13">
        <v>32</v>
      </c>
      <c r="L145" s="58">
        <f>SUM(J145:K145)</f>
        <v>66</v>
      </c>
    </row>
    <row r="146" spans="1:12" ht="14.25" customHeight="1" x14ac:dyDescent="0.15">
      <c r="A146" s="110"/>
      <c r="B146" s="37" t="s">
        <v>45</v>
      </c>
      <c r="C146" s="13">
        <v>31</v>
      </c>
      <c r="D146" s="13">
        <v>40</v>
      </c>
      <c r="E146" s="13">
        <v>40</v>
      </c>
      <c r="F146" s="31">
        <f t="shared" si="16"/>
        <v>80</v>
      </c>
      <c r="G146" s="57"/>
      <c r="H146" s="26" t="s">
        <v>44</v>
      </c>
      <c r="I146" s="25">
        <f>SUM(I141:I145)</f>
        <v>206</v>
      </c>
      <c r="J146" s="25">
        <f>SUM(J141:J145)</f>
        <v>217</v>
      </c>
      <c r="K146" s="25">
        <f>SUM(K141:K145)</f>
        <v>203</v>
      </c>
      <c r="L146" s="56">
        <f>SUM(L141:L145)</f>
        <v>420</v>
      </c>
    </row>
    <row r="147" spans="1:12" ht="14.25" customHeight="1" x14ac:dyDescent="0.15">
      <c r="A147" s="110"/>
      <c r="B147" s="37" t="s">
        <v>43</v>
      </c>
      <c r="C147" s="13">
        <v>43</v>
      </c>
      <c r="D147" s="13">
        <v>47</v>
      </c>
      <c r="E147" s="13">
        <v>53</v>
      </c>
      <c r="F147" s="31">
        <f t="shared" si="16"/>
        <v>100</v>
      </c>
      <c r="G147" s="143" t="s">
        <v>42</v>
      </c>
      <c r="H147" s="144"/>
      <c r="I147" s="55">
        <f>SUM(C139+C157+C164+C167+I125+I140+I146)</f>
        <v>6963</v>
      </c>
      <c r="J147" s="55">
        <f>SUM(D139+D157+D164+D167+J125+J140+J146)</f>
        <v>7534</v>
      </c>
      <c r="K147" s="55">
        <f>SUM(E139+E157+E164+E167+K125+K140+K146)</f>
        <v>8114</v>
      </c>
      <c r="L147" s="54">
        <f>SUM(F139+F157+F164+F167+L125+L140+L146)</f>
        <v>15648</v>
      </c>
    </row>
    <row r="148" spans="1:12" ht="14.25" customHeight="1" x14ac:dyDescent="0.15">
      <c r="A148" s="110"/>
      <c r="B148" s="37" t="s">
        <v>41</v>
      </c>
      <c r="C148" s="13">
        <v>105</v>
      </c>
      <c r="D148" s="13">
        <v>128</v>
      </c>
      <c r="E148" s="13">
        <v>156</v>
      </c>
      <c r="F148" s="31">
        <f t="shared" si="16"/>
        <v>284</v>
      </c>
      <c r="G148" s="53"/>
      <c r="H148" s="111"/>
      <c r="I148" s="13"/>
      <c r="J148" s="13"/>
      <c r="K148" s="13"/>
      <c r="L148" s="52"/>
    </row>
    <row r="149" spans="1:12" ht="14.25" customHeight="1" x14ac:dyDescent="0.15">
      <c r="A149" s="110"/>
      <c r="B149" s="37" t="s">
        <v>40</v>
      </c>
      <c r="C149" s="13">
        <v>63</v>
      </c>
      <c r="D149" s="13">
        <v>84</v>
      </c>
      <c r="E149" s="13">
        <v>93</v>
      </c>
      <c r="F149" s="31">
        <f t="shared" si="16"/>
        <v>177</v>
      </c>
      <c r="G149" s="145" t="s">
        <v>39</v>
      </c>
      <c r="H149" s="146"/>
      <c r="I149" s="127">
        <f>SUM(C30+I39+I67+I147)</f>
        <v>19679</v>
      </c>
      <c r="J149" s="127">
        <f>SUM(D30+J39+J67+J147)</f>
        <v>22369</v>
      </c>
      <c r="K149" s="127">
        <f>SUM(E30+K39+K67+K147)</f>
        <v>24031</v>
      </c>
      <c r="L149" s="129">
        <f>SUM(J149:K149)</f>
        <v>46400</v>
      </c>
    </row>
    <row r="150" spans="1:12" ht="14.25" customHeight="1" x14ac:dyDescent="0.15">
      <c r="A150" s="110"/>
      <c r="B150" s="37" t="s">
        <v>38</v>
      </c>
      <c r="C150" s="13">
        <v>133</v>
      </c>
      <c r="D150" s="13">
        <v>155</v>
      </c>
      <c r="E150" s="13">
        <v>165</v>
      </c>
      <c r="F150" s="31">
        <f t="shared" si="16"/>
        <v>320</v>
      </c>
      <c r="G150" s="133"/>
      <c r="H150" s="134"/>
      <c r="I150" s="128"/>
      <c r="J150" s="128"/>
      <c r="K150" s="128"/>
      <c r="L150" s="130"/>
    </row>
    <row r="151" spans="1:12" ht="14.25" customHeight="1" x14ac:dyDescent="0.15">
      <c r="A151" s="110"/>
      <c r="B151" s="37" t="s">
        <v>37</v>
      </c>
      <c r="C151" s="13">
        <v>33</v>
      </c>
      <c r="D151" s="13">
        <v>34</v>
      </c>
      <c r="E151" s="13">
        <v>38</v>
      </c>
      <c r="F151" s="31">
        <f t="shared" si="16"/>
        <v>72</v>
      </c>
      <c r="G151" s="131" t="s">
        <v>36</v>
      </c>
      <c r="H151" s="132"/>
      <c r="I151" s="135">
        <f>I149-'R2.12月末'!I149</f>
        <v>21</v>
      </c>
      <c r="J151" s="135">
        <f>J149-'R2.12月末'!J149</f>
        <v>-36</v>
      </c>
      <c r="K151" s="135">
        <f>K149-'R2.12月末'!K149</f>
        <v>-11</v>
      </c>
      <c r="L151" s="137">
        <f>L149-'R2.12月末'!L149</f>
        <v>-47</v>
      </c>
    </row>
    <row r="152" spans="1:12" ht="14.25" customHeight="1" x14ac:dyDescent="0.15">
      <c r="A152" s="110"/>
      <c r="B152" s="37" t="s">
        <v>35</v>
      </c>
      <c r="C152" s="13">
        <v>20</v>
      </c>
      <c r="D152" s="13">
        <v>24</v>
      </c>
      <c r="E152" s="13">
        <v>25</v>
      </c>
      <c r="F152" s="31">
        <f t="shared" si="16"/>
        <v>49</v>
      </c>
      <c r="G152" s="133"/>
      <c r="H152" s="134"/>
      <c r="I152" s="136"/>
      <c r="J152" s="136"/>
      <c r="K152" s="136"/>
      <c r="L152" s="138"/>
    </row>
    <row r="153" spans="1:12" ht="14.25" customHeight="1" x14ac:dyDescent="0.15">
      <c r="A153" s="110"/>
      <c r="B153" s="37" t="s">
        <v>34</v>
      </c>
      <c r="C153" s="13">
        <v>64</v>
      </c>
      <c r="D153" s="13">
        <v>96</v>
      </c>
      <c r="E153" s="13">
        <v>94</v>
      </c>
      <c r="F153" s="31">
        <f t="shared" si="16"/>
        <v>190</v>
      </c>
      <c r="G153" s="123" t="s">
        <v>33</v>
      </c>
      <c r="H153" s="124"/>
      <c r="I153" s="13"/>
      <c r="J153" s="13">
        <v>48.4</v>
      </c>
      <c r="K153" s="13">
        <v>51.8</v>
      </c>
      <c r="L153" s="51">
        <v>50.2</v>
      </c>
    </row>
    <row r="154" spans="1:12" ht="14.25" customHeight="1" x14ac:dyDescent="0.15">
      <c r="A154" s="110"/>
      <c r="B154" s="37" t="s">
        <v>32</v>
      </c>
      <c r="C154" s="13">
        <v>53</v>
      </c>
      <c r="D154" s="13">
        <v>55</v>
      </c>
      <c r="E154" s="13">
        <v>65</v>
      </c>
      <c r="F154" s="31">
        <f t="shared" si="16"/>
        <v>120</v>
      </c>
      <c r="G154" s="125" t="s">
        <v>31</v>
      </c>
      <c r="H154" s="126"/>
      <c r="I154" s="50"/>
      <c r="J154" s="50">
        <v>48</v>
      </c>
      <c r="K154" s="50">
        <v>57</v>
      </c>
      <c r="L154" s="48">
        <f t="shared" ref="L154:L159" si="17">SUM(J154:K154)</f>
        <v>105</v>
      </c>
    </row>
    <row r="155" spans="1:12" ht="14.25" customHeight="1" x14ac:dyDescent="0.15">
      <c r="A155" s="110"/>
      <c r="B155" s="37" t="s">
        <v>30</v>
      </c>
      <c r="C155" s="13">
        <v>253</v>
      </c>
      <c r="D155" s="13">
        <v>247</v>
      </c>
      <c r="E155" s="13">
        <v>283</v>
      </c>
      <c r="F155" s="31">
        <f t="shared" si="16"/>
        <v>530</v>
      </c>
      <c r="G155" s="125" t="s">
        <v>29</v>
      </c>
      <c r="H155" s="126"/>
      <c r="I155" s="50"/>
      <c r="J155" s="50">
        <v>51</v>
      </c>
      <c r="K155" s="50">
        <v>42</v>
      </c>
      <c r="L155" s="48">
        <f t="shared" si="17"/>
        <v>93</v>
      </c>
    </row>
    <row r="156" spans="1:12" ht="14.25" customHeight="1" x14ac:dyDescent="0.15">
      <c r="A156" s="110"/>
      <c r="B156" s="37" t="s">
        <v>28</v>
      </c>
      <c r="C156" s="13">
        <v>40</v>
      </c>
      <c r="D156" s="13">
        <v>34</v>
      </c>
      <c r="E156" s="13">
        <v>42</v>
      </c>
      <c r="F156" s="31">
        <f t="shared" si="16"/>
        <v>76</v>
      </c>
      <c r="G156" s="125" t="s">
        <v>27</v>
      </c>
      <c r="H156" s="126"/>
      <c r="I156" s="50"/>
      <c r="J156" s="50">
        <v>6</v>
      </c>
      <c r="K156" s="50">
        <v>9</v>
      </c>
      <c r="L156" s="48">
        <f t="shared" si="17"/>
        <v>15</v>
      </c>
    </row>
    <row r="157" spans="1:12" ht="14.25" customHeight="1" x14ac:dyDescent="0.15">
      <c r="A157" s="110"/>
      <c r="B157" s="26" t="s">
        <v>26</v>
      </c>
      <c r="C157" s="25">
        <f>SUM(C140:C156)</f>
        <v>1525</v>
      </c>
      <c r="D157" s="25">
        <f>SUM(D140:D156)</f>
        <v>1708</v>
      </c>
      <c r="E157" s="25">
        <f>SUM(E140:E156)</f>
        <v>1931</v>
      </c>
      <c r="F157" s="24">
        <f>SUM(F140:F156)</f>
        <v>3639</v>
      </c>
      <c r="G157" s="125" t="s">
        <v>25</v>
      </c>
      <c r="H157" s="126"/>
      <c r="I157" s="50"/>
      <c r="J157" s="50">
        <v>40</v>
      </c>
      <c r="K157" s="50">
        <v>31</v>
      </c>
      <c r="L157" s="48">
        <f t="shared" si="17"/>
        <v>71</v>
      </c>
    </row>
    <row r="158" spans="1:12" ht="14.25" customHeight="1" x14ac:dyDescent="0.15">
      <c r="A158" s="110" t="s">
        <v>24</v>
      </c>
      <c r="B158" s="37" t="s">
        <v>23</v>
      </c>
      <c r="C158" s="13">
        <v>124</v>
      </c>
      <c r="D158" s="13">
        <v>162</v>
      </c>
      <c r="E158" s="13">
        <v>162</v>
      </c>
      <c r="F158" s="31">
        <f t="shared" ref="F158:F163" si="18">SUM(D158:E158)</f>
        <v>324</v>
      </c>
      <c r="G158" s="125" t="s">
        <v>22</v>
      </c>
      <c r="H158" s="126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10"/>
      <c r="B159" s="37" t="s">
        <v>21</v>
      </c>
      <c r="C159" s="13">
        <v>212</v>
      </c>
      <c r="D159" s="13">
        <v>259</v>
      </c>
      <c r="E159" s="13">
        <v>265</v>
      </c>
      <c r="F159" s="31">
        <f t="shared" si="18"/>
        <v>524</v>
      </c>
      <c r="G159" s="113" t="s">
        <v>20</v>
      </c>
      <c r="H159" s="114"/>
      <c r="I159" s="49"/>
      <c r="J159" s="49">
        <v>0</v>
      </c>
      <c r="K159" s="49">
        <v>3</v>
      </c>
      <c r="L159" s="48">
        <f t="shared" si="17"/>
        <v>3</v>
      </c>
    </row>
    <row r="160" spans="1:12" ht="14.25" customHeight="1" x14ac:dyDescent="0.15">
      <c r="A160" s="110"/>
      <c r="B160" s="37" t="s">
        <v>19</v>
      </c>
      <c r="C160" s="13">
        <v>62</v>
      </c>
      <c r="D160" s="13">
        <v>80</v>
      </c>
      <c r="E160" s="13">
        <v>76</v>
      </c>
      <c r="F160" s="31">
        <f t="shared" si="18"/>
        <v>156</v>
      </c>
      <c r="G160" s="112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10"/>
      <c r="B161" s="37" t="s">
        <v>17</v>
      </c>
      <c r="C161" s="13">
        <v>52</v>
      </c>
      <c r="D161" s="13">
        <v>73</v>
      </c>
      <c r="E161" s="13">
        <v>83</v>
      </c>
      <c r="F161" s="31">
        <f t="shared" si="18"/>
        <v>156</v>
      </c>
      <c r="G161" s="115" t="s">
        <v>16</v>
      </c>
      <c r="H161" s="116"/>
      <c r="I161" s="116"/>
      <c r="J161" s="116"/>
      <c r="K161" s="116"/>
      <c r="L161" s="117"/>
    </row>
    <row r="162" spans="1:12" ht="14.25" customHeight="1" x14ac:dyDescent="0.15">
      <c r="A162" s="110"/>
      <c r="B162" s="37" t="s">
        <v>15</v>
      </c>
      <c r="C162" s="13">
        <v>224</v>
      </c>
      <c r="D162" s="13">
        <v>288</v>
      </c>
      <c r="E162" s="13">
        <v>304</v>
      </c>
      <c r="F162" s="31">
        <f t="shared" si="18"/>
        <v>592</v>
      </c>
      <c r="G162" s="42" t="s">
        <v>14</v>
      </c>
      <c r="H162" s="41" t="s">
        <v>11</v>
      </c>
      <c r="I162" s="40">
        <f>SUM(L162/L149)</f>
        <v>0.41659482758620692</v>
      </c>
      <c r="J162" s="39">
        <v>8663</v>
      </c>
      <c r="K162" s="39">
        <v>10667</v>
      </c>
      <c r="L162" s="38">
        <f t="shared" ref="L162:L167" si="19">SUM(J162:K162)</f>
        <v>19330</v>
      </c>
    </row>
    <row r="163" spans="1:12" ht="14.25" customHeight="1" x14ac:dyDescent="0.15">
      <c r="A163" s="110"/>
      <c r="B163" s="37" t="s">
        <v>13</v>
      </c>
      <c r="C163" s="13">
        <v>34</v>
      </c>
      <c r="D163" s="13">
        <v>45</v>
      </c>
      <c r="E163" s="13">
        <v>45</v>
      </c>
      <c r="F163" s="31">
        <f t="shared" si="18"/>
        <v>90</v>
      </c>
      <c r="G163" s="118" t="s">
        <v>12</v>
      </c>
      <c r="H163" s="36" t="s">
        <v>11</v>
      </c>
      <c r="I163" s="35">
        <f>SUM(L163/L149)</f>
        <v>0.34943965517241377</v>
      </c>
      <c r="J163" s="34">
        <v>7115</v>
      </c>
      <c r="K163" s="34">
        <v>9099</v>
      </c>
      <c r="L163" s="33">
        <f t="shared" si="19"/>
        <v>16214</v>
      </c>
    </row>
    <row r="164" spans="1:12" ht="14.25" customHeight="1" x14ac:dyDescent="0.15">
      <c r="A164" s="110"/>
      <c r="B164" s="26" t="s">
        <v>10</v>
      </c>
      <c r="C164" s="25">
        <f>SUM(C158:C163)</f>
        <v>708</v>
      </c>
      <c r="D164" s="25">
        <f>SUM(D158:D163)</f>
        <v>907</v>
      </c>
      <c r="E164" s="25">
        <f>SUM(E158:E163)</f>
        <v>935</v>
      </c>
      <c r="F164" s="24">
        <f>SUM(F158:F163)</f>
        <v>1842</v>
      </c>
      <c r="G164" s="119"/>
      <c r="H164" s="30" t="s">
        <v>9</v>
      </c>
      <c r="I164" s="29">
        <f>L164/F30</f>
        <v>0.29459734964322121</v>
      </c>
      <c r="J164" s="28">
        <v>771</v>
      </c>
      <c r="K164" s="28">
        <v>963</v>
      </c>
      <c r="L164" s="27">
        <f t="shared" si="19"/>
        <v>1734</v>
      </c>
    </row>
    <row r="165" spans="1:12" ht="14.25" customHeight="1" x14ac:dyDescent="0.15">
      <c r="A165" s="110" t="s">
        <v>8</v>
      </c>
      <c r="B165" s="111" t="s">
        <v>7</v>
      </c>
      <c r="C165" s="13">
        <v>332</v>
      </c>
      <c r="D165" s="13">
        <v>358</v>
      </c>
      <c r="E165" s="13">
        <v>380</v>
      </c>
      <c r="F165" s="31">
        <f>SUM(D165:E165)</f>
        <v>738</v>
      </c>
      <c r="G165" s="119"/>
      <c r="H165" s="30" t="s">
        <v>6</v>
      </c>
      <c r="I165" s="29">
        <f>L165/L39</f>
        <v>0.38878063788329403</v>
      </c>
      <c r="J165" s="28">
        <v>1667</v>
      </c>
      <c r="K165" s="28">
        <v>2124</v>
      </c>
      <c r="L165" s="27">
        <f t="shared" si="19"/>
        <v>3791</v>
      </c>
    </row>
    <row r="166" spans="1:12" ht="14.25" customHeight="1" x14ac:dyDescent="0.15">
      <c r="A166" s="110"/>
      <c r="B166" s="111" t="s">
        <v>5</v>
      </c>
      <c r="C166" s="13">
        <v>294</v>
      </c>
      <c r="D166" s="13">
        <v>358</v>
      </c>
      <c r="E166" s="13">
        <v>378</v>
      </c>
      <c r="F166" s="31">
        <f>SUM(D166:E166)</f>
        <v>736</v>
      </c>
      <c r="G166" s="119"/>
      <c r="H166" s="30" t="s">
        <v>4</v>
      </c>
      <c r="I166" s="29">
        <f>L166/L67</f>
        <v>0.31300033079722128</v>
      </c>
      <c r="J166" s="28">
        <v>2093</v>
      </c>
      <c r="K166" s="28">
        <v>2638</v>
      </c>
      <c r="L166" s="27">
        <f t="shared" si="19"/>
        <v>4731</v>
      </c>
    </row>
    <row r="167" spans="1:12" ht="14.25" customHeight="1" x14ac:dyDescent="0.15">
      <c r="A167" s="110"/>
      <c r="B167" s="26" t="s">
        <v>3</v>
      </c>
      <c r="C167" s="25">
        <f>SUM(C165:C166)</f>
        <v>626</v>
      </c>
      <c r="D167" s="25">
        <f>SUM(D165:D166)</f>
        <v>716</v>
      </c>
      <c r="E167" s="25">
        <f>SUM(E165:E166)</f>
        <v>758</v>
      </c>
      <c r="F167" s="24">
        <f>SUM(F165:F166)</f>
        <v>1474</v>
      </c>
      <c r="G167" s="120"/>
      <c r="H167" s="23" t="s">
        <v>2</v>
      </c>
      <c r="I167" s="22">
        <f>L167/L147</f>
        <v>0.38075153374233128</v>
      </c>
      <c r="J167" s="21">
        <v>2584</v>
      </c>
      <c r="K167" s="21">
        <v>3374</v>
      </c>
      <c r="L167" s="20">
        <f t="shared" si="19"/>
        <v>5958</v>
      </c>
    </row>
    <row r="168" spans="1:12" ht="14.25" customHeight="1" x14ac:dyDescent="0.15">
      <c r="A168" s="110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10"/>
      <c r="B169" s="13"/>
      <c r="C169" s="13"/>
      <c r="D169" s="13"/>
      <c r="E169" s="13"/>
      <c r="F169" s="12"/>
      <c r="G169" s="121" t="s">
        <v>1</v>
      </c>
      <c r="H169" s="122"/>
      <c r="I169" s="11">
        <v>496</v>
      </c>
      <c r="J169" s="11">
        <v>207</v>
      </c>
      <c r="K169" s="11">
        <v>322</v>
      </c>
      <c r="L169" s="10">
        <f>SUM(J169:K169)</f>
        <v>529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04FCE-8263-4299-BFE7-A3884C7CFF67}">
  <dimension ref="A1:L218"/>
  <sheetViews>
    <sheetView view="pageBreakPreview" topLeftCell="A40" zoomScaleNormal="100" workbookViewId="0">
      <selection activeCell="J159" sqref="J159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7" t="s">
        <v>273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ht="16.5" customHeight="1" x14ac:dyDescent="0.15">
      <c r="A2" s="150" t="s">
        <v>287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153" t="s">
        <v>266</v>
      </c>
      <c r="B4" s="154"/>
      <c r="C4" s="94"/>
      <c r="D4" s="94"/>
      <c r="E4" s="94"/>
      <c r="F4" s="93"/>
      <c r="G4" s="92" t="s">
        <v>265</v>
      </c>
      <c r="H4" s="91" t="s">
        <v>264</v>
      </c>
      <c r="I4" s="90">
        <v>27</v>
      </c>
      <c r="J4" s="90">
        <v>32</v>
      </c>
      <c r="K4" s="90">
        <v>35</v>
      </c>
      <c r="L4" s="58">
        <f t="shared" ref="L4:L9" si="0">SUM(J4:K4)</f>
        <v>67</v>
      </c>
    </row>
    <row r="5" spans="1:12" ht="14.25" customHeight="1" x14ac:dyDescent="0.15">
      <c r="A5" s="72" t="s">
        <v>263</v>
      </c>
      <c r="B5" s="71" t="s">
        <v>262</v>
      </c>
      <c r="C5" s="89">
        <v>341</v>
      </c>
      <c r="D5" s="89">
        <v>409</v>
      </c>
      <c r="E5" s="89">
        <v>403</v>
      </c>
      <c r="F5" s="31">
        <f t="shared" ref="F5:F21" si="1">SUM(D5:E5)</f>
        <v>812</v>
      </c>
      <c r="G5" s="57"/>
      <c r="H5" s="37" t="s">
        <v>261</v>
      </c>
      <c r="I5" s="13">
        <v>185</v>
      </c>
      <c r="J5" s="13">
        <v>212</v>
      </c>
      <c r="K5" s="13">
        <v>231</v>
      </c>
      <c r="L5" s="58">
        <f t="shared" si="0"/>
        <v>443</v>
      </c>
    </row>
    <row r="6" spans="1:12" ht="14.25" customHeight="1" x14ac:dyDescent="0.15">
      <c r="A6" s="110"/>
      <c r="B6" s="37" t="s">
        <v>260</v>
      </c>
      <c r="C6" s="86">
        <v>214</v>
      </c>
      <c r="D6" s="86">
        <v>205</v>
      </c>
      <c r="E6" s="86">
        <v>212</v>
      </c>
      <c r="F6" s="31">
        <f t="shared" si="1"/>
        <v>417</v>
      </c>
      <c r="G6" s="57"/>
      <c r="H6" s="37" t="s">
        <v>259</v>
      </c>
      <c r="I6" s="13">
        <v>114</v>
      </c>
      <c r="J6" s="13">
        <v>137</v>
      </c>
      <c r="K6" s="13">
        <v>164</v>
      </c>
      <c r="L6" s="58">
        <f t="shared" si="0"/>
        <v>301</v>
      </c>
    </row>
    <row r="7" spans="1:12" ht="14.25" customHeight="1" x14ac:dyDescent="0.15">
      <c r="A7" s="110"/>
      <c r="B7" s="37" t="s">
        <v>258</v>
      </c>
      <c r="C7" s="86">
        <v>132</v>
      </c>
      <c r="D7" s="86">
        <v>130</v>
      </c>
      <c r="E7" s="86">
        <v>159</v>
      </c>
      <c r="F7" s="31">
        <f t="shared" si="1"/>
        <v>289</v>
      </c>
      <c r="G7" s="57"/>
      <c r="H7" s="37" t="s">
        <v>257</v>
      </c>
      <c r="I7" s="13">
        <v>81</v>
      </c>
      <c r="J7" s="13">
        <v>101</v>
      </c>
      <c r="K7" s="13">
        <v>100</v>
      </c>
      <c r="L7" s="58">
        <f t="shared" si="0"/>
        <v>201</v>
      </c>
    </row>
    <row r="8" spans="1:12" ht="14.25" customHeight="1" x14ac:dyDescent="0.15">
      <c r="A8" s="110"/>
      <c r="B8" s="37" t="s">
        <v>256</v>
      </c>
      <c r="C8" s="86">
        <v>163</v>
      </c>
      <c r="D8" s="86">
        <v>160</v>
      </c>
      <c r="E8" s="86">
        <v>195</v>
      </c>
      <c r="F8" s="31">
        <f t="shared" si="1"/>
        <v>355</v>
      </c>
      <c r="G8" s="57"/>
      <c r="H8" s="37" t="s">
        <v>219</v>
      </c>
      <c r="I8" s="13">
        <v>57</v>
      </c>
      <c r="J8" s="13">
        <v>72</v>
      </c>
      <c r="K8" s="13">
        <v>77</v>
      </c>
      <c r="L8" s="58">
        <f t="shared" si="0"/>
        <v>149</v>
      </c>
    </row>
    <row r="9" spans="1:12" ht="14.25" customHeight="1" x14ac:dyDescent="0.15">
      <c r="A9" s="110"/>
      <c r="B9" s="37" t="s">
        <v>255</v>
      </c>
      <c r="C9" s="86">
        <v>61</v>
      </c>
      <c r="D9" s="86">
        <v>64</v>
      </c>
      <c r="E9" s="86">
        <v>75</v>
      </c>
      <c r="F9" s="31">
        <f t="shared" si="1"/>
        <v>139</v>
      </c>
      <c r="G9" s="57"/>
      <c r="H9" s="37" t="s">
        <v>254</v>
      </c>
      <c r="I9" s="13">
        <v>72</v>
      </c>
      <c r="J9" s="13">
        <v>79</v>
      </c>
      <c r="K9" s="13">
        <v>82</v>
      </c>
      <c r="L9" s="58">
        <f t="shared" si="0"/>
        <v>161</v>
      </c>
    </row>
    <row r="10" spans="1:12" ht="14.25" customHeight="1" x14ac:dyDescent="0.15">
      <c r="A10" s="110"/>
      <c r="B10" s="37" t="s">
        <v>253</v>
      </c>
      <c r="C10" s="86">
        <v>281</v>
      </c>
      <c r="D10" s="86">
        <v>349</v>
      </c>
      <c r="E10" s="86">
        <v>386</v>
      </c>
      <c r="F10" s="31">
        <f t="shared" si="1"/>
        <v>735</v>
      </c>
      <c r="G10" s="83"/>
      <c r="H10" s="26" t="s">
        <v>252</v>
      </c>
      <c r="I10" s="25">
        <f>SUM(I4:I9)</f>
        <v>536</v>
      </c>
      <c r="J10" s="25">
        <f>SUM(J4:J9)</f>
        <v>633</v>
      </c>
      <c r="K10" s="25">
        <f>SUM(K4:K9)</f>
        <v>689</v>
      </c>
      <c r="L10" s="60">
        <f>SUM(L4:L9)</f>
        <v>1322</v>
      </c>
    </row>
    <row r="11" spans="1:12" ht="14.25" customHeight="1" x14ac:dyDescent="0.15">
      <c r="A11" s="110"/>
      <c r="B11" s="37" t="s">
        <v>251</v>
      </c>
      <c r="C11" s="86">
        <v>62</v>
      </c>
      <c r="D11" s="86">
        <v>78</v>
      </c>
      <c r="E11" s="86">
        <v>87</v>
      </c>
      <c r="F11" s="31">
        <f t="shared" si="1"/>
        <v>165</v>
      </c>
      <c r="G11" s="57" t="s">
        <v>250</v>
      </c>
      <c r="H11" s="37" t="s">
        <v>249</v>
      </c>
      <c r="I11" s="13">
        <v>54</v>
      </c>
      <c r="J11" s="13">
        <v>61</v>
      </c>
      <c r="K11" s="13">
        <v>71</v>
      </c>
      <c r="L11" s="58">
        <f t="shared" ref="L11:L22" si="2">SUM(J11:K11)</f>
        <v>132</v>
      </c>
    </row>
    <row r="12" spans="1:12" ht="14.25" customHeight="1" x14ac:dyDescent="0.15">
      <c r="A12" s="110"/>
      <c r="B12" s="37" t="s">
        <v>248</v>
      </c>
      <c r="C12" s="86">
        <v>123</v>
      </c>
      <c r="D12" s="86">
        <v>172</v>
      </c>
      <c r="E12" s="86">
        <v>188</v>
      </c>
      <c r="F12" s="31">
        <f t="shared" si="1"/>
        <v>360</v>
      </c>
      <c r="G12" s="57"/>
      <c r="H12" s="37" t="s">
        <v>204</v>
      </c>
      <c r="I12" s="13">
        <v>29</v>
      </c>
      <c r="J12" s="13">
        <v>23</v>
      </c>
      <c r="K12" s="13">
        <v>32</v>
      </c>
      <c r="L12" s="58">
        <f t="shared" si="2"/>
        <v>55</v>
      </c>
    </row>
    <row r="13" spans="1:12" ht="14.25" customHeight="1" x14ac:dyDescent="0.15">
      <c r="A13" s="110"/>
      <c r="B13" s="37" t="s">
        <v>247</v>
      </c>
      <c r="C13" s="86">
        <v>147</v>
      </c>
      <c r="D13" s="86">
        <v>218</v>
      </c>
      <c r="E13" s="86">
        <v>210</v>
      </c>
      <c r="F13" s="31">
        <f t="shared" si="1"/>
        <v>428</v>
      </c>
      <c r="G13" s="57"/>
      <c r="H13" s="37" t="s">
        <v>246</v>
      </c>
      <c r="I13" s="13">
        <v>38</v>
      </c>
      <c r="J13" s="13">
        <v>34</v>
      </c>
      <c r="K13" s="13">
        <v>45</v>
      </c>
      <c r="L13" s="58">
        <f t="shared" si="2"/>
        <v>79</v>
      </c>
    </row>
    <row r="14" spans="1:12" ht="14.25" customHeight="1" x14ac:dyDescent="0.15">
      <c r="A14" s="110"/>
      <c r="B14" s="37" t="s">
        <v>245</v>
      </c>
      <c r="C14" s="86">
        <v>37</v>
      </c>
      <c r="D14" s="86">
        <v>49</v>
      </c>
      <c r="E14" s="86">
        <v>49</v>
      </c>
      <c r="F14" s="31">
        <f t="shared" si="1"/>
        <v>98</v>
      </c>
      <c r="G14" s="57"/>
      <c r="H14" s="37" t="s">
        <v>244</v>
      </c>
      <c r="I14" s="13">
        <v>123</v>
      </c>
      <c r="J14" s="13">
        <v>116</v>
      </c>
      <c r="K14" s="13">
        <v>127</v>
      </c>
      <c r="L14" s="58">
        <f t="shared" si="2"/>
        <v>243</v>
      </c>
    </row>
    <row r="15" spans="1:12" ht="14.25" customHeight="1" x14ac:dyDescent="0.15">
      <c r="A15" s="110"/>
      <c r="B15" s="37" t="s">
        <v>243</v>
      </c>
      <c r="C15" s="86">
        <v>34</v>
      </c>
      <c r="D15" s="86">
        <v>31</v>
      </c>
      <c r="E15" s="86">
        <v>42</v>
      </c>
      <c r="F15" s="31">
        <f t="shared" si="1"/>
        <v>73</v>
      </c>
      <c r="G15" s="57"/>
      <c r="H15" s="37" t="s">
        <v>242</v>
      </c>
      <c r="I15" s="13">
        <v>30</v>
      </c>
      <c r="J15" s="13">
        <v>37</v>
      </c>
      <c r="K15" s="13">
        <v>43</v>
      </c>
      <c r="L15" s="58">
        <f t="shared" si="2"/>
        <v>80</v>
      </c>
    </row>
    <row r="16" spans="1:12" ht="14.25" customHeight="1" x14ac:dyDescent="0.15">
      <c r="A16" s="110"/>
      <c r="B16" s="37" t="s">
        <v>241</v>
      </c>
      <c r="C16" s="86">
        <v>28</v>
      </c>
      <c r="D16" s="86">
        <v>12</v>
      </c>
      <c r="E16" s="86">
        <v>16</v>
      </c>
      <c r="F16" s="31">
        <f t="shared" si="1"/>
        <v>28</v>
      </c>
      <c r="G16" s="57"/>
      <c r="H16" s="37" t="s">
        <v>240</v>
      </c>
      <c r="I16" s="13">
        <v>66</v>
      </c>
      <c r="J16" s="13">
        <v>59</v>
      </c>
      <c r="K16" s="13">
        <v>77</v>
      </c>
      <c r="L16" s="58">
        <f t="shared" si="2"/>
        <v>136</v>
      </c>
    </row>
    <row r="17" spans="1:12" ht="14.25" customHeight="1" x14ac:dyDescent="0.15">
      <c r="A17" s="110"/>
      <c r="B17" s="111" t="s">
        <v>239</v>
      </c>
      <c r="C17" s="86">
        <v>44</v>
      </c>
      <c r="D17" s="86">
        <v>58</v>
      </c>
      <c r="E17" s="86">
        <v>62</v>
      </c>
      <c r="F17" s="31">
        <f>SUM(D17:E17)</f>
        <v>120</v>
      </c>
      <c r="G17" s="57"/>
      <c r="H17" s="37" t="s">
        <v>238</v>
      </c>
      <c r="I17" s="13">
        <v>80</v>
      </c>
      <c r="J17" s="13">
        <v>81</v>
      </c>
      <c r="K17" s="13">
        <v>89</v>
      </c>
      <c r="L17" s="58">
        <f t="shared" si="2"/>
        <v>170</v>
      </c>
    </row>
    <row r="18" spans="1:12" ht="14.25" customHeight="1" x14ac:dyDescent="0.15">
      <c r="A18" s="110"/>
      <c r="B18" s="37" t="s">
        <v>237</v>
      </c>
      <c r="C18" s="86">
        <v>82</v>
      </c>
      <c r="D18" s="86">
        <v>110</v>
      </c>
      <c r="E18" s="86">
        <v>113</v>
      </c>
      <c r="F18" s="31">
        <f t="shared" si="1"/>
        <v>223</v>
      </c>
      <c r="G18" s="57"/>
      <c r="H18" s="37" t="s">
        <v>236</v>
      </c>
      <c r="I18" s="13">
        <v>56</v>
      </c>
      <c r="J18" s="13">
        <v>55</v>
      </c>
      <c r="K18" s="13">
        <v>75</v>
      </c>
      <c r="L18" s="58">
        <f t="shared" si="2"/>
        <v>130</v>
      </c>
    </row>
    <row r="19" spans="1:12" ht="14.25" customHeight="1" x14ac:dyDescent="0.15">
      <c r="A19" s="110"/>
      <c r="B19" s="37" t="s">
        <v>235</v>
      </c>
      <c r="C19" s="86">
        <v>22</v>
      </c>
      <c r="D19" s="86">
        <v>21</v>
      </c>
      <c r="E19" s="86">
        <v>29</v>
      </c>
      <c r="F19" s="31">
        <f t="shared" si="1"/>
        <v>50</v>
      </c>
      <c r="G19" s="57"/>
      <c r="H19" s="37" t="s">
        <v>234</v>
      </c>
      <c r="I19" s="13">
        <v>23</v>
      </c>
      <c r="J19" s="13">
        <v>30</v>
      </c>
      <c r="K19" s="13">
        <v>25</v>
      </c>
      <c r="L19" s="58">
        <f t="shared" si="2"/>
        <v>55</v>
      </c>
    </row>
    <row r="20" spans="1:12" ht="14.25" customHeight="1" x14ac:dyDescent="0.15">
      <c r="A20" s="110"/>
      <c r="B20" s="111" t="s">
        <v>233</v>
      </c>
      <c r="C20" s="86">
        <v>12</v>
      </c>
      <c r="D20" s="86">
        <v>8</v>
      </c>
      <c r="E20" s="86">
        <v>12</v>
      </c>
      <c r="F20" s="31">
        <f t="shared" si="1"/>
        <v>20</v>
      </c>
      <c r="G20" s="57"/>
      <c r="H20" s="37" t="s">
        <v>232</v>
      </c>
      <c r="I20" s="13">
        <v>59</v>
      </c>
      <c r="J20" s="13">
        <v>50</v>
      </c>
      <c r="K20" s="13">
        <v>63</v>
      </c>
      <c r="L20" s="58">
        <f t="shared" si="2"/>
        <v>113</v>
      </c>
    </row>
    <row r="21" spans="1:12" ht="14.25" customHeight="1" x14ac:dyDescent="0.15">
      <c r="A21" s="110"/>
      <c r="B21" s="111" t="s">
        <v>231</v>
      </c>
      <c r="C21" s="86">
        <v>17</v>
      </c>
      <c r="D21" s="86">
        <v>26</v>
      </c>
      <c r="E21" s="86">
        <v>22</v>
      </c>
      <c r="F21" s="31">
        <f t="shared" si="1"/>
        <v>48</v>
      </c>
      <c r="G21" s="57"/>
      <c r="H21" s="37" t="s">
        <v>190</v>
      </c>
      <c r="I21" s="13">
        <v>34</v>
      </c>
      <c r="J21" s="13">
        <v>40</v>
      </c>
      <c r="K21" s="13">
        <v>42</v>
      </c>
      <c r="L21" s="58">
        <f t="shared" si="2"/>
        <v>82</v>
      </c>
    </row>
    <row r="22" spans="1:12" ht="14.25" customHeight="1" x14ac:dyDescent="0.15">
      <c r="A22" s="79"/>
      <c r="B22" s="26" t="s">
        <v>230</v>
      </c>
      <c r="C22" s="25">
        <f>SUM(C5:C21)</f>
        <v>1800</v>
      </c>
      <c r="D22" s="25">
        <f>SUM(D5:D21)</f>
        <v>2100</v>
      </c>
      <c r="E22" s="25">
        <f>SUM(E5:E21)</f>
        <v>2260</v>
      </c>
      <c r="F22" s="25">
        <f>SUM(F5:F21)</f>
        <v>4360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110" t="s">
        <v>228</v>
      </c>
      <c r="B23" s="37" t="s">
        <v>227</v>
      </c>
      <c r="C23" s="13">
        <v>136</v>
      </c>
      <c r="D23" s="13">
        <v>147</v>
      </c>
      <c r="E23" s="13">
        <v>182</v>
      </c>
      <c r="F23" s="31">
        <f t="shared" ref="F23:F28" si="3">SUM(D23:E23)</f>
        <v>329</v>
      </c>
      <c r="G23" s="83"/>
      <c r="H23" s="26" t="s">
        <v>226</v>
      </c>
      <c r="I23" s="25">
        <f>SUM(I11:I22)</f>
        <v>597</v>
      </c>
      <c r="J23" s="25">
        <f>SUM(J11:J22)</f>
        <v>588</v>
      </c>
      <c r="K23" s="25">
        <f>SUM(K11:K22)</f>
        <v>694</v>
      </c>
      <c r="L23" s="60">
        <f>SUM(L11:L22)</f>
        <v>1282</v>
      </c>
    </row>
    <row r="24" spans="1:12" ht="14.25" customHeight="1" x14ac:dyDescent="0.15">
      <c r="A24" s="110"/>
      <c r="B24" s="37" t="s">
        <v>225</v>
      </c>
      <c r="C24" s="13">
        <v>70</v>
      </c>
      <c r="D24" s="13">
        <v>86</v>
      </c>
      <c r="E24" s="13">
        <v>81</v>
      </c>
      <c r="F24" s="31">
        <f t="shared" si="3"/>
        <v>167</v>
      </c>
      <c r="G24" s="57" t="s">
        <v>224</v>
      </c>
      <c r="H24" s="37" t="s">
        <v>223</v>
      </c>
      <c r="I24" s="13">
        <v>27</v>
      </c>
      <c r="J24" s="13">
        <v>32</v>
      </c>
      <c r="K24" s="13">
        <v>38</v>
      </c>
      <c r="L24" s="58">
        <f t="shared" ref="L24:L29" si="4">SUM(J24:K24)</f>
        <v>70</v>
      </c>
    </row>
    <row r="25" spans="1:12" ht="14.25" customHeight="1" x14ac:dyDescent="0.15">
      <c r="A25" s="110"/>
      <c r="B25" s="37" t="s">
        <v>222</v>
      </c>
      <c r="C25" s="13">
        <v>199</v>
      </c>
      <c r="D25" s="13">
        <v>237</v>
      </c>
      <c r="E25" s="13">
        <v>278</v>
      </c>
      <c r="F25" s="31">
        <f t="shared" si="3"/>
        <v>515</v>
      </c>
      <c r="G25" s="57"/>
      <c r="H25" s="37" t="s">
        <v>221</v>
      </c>
      <c r="I25" s="13">
        <v>18</v>
      </c>
      <c r="J25" s="13">
        <v>23</v>
      </c>
      <c r="K25" s="13">
        <v>21</v>
      </c>
      <c r="L25" s="58">
        <f t="shared" si="4"/>
        <v>44</v>
      </c>
    </row>
    <row r="26" spans="1:12" ht="14.25" customHeight="1" x14ac:dyDescent="0.15">
      <c r="A26" s="110"/>
      <c r="B26" s="37" t="s">
        <v>220</v>
      </c>
      <c r="C26" s="13">
        <v>87</v>
      </c>
      <c r="D26" s="13">
        <v>89</v>
      </c>
      <c r="E26" s="13">
        <v>114</v>
      </c>
      <c r="F26" s="31">
        <f t="shared" si="3"/>
        <v>203</v>
      </c>
      <c r="G26" s="57"/>
      <c r="H26" s="37" t="s">
        <v>219</v>
      </c>
      <c r="I26" s="13">
        <v>41</v>
      </c>
      <c r="J26" s="13">
        <v>47</v>
      </c>
      <c r="K26" s="13">
        <v>45</v>
      </c>
      <c r="L26" s="58">
        <f t="shared" si="4"/>
        <v>92</v>
      </c>
    </row>
    <row r="27" spans="1:12" ht="14.25" customHeight="1" x14ac:dyDescent="0.15">
      <c r="A27" s="110"/>
      <c r="B27" s="37" t="s">
        <v>218</v>
      </c>
      <c r="C27" s="13">
        <v>59</v>
      </c>
      <c r="D27" s="13">
        <v>71</v>
      </c>
      <c r="E27" s="13">
        <v>71</v>
      </c>
      <c r="F27" s="31">
        <f t="shared" si="3"/>
        <v>142</v>
      </c>
      <c r="G27" s="57"/>
      <c r="H27" s="37" t="s">
        <v>217</v>
      </c>
      <c r="I27" s="13">
        <v>43</v>
      </c>
      <c r="J27" s="13">
        <v>36</v>
      </c>
      <c r="K27" s="13">
        <v>47</v>
      </c>
      <c r="L27" s="58">
        <f t="shared" si="4"/>
        <v>83</v>
      </c>
    </row>
    <row r="28" spans="1:12" ht="14.25" customHeight="1" x14ac:dyDescent="0.15">
      <c r="A28" s="110"/>
      <c r="B28" s="37" t="s">
        <v>216</v>
      </c>
      <c r="C28" s="13">
        <v>56</v>
      </c>
      <c r="D28" s="13">
        <v>60</v>
      </c>
      <c r="E28" s="13">
        <v>97</v>
      </c>
      <c r="F28" s="31">
        <f t="shared" si="3"/>
        <v>157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607</v>
      </c>
      <c r="D29" s="25">
        <f>SUM(D23:D28)</f>
        <v>690</v>
      </c>
      <c r="E29" s="25">
        <f>SUM(E23:E28)</f>
        <v>823</v>
      </c>
      <c r="F29" s="25">
        <f>SUM(F23:F28)</f>
        <v>1513</v>
      </c>
      <c r="G29" s="57"/>
      <c r="H29" s="37" t="s">
        <v>214</v>
      </c>
      <c r="I29" s="13">
        <v>33</v>
      </c>
      <c r="J29" s="13">
        <v>35</v>
      </c>
      <c r="K29" s="13">
        <v>37</v>
      </c>
      <c r="L29" s="58">
        <f t="shared" si="4"/>
        <v>72</v>
      </c>
    </row>
    <row r="30" spans="1:12" ht="14.25" customHeight="1" x14ac:dyDescent="0.15">
      <c r="A30" s="155" t="s">
        <v>213</v>
      </c>
      <c r="B30" s="142"/>
      <c r="C30" s="55">
        <f>SUM(C22+C29)</f>
        <v>2407</v>
      </c>
      <c r="D30" s="55">
        <f>SUM(D22+D29)</f>
        <v>2790</v>
      </c>
      <c r="E30" s="55">
        <f>SUM(E22+E29)</f>
        <v>3083</v>
      </c>
      <c r="F30" s="55">
        <f>SUM(F22+F29)</f>
        <v>5873</v>
      </c>
      <c r="G30" s="57"/>
      <c r="H30" s="26" t="s">
        <v>212</v>
      </c>
      <c r="I30" s="25">
        <f>SUM(I24:I29)</f>
        <v>170</v>
      </c>
      <c r="J30" s="25">
        <f>SUM(J24:J29)</f>
        <v>189</v>
      </c>
      <c r="K30" s="25">
        <f>SUM(K24:K29)</f>
        <v>204</v>
      </c>
      <c r="L30" s="56">
        <f>SUM(L24:L29)</f>
        <v>393</v>
      </c>
    </row>
    <row r="31" spans="1:12" ht="14.25" customHeight="1" x14ac:dyDescent="0.15">
      <c r="A31" s="110"/>
      <c r="B31" s="111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48</v>
      </c>
      <c r="K31" s="13">
        <v>42</v>
      </c>
      <c r="L31" s="58">
        <f t="shared" ref="L31:L37" si="5">SUM(J31:K31)</f>
        <v>90</v>
      </c>
    </row>
    <row r="32" spans="1:12" ht="14.25" customHeight="1" x14ac:dyDescent="0.15">
      <c r="A32" s="156" t="s">
        <v>210</v>
      </c>
      <c r="B32" s="157"/>
      <c r="C32" s="74"/>
      <c r="D32" s="111"/>
      <c r="E32" s="111"/>
      <c r="F32" s="87"/>
      <c r="G32" s="57"/>
      <c r="H32" s="37" t="s">
        <v>209</v>
      </c>
      <c r="I32" s="13">
        <v>29</v>
      </c>
      <c r="J32" s="13">
        <v>50</v>
      </c>
      <c r="K32" s="13">
        <v>56</v>
      </c>
      <c r="L32" s="58">
        <f t="shared" si="5"/>
        <v>106</v>
      </c>
    </row>
    <row r="33" spans="1:12" ht="14.25" customHeight="1" x14ac:dyDescent="0.15">
      <c r="A33" s="110" t="s">
        <v>208</v>
      </c>
      <c r="B33" s="37" t="s">
        <v>207</v>
      </c>
      <c r="C33" s="86">
        <v>378</v>
      </c>
      <c r="D33" s="13">
        <v>453</v>
      </c>
      <c r="E33" s="13">
        <v>463</v>
      </c>
      <c r="F33" s="31">
        <f t="shared" ref="F33:F45" si="6">SUM(D33:E33)</f>
        <v>916</v>
      </c>
      <c r="G33" s="57"/>
      <c r="H33" s="37" t="s">
        <v>206</v>
      </c>
      <c r="I33" s="13">
        <v>69</v>
      </c>
      <c r="J33" s="13">
        <v>66</v>
      </c>
      <c r="K33" s="13">
        <v>78</v>
      </c>
      <c r="L33" s="58">
        <f t="shared" si="5"/>
        <v>144</v>
      </c>
    </row>
    <row r="34" spans="1:12" ht="14.25" customHeight="1" x14ac:dyDescent="0.15">
      <c r="A34" s="110"/>
      <c r="B34" s="37" t="s">
        <v>205</v>
      </c>
      <c r="C34" s="13">
        <v>146</v>
      </c>
      <c r="D34" s="13">
        <v>177</v>
      </c>
      <c r="E34" s="13">
        <v>185</v>
      </c>
      <c r="F34" s="31">
        <f t="shared" si="6"/>
        <v>362</v>
      </c>
      <c r="G34" s="57"/>
      <c r="H34" s="37" t="s">
        <v>204</v>
      </c>
      <c r="I34" s="13">
        <v>53</v>
      </c>
      <c r="J34" s="13">
        <v>67</v>
      </c>
      <c r="K34" s="13">
        <v>71</v>
      </c>
      <c r="L34" s="58">
        <f t="shared" si="5"/>
        <v>138</v>
      </c>
    </row>
    <row r="35" spans="1:12" ht="14.25" customHeight="1" x14ac:dyDescent="0.15">
      <c r="A35" s="110"/>
      <c r="B35" s="37" t="s">
        <v>203</v>
      </c>
      <c r="C35" s="13">
        <v>78</v>
      </c>
      <c r="D35" s="13">
        <v>86</v>
      </c>
      <c r="E35" s="13">
        <v>102</v>
      </c>
      <c r="F35" s="31">
        <f t="shared" si="6"/>
        <v>188</v>
      </c>
      <c r="G35" s="57"/>
      <c r="H35" s="37" t="s">
        <v>202</v>
      </c>
      <c r="I35" s="13">
        <v>92</v>
      </c>
      <c r="J35" s="13">
        <v>91</v>
      </c>
      <c r="K35" s="13">
        <v>101</v>
      </c>
      <c r="L35" s="58">
        <f t="shared" si="5"/>
        <v>192</v>
      </c>
    </row>
    <row r="36" spans="1:12" ht="14.25" customHeight="1" x14ac:dyDescent="0.15">
      <c r="A36" s="110"/>
      <c r="B36" s="37" t="s">
        <v>201</v>
      </c>
      <c r="C36" s="13">
        <v>232</v>
      </c>
      <c r="D36" s="13">
        <v>226</v>
      </c>
      <c r="E36" s="13">
        <v>270</v>
      </c>
      <c r="F36" s="31">
        <f t="shared" si="6"/>
        <v>496</v>
      </c>
      <c r="G36" s="84"/>
      <c r="H36" s="85" t="s">
        <v>200</v>
      </c>
      <c r="I36" s="13">
        <v>54</v>
      </c>
      <c r="J36" s="13">
        <v>54</v>
      </c>
      <c r="K36" s="13">
        <v>77</v>
      </c>
      <c r="L36" s="58">
        <f t="shared" si="5"/>
        <v>131</v>
      </c>
    </row>
    <row r="37" spans="1:12" ht="14.25" customHeight="1" x14ac:dyDescent="0.15">
      <c r="A37" s="110"/>
      <c r="B37" s="37" t="s">
        <v>199</v>
      </c>
      <c r="C37" s="13">
        <v>14</v>
      </c>
      <c r="D37" s="13">
        <v>18</v>
      </c>
      <c r="E37" s="13">
        <v>22</v>
      </c>
      <c r="F37" s="31">
        <f t="shared" si="6"/>
        <v>40</v>
      </c>
      <c r="G37" s="84"/>
      <c r="H37" s="37" t="s">
        <v>198</v>
      </c>
      <c r="I37" s="13">
        <v>123</v>
      </c>
      <c r="J37" s="13">
        <v>146</v>
      </c>
      <c r="K37" s="13">
        <v>143</v>
      </c>
      <c r="L37" s="58">
        <f t="shared" si="5"/>
        <v>289</v>
      </c>
    </row>
    <row r="38" spans="1:12" ht="14.25" customHeight="1" x14ac:dyDescent="0.15">
      <c r="A38" s="110"/>
      <c r="B38" s="37" t="s">
        <v>197</v>
      </c>
      <c r="C38" s="13">
        <v>78</v>
      </c>
      <c r="D38" s="13">
        <v>101</v>
      </c>
      <c r="E38" s="13">
        <v>116</v>
      </c>
      <c r="F38" s="31">
        <f t="shared" si="6"/>
        <v>217</v>
      </c>
      <c r="G38" s="83"/>
      <c r="H38" s="26" t="s">
        <v>163</v>
      </c>
      <c r="I38" s="25">
        <f>SUM(I31:I37)</f>
        <v>461</v>
      </c>
      <c r="J38" s="25">
        <f>SUM(J31:J37)</f>
        <v>522</v>
      </c>
      <c r="K38" s="25">
        <f>SUM(K31:K37)</f>
        <v>568</v>
      </c>
      <c r="L38" s="60">
        <f>SUM(L31:L37)</f>
        <v>1090</v>
      </c>
    </row>
    <row r="39" spans="1:12" ht="14.25" customHeight="1" x14ac:dyDescent="0.15">
      <c r="A39" s="110"/>
      <c r="B39" s="37" t="s">
        <v>196</v>
      </c>
      <c r="C39" s="13">
        <v>53</v>
      </c>
      <c r="D39" s="13">
        <v>56</v>
      </c>
      <c r="E39" s="13">
        <v>63</v>
      </c>
      <c r="F39" s="31">
        <f t="shared" si="6"/>
        <v>119</v>
      </c>
      <c r="G39" s="143" t="s">
        <v>195</v>
      </c>
      <c r="H39" s="144"/>
      <c r="I39" s="55">
        <f>SUM(C46+C54+I10+I23+I30+I38)</f>
        <v>4161</v>
      </c>
      <c r="J39" s="55">
        <f>SUM(D46+D54+J10+J23+J30+J38)</f>
        <v>4657</v>
      </c>
      <c r="K39" s="55">
        <f>SUM(E46+E54+K10+K23+K30+K38)</f>
        <v>5097</v>
      </c>
      <c r="L39" s="54">
        <f>SUM(F46+F54+L10+L23+L30+L38)</f>
        <v>9754</v>
      </c>
    </row>
    <row r="40" spans="1:12" ht="14.25" customHeight="1" x14ac:dyDescent="0.15">
      <c r="A40" s="110"/>
      <c r="B40" s="37" t="s">
        <v>194</v>
      </c>
      <c r="C40" s="13">
        <v>133</v>
      </c>
      <c r="D40" s="13">
        <v>151</v>
      </c>
      <c r="E40" s="13">
        <v>165</v>
      </c>
      <c r="F40" s="31">
        <f t="shared" si="6"/>
        <v>316</v>
      </c>
      <c r="G40" s="82"/>
      <c r="H40" s="111"/>
      <c r="I40" s="13"/>
      <c r="J40" s="13"/>
      <c r="K40" s="13"/>
      <c r="L40" s="52"/>
    </row>
    <row r="41" spans="1:12" ht="14.25" customHeight="1" x14ac:dyDescent="0.15">
      <c r="A41" s="110"/>
      <c r="B41" s="37" t="s">
        <v>193</v>
      </c>
      <c r="C41" s="13">
        <v>68</v>
      </c>
      <c r="D41" s="13">
        <v>79</v>
      </c>
      <c r="E41" s="13">
        <v>84</v>
      </c>
      <c r="F41" s="31">
        <f t="shared" si="6"/>
        <v>163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10"/>
      <c r="B42" s="37" t="s">
        <v>192</v>
      </c>
      <c r="C42" s="13">
        <v>110</v>
      </c>
      <c r="D42" s="13">
        <v>130</v>
      </c>
      <c r="E42" s="13">
        <v>148</v>
      </c>
      <c r="F42" s="31">
        <f t="shared" si="6"/>
        <v>278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10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10"/>
      <c r="B44" s="37" t="s">
        <v>190</v>
      </c>
      <c r="C44" s="13">
        <v>177</v>
      </c>
      <c r="D44" s="13">
        <v>194</v>
      </c>
      <c r="E44" s="13">
        <v>234</v>
      </c>
      <c r="F44" s="31">
        <f t="shared" si="6"/>
        <v>428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10"/>
      <c r="B45" s="37" t="s">
        <v>189</v>
      </c>
      <c r="C45" s="13">
        <v>161</v>
      </c>
      <c r="D45" s="13">
        <v>175</v>
      </c>
      <c r="E45" s="13">
        <v>201</v>
      </c>
      <c r="F45" s="31">
        <f t="shared" si="6"/>
        <v>376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1638</v>
      </c>
      <c r="D46" s="25">
        <f>SUM(D33:D45)</f>
        <v>1859</v>
      </c>
      <c r="E46" s="25">
        <f>SUM(E33:E45)</f>
        <v>2071</v>
      </c>
      <c r="F46" s="25">
        <f>SUM(F33:F45)</f>
        <v>3930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10" t="s">
        <v>187</v>
      </c>
      <c r="B47" s="37" t="s">
        <v>186</v>
      </c>
      <c r="C47" s="13">
        <v>103</v>
      </c>
      <c r="D47" s="13">
        <v>122</v>
      </c>
      <c r="E47" s="13">
        <v>116</v>
      </c>
      <c r="F47" s="31">
        <f t="shared" ref="F47:F53" si="7">SUM(D47:E47)</f>
        <v>238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10"/>
      <c r="B48" s="37" t="s">
        <v>185</v>
      </c>
      <c r="C48" s="13">
        <v>43</v>
      </c>
      <c r="D48" s="13">
        <v>41</v>
      </c>
      <c r="E48" s="13">
        <v>38</v>
      </c>
      <c r="F48" s="31">
        <f t="shared" si="7"/>
        <v>79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10"/>
      <c r="B49" s="37" t="s">
        <v>184</v>
      </c>
      <c r="C49" s="13">
        <v>103</v>
      </c>
      <c r="D49" s="13">
        <v>100</v>
      </c>
      <c r="E49" s="13">
        <v>115</v>
      </c>
      <c r="F49" s="31">
        <f t="shared" si="7"/>
        <v>215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10"/>
      <c r="B50" s="37" t="s">
        <v>183</v>
      </c>
      <c r="C50" s="13">
        <v>287</v>
      </c>
      <c r="D50" s="13">
        <v>314</v>
      </c>
      <c r="E50" s="13">
        <v>330</v>
      </c>
      <c r="F50" s="31">
        <f t="shared" si="7"/>
        <v>644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10"/>
      <c r="B51" s="37" t="s">
        <v>182</v>
      </c>
      <c r="C51" s="13">
        <v>128</v>
      </c>
      <c r="D51" s="13">
        <v>169</v>
      </c>
      <c r="E51" s="13">
        <v>164</v>
      </c>
      <c r="F51" s="31">
        <f t="shared" si="7"/>
        <v>333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10"/>
      <c r="B52" s="37" t="s">
        <v>181</v>
      </c>
      <c r="C52" s="13">
        <v>78</v>
      </c>
      <c r="D52" s="13">
        <v>92</v>
      </c>
      <c r="E52" s="13">
        <v>86</v>
      </c>
      <c r="F52" s="31">
        <f t="shared" si="7"/>
        <v>178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10"/>
      <c r="B53" s="37" t="s">
        <v>180</v>
      </c>
      <c r="C53" s="13">
        <v>17</v>
      </c>
      <c r="D53" s="13">
        <v>28</v>
      </c>
      <c r="E53" s="13">
        <v>22</v>
      </c>
      <c r="F53" s="31">
        <f t="shared" si="7"/>
        <v>50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759</v>
      </c>
      <c r="D54" s="25">
        <f>SUM(D47:D53)</f>
        <v>866</v>
      </c>
      <c r="E54" s="25">
        <f>SUM(E47:E53)</f>
        <v>871</v>
      </c>
      <c r="F54" s="25">
        <f>SUM(F47:F53)</f>
        <v>1737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10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10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10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10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139" t="s">
        <v>178</v>
      </c>
      <c r="B60" s="14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59</v>
      </c>
      <c r="K60" s="64">
        <v>55</v>
      </c>
      <c r="L60" s="63">
        <f t="shared" ref="L60:L65" si="8">SUM(J60:K60)</f>
        <v>114</v>
      </c>
    </row>
    <row r="61" spans="1:12" ht="14.25" customHeight="1" x14ac:dyDescent="0.15">
      <c r="A61" s="110" t="s">
        <v>175</v>
      </c>
      <c r="B61" s="37" t="s">
        <v>174</v>
      </c>
      <c r="C61" s="74">
        <v>336</v>
      </c>
      <c r="D61" s="13">
        <v>433</v>
      </c>
      <c r="E61" s="13">
        <v>426</v>
      </c>
      <c r="F61" s="31">
        <f t="shared" ref="F61:F68" si="9">SUM(D61:E61)</f>
        <v>859</v>
      </c>
      <c r="G61" s="73"/>
      <c r="H61" s="37" t="s">
        <v>173</v>
      </c>
      <c r="I61" s="13">
        <v>50</v>
      </c>
      <c r="J61" s="13">
        <v>46</v>
      </c>
      <c r="K61" s="13">
        <v>61</v>
      </c>
      <c r="L61" s="61">
        <f t="shared" si="8"/>
        <v>107</v>
      </c>
    </row>
    <row r="62" spans="1:12" ht="14.25" customHeight="1" x14ac:dyDescent="0.15">
      <c r="A62" s="110"/>
      <c r="B62" s="37" t="s">
        <v>172</v>
      </c>
      <c r="C62" s="13">
        <v>273</v>
      </c>
      <c r="D62" s="13">
        <v>323</v>
      </c>
      <c r="E62" s="13">
        <v>366</v>
      </c>
      <c r="F62" s="31">
        <f t="shared" si="9"/>
        <v>689</v>
      </c>
      <c r="G62" s="73"/>
      <c r="H62" s="37" t="s">
        <v>171</v>
      </c>
      <c r="I62" s="13">
        <v>39</v>
      </c>
      <c r="J62" s="13">
        <v>51</v>
      </c>
      <c r="K62" s="13">
        <v>52</v>
      </c>
      <c r="L62" s="61">
        <f t="shared" si="8"/>
        <v>103</v>
      </c>
    </row>
    <row r="63" spans="1:12" ht="14.25" customHeight="1" x14ac:dyDescent="0.15">
      <c r="A63" s="110"/>
      <c r="B63" s="37" t="s">
        <v>170</v>
      </c>
      <c r="C63" s="13">
        <v>60</v>
      </c>
      <c r="D63" s="13">
        <v>82</v>
      </c>
      <c r="E63" s="13">
        <v>84</v>
      </c>
      <c r="F63" s="31">
        <f t="shared" si="9"/>
        <v>166</v>
      </c>
      <c r="G63" s="73"/>
      <c r="H63" s="37" t="s">
        <v>169</v>
      </c>
      <c r="I63" s="13">
        <v>28</v>
      </c>
      <c r="J63" s="13">
        <v>31</v>
      </c>
      <c r="K63" s="13">
        <v>29</v>
      </c>
      <c r="L63" s="61">
        <f t="shared" si="8"/>
        <v>60</v>
      </c>
    </row>
    <row r="64" spans="1:12" ht="14.25" customHeight="1" x14ac:dyDescent="0.15">
      <c r="A64" s="110"/>
      <c r="B64" s="37" t="s">
        <v>168</v>
      </c>
      <c r="C64" s="13">
        <v>164</v>
      </c>
      <c r="D64" s="13">
        <v>190</v>
      </c>
      <c r="E64" s="13">
        <v>198</v>
      </c>
      <c r="F64" s="31">
        <f t="shared" si="9"/>
        <v>388</v>
      </c>
      <c r="G64" s="73"/>
      <c r="H64" s="37" t="s">
        <v>167</v>
      </c>
      <c r="I64" s="13">
        <v>51</v>
      </c>
      <c r="J64" s="13">
        <v>59</v>
      </c>
      <c r="K64" s="13">
        <v>67</v>
      </c>
      <c r="L64" s="61">
        <f t="shared" si="8"/>
        <v>126</v>
      </c>
    </row>
    <row r="65" spans="1:12" ht="14.25" customHeight="1" x14ac:dyDescent="0.15">
      <c r="A65" s="110"/>
      <c r="B65" s="37" t="s">
        <v>166</v>
      </c>
      <c r="C65" s="13">
        <v>80</v>
      </c>
      <c r="D65" s="13">
        <v>102</v>
      </c>
      <c r="E65" s="13">
        <v>122</v>
      </c>
      <c r="F65" s="31">
        <f t="shared" si="9"/>
        <v>224</v>
      </c>
      <c r="G65" s="73"/>
      <c r="H65" s="37" t="s">
        <v>165</v>
      </c>
      <c r="I65" s="13">
        <v>69</v>
      </c>
      <c r="J65" s="13">
        <v>95</v>
      </c>
      <c r="K65" s="13">
        <v>83</v>
      </c>
      <c r="L65" s="61">
        <f t="shared" si="8"/>
        <v>178</v>
      </c>
    </row>
    <row r="66" spans="1:12" ht="14.25" customHeight="1" x14ac:dyDescent="0.15">
      <c r="A66" s="110"/>
      <c r="B66" s="37" t="s">
        <v>164</v>
      </c>
      <c r="C66" s="13">
        <v>102</v>
      </c>
      <c r="D66" s="13">
        <v>123</v>
      </c>
      <c r="E66" s="13">
        <v>126</v>
      </c>
      <c r="F66" s="31">
        <f t="shared" si="9"/>
        <v>249</v>
      </c>
      <c r="G66" s="73"/>
      <c r="H66" s="26" t="s">
        <v>163</v>
      </c>
      <c r="I66" s="25">
        <f>SUM(I60:I65)</f>
        <v>279</v>
      </c>
      <c r="J66" s="25">
        <f>SUM(J60:J65)</f>
        <v>341</v>
      </c>
      <c r="K66" s="25">
        <f>SUM(K60:K65)</f>
        <v>347</v>
      </c>
      <c r="L66" s="60">
        <f>SUM(L60:L65)</f>
        <v>688</v>
      </c>
    </row>
    <row r="67" spans="1:12" ht="14.25" customHeight="1" x14ac:dyDescent="0.15">
      <c r="A67" s="110"/>
      <c r="B67" s="37" t="s">
        <v>162</v>
      </c>
      <c r="C67" s="13">
        <v>299</v>
      </c>
      <c r="D67" s="13">
        <v>384</v>
      </c>
      <c r="E67" s="13">
        <v>393</v>
      </c>
      <c r="F67" s="31">
        <f t="shared" si="9"/>
        <v>777</v>
      </c>
      <c r="G67" s="141" t="s">
        <v>161</v>
      </c>
      <c r="H67" s="142"/>
      <c r="I67" s="55">
        <f>SUM(C69+C82+C93+C110+C114+I66)</f>
        <v>6169</v>
      </c>
      <c r="J67" s="55">
        <f>SUM(D69+D82+D93+D110+D114+J66)</f>
        <v>7376</v>
      </c>
      <c r="K67" s="55">
        <f>SUM(E69+E82+E93+E110+E114+K66)</f>
        <v>7751</v>
      </c>
      <c r="L67" s="54">
        <f>SUM(F69+F82+F93+F110+F114+L66)</f>
        <v>15127</v>
      </c>
    </row>
    <row r="68" spans="1:12" ht="14.25" customHeight="1" x14ac:dyDescent="0.15">
      <c r="A68" s="110"/>
      <c r="B68" s="37" t="s">
        <v>160</v>
      </c>
      <c r="C68" s="13">
        <v>106</v>
      </c>
      <c r="D68" s="13">
        <v>138</v>
      </c>
      <c r="E68" s="13">
        <v>137</v>
      </c>
      <c r="F68" s="31">
        <f t="shared" si="9"/>
        <v>275</v>
      </c>
      <c r="G68" s="73"/>
      <c r="H68" s="111"/>
      <c r="I68" s="13"/>
      <c r="J68" s="13"/>
      <c r="K68" s="13"/>
      <c r="L68" s="52"/>
    </row>
    <row r="69" spans="1:12" ht="14.25" customHeight="1" x14ac:dyDescent="0.15">
      <c r="A69" s="110"/>
      <c r="B69" s="26" t="s">
        <v>159</v>
      </c>
      <c r="C69" s="25">
        <f>SUM(C61:C68)</f>
        <v>1420</v>
      </c>
      <c r="D69" s="25">
        <f>SUM(D61:D68)</f>
        <v>1775</v>
      </c>
      <c r="E69" s="25">
        <f>SUM(E61:E68)</f>
        <v>1852</v>
      </c>
      <c r="F69" s="24">
        <f>SUM(F61:F68)</f>
        <v>3627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10" t="s">
        <v>158</v>
      </c>
      <c r="B70" s="37" t="s">
        <v>157</v>
      </c>
      <c r="C70" s="13">
        <v>39</v>
      </c>
      <c r="D70" s="13">
        <v>49</v>
      </c>
      <c r="E70" s="13">
        <v>45</v>
      </c>
      <c r="F70" s="31">
        <f t="shared" ref="F70:F81" si="10">SUM(D70:E70)</f>
        <v>94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10"/>
      <c r="B71" s="37" t="s">
        <v>156</v>
      </c>
      <c r="C71" s="13">
        <v>239</v>
      </c>
      <c r="D71" s="13">
        <v>262</v>
      </c>
      <c r="E71" s="13">
        <v>279</v>
      </c>
      <c r="F71" s="31">
        <f t="shared" si="10"/>
        <v>541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10"/>
      <c r="B72" s="37" t="s">
        <v>155</v>
      </c>
      <c r="C72" s="13">
        <v>136</v>
      </c>
      <c r="D72" s="13">
        <v>152</v>
      </c>
      <c r="E72" s="13">
        <v>167</v>
      </c>
      <c r="F72" s="31">
        <f t="shared" si="10"/>
        <v>319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10"/>
      <c r="B73" s="37" t="s">
        <v>154</v>
      </c>
      <c r="C73" s="13">
        <v>59</v>
      </c>
      <c r="D73" s="13">
        <v>67</v>
      </c>
      <c r="E73" s="13">
        <v>65</v>
      </c>
      <c r="F73" s="31">
        <f t="shared" si="10"/>
        <v>132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10"/>
      <c r="B74" s="37" t="s">
        <v>153</v>
      </c>
      <c r="C74" s="13">
        <v>85</v>
      </c>
      <c r="D74" s="13">
        <v>67</v>
      </c>
      <c r="E74" s="13">
        <v>94</v>
      </c>
      <c r="F74" s="31">
        <f t="shared" si="10"/>
        <v>161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10"/>
      <c r="B75" s="37" t="s">
        <v>152</v>
      </c>
      <c r="C75" s="13">
        <v>385</v>
      </c>
      <c r="D75" s="13">
        <v>442</v>
      </c>
      <c r="E75" s="13">
        <v>469</v>
      </c>
      <c r="F75" s="31">
        <f t="shared" si="10"/>
        <v>911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10"/>
      <c r="B76" s="37" t="s">
        <v>151</v>
      </c>
      <c r="C76" s="13">
        <v>180</v>
      </c>
      <c r="D76" s="13">
        <v>226</v>
      </c>
      <c r="E76" s="13">
        <v>237</v>
      </c>
      <c r="F76" s="31">
        <f t="shared" si="10"/>
        <v>463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10"/>
      <c r="B77" s="37" t="s">
        <v>150</v>
      </c>
      <c r="C77" s="13">
        <v>62</v>
      </c>
      <c r="D77" s="13">
        <v>70</v>
      </c>
      <c r="E77" s="13">
        <v>71</v>
      </c>
      <c r="F77" s="31">
        <f t="shared" si="10"/>
        <v>141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10"/>
      <c r="B78" s="37" t="s">
        <v>149</v>
      </c>
      <c r="C78" s="13">
        <v>59</v>
      </c>
      <c r="D78" s="13">
        <v>58</v>
      </c>
      <c r="E78" s="13">
        <v>61</v>
      </c>
      <c r="F78" s="31">
        <f t="shared" si="10"/>
        <v>119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10"/>
      <c r="B79" s="37" t="s">
        <v>148</v>
      </c>
      <c r="C79" s="13">
        <v>153</v>
      </c>
      <c r="D79" s="13">
        <v>180</v>
      </c>
      <c r="E79" s="13">
        <v>183</v>
      </c>
      <c r="F79" s="31">
        <f t="shared" si="10"/>
        <v>363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10"/>
      <c r="B80" s="37" t="s">
        <v>147</v>
      </c>
      <c r="C80" s="13">
        <v>149</v>
      </c>
      <c r="D80" s="13">
        <v>166</v>
      </c>
      <c r="E80" s="13">
        <v>145</v>
      </c>
      <c r="F80" s="31">
        <f t="shared" si="10"/>
        <v>311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10"/>
      <c r="B81" s="37" t="s">
        <v>146</v>
      </c>
      <c r="C81" s="13">
        <v>17</v>
      </c>
      <c r="D81" s="13">
        <v>27</v>
      </c>
      <c r="E81" s="13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10"/>
      <c r="B82" s="26" t="s">
        <v>145</v>
      </c>
      <c r="C82" s="25">
        <f>SUM(C70:C81)</f>
        <v>1563</v>
      </c>
      <c r="D82" s="25">
        <f>SUM(D70:D81)</f>
        <v>1766</v>
      </c>
      <c r="E82" s="25">
        <f>SUM(E70:E81)</f>
        <v>1840</v>
      </c>
      <c r="F82" s="25">
        <f>SUM(F70:F81)</f>
        <v>3606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10" t="s">
        <v>139</v>
      </c>
      <c r="B83" s="37" t="s">
        <v>144</v>
      </c>
      <c r="C83" s="13">
        <v>357</v>
      </c>
      <c r="D83" s="13">
        <v>403</v>
      </c>
      <c r="E83" s="13">
        <v>434</v>
      </c>
      <c r="F83" s="31">
        <f t="shared" ref="F83:F92" si="11">SUM(D83:E83)</f>
        <v>837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10"/>
      <c r="B84" s="37" t="s">
        <v>143</v>
      </c>
      <c r="C84" s="13">
        <v>316</v>
      </c>
      <c r="D84" s="13">
        <v>351</v>
      </c>
      <c r="E84" s="13">
        <v>399</v>
      </c>
      <c r="F84" s="31">
        <f t="shared" si="11"/>
        <v>750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10"/>
      <c r="B85" s="37" t="s">
        <v>142</v>
      </c>
      <c r="C85" s="13">
        <v>135</v>
      </c>
      <c r="D85" s="13">
        <v>127</v>
      </c>
      <c r="E85" s="13">
        <v>142</v>
      </c>
      <c r="F85" s="31">
        <f t="shared" si="11"/>
        <v>269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10"/>
      <c r="B86" s="37" t="s">
        <v>141</v>
      </c>
      <c r="C86" s="13">
        <v>83</v>
      </c>
      <c r="D86" s="13">
        <v>104</v>
      </c>
      <c r="E86" s="13">
        <v>112</v>
      </c>
      <c r="F86" s="31">
        <f t="shared" si="11"/>
        <v>216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10"/>
      <c r="B87" s="37" t="s">
        <v>140</v>
      </c>
      <c r="C87" s="13">
        <v>64</v>
      </c>
      <c r="D87" s="13">
        <v>80</v>
      </c>
      <c r="E87" s="13">
        <v>73</v>
      </c>
      <c r="F87" s="31">
        <f t="shared" si="11"/>
        <v>153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10"/>
      <c r="B88" s="37" t="s">
        <v>139</v>
      </c>
      <c r="C88" s="13">
        <v>135</v>
      </c>
      <c r="D88" s="13">
        <v>186</v>
      </c>
      <c r="E88" s="13">
        <v>202</v>
      </c>
      <c r="F88" s="31">
        <f t="shared" si="11"/>
        <v>388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10"/>
      <c r="B89" s="37" t="s">
        <v>138</v>
      </c>
      <c r="C89" s="13">
        <v>120</v>
      </c>
      <c r="D89" s="13">
        <v>151</v>
      </c>
      <c r="E89" s="13">
        <v>153</v>
      </c>
      <c r="F89" s="31">
        <f t="shared" si="11"/>
        <v>304</v>
      </c>
      <c r="G89" s="57"/>
      <c r="H89" s="111"/>
      <c r="I89" s="13"/>
      <c r="J89" s="13"/>
      <c r="K89" s="13"/>
      <c r="L89" s="70"/>
    </row>
    <row r="90" spans="1:12" ht="14.25" customHeight="1" x14ac:dyDescent="0.15">
      <c r="A90" s="110"/>
      <c r="B90" s="37" t="s">
        <v>137</v>
      </c>
      <c r="C90" s="13">
        <v>112</v>
      </c>
      <c r="D90" s="13">
        <v>152</v>
      </c>
      <c r="E90" s="13">
        <v>145</v>
      </c>
      <c r="F90" s="31">
        <f t="shared" si="11"/>
        <v>297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10"/>
      <c r="B91" s="37" t="s">
        <v>136</v>
      </c>
      <c r="C91" s="13">
        <v>48</v>
      </c>
      <c r="D91" s="13">
        <v>62</v>
      </c>
      <c r="E91" s="13">
        <v>73</v>
      </c>
      <c r="F91" s="31">
        <f t="shared" si="11"/>
        <v>135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10"/>
      <c r="B92" s="37" t="s">
        <v>135</v>
      </c>
      <c r="C92" s="13">
        <v>231</v>
      </c>
      <c r="D92" s="13">
        <v>274</v>
      </c>
      <c r="E92" s="13">
        <v>313</v>
      </c>
      <c r="F92" s="31">
        <f t="shared" si="11"/>
        <v>587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10"/>
      <c r="B93" s="26" t="s">
        <v>134</v>
      </c>
      <c r="C93" s="25">
        <f>SUM(C83:C92)</f>
        <v>1601</v>
      </c>
      <c r="D93" s="25">
        <f>SUM(D83:D92)</f>
        <v>1890</v>
      </c>
      <c r="E93" s="25">
        <f>SUM(E83:E92)</f>
        <v>2046</v>
      </c>
      <c r="F93" s="24">
        <f>SUM(F83:F92)</f>
        <v>3936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34</v>
      </c>
      <c r="D94" s="13">
        <v>44</v>
      </c>
      <c r="E94" s="13">
        <v>44</v>
      </c>
      <c r="F94" s="31">
        <f t="shared" ref="F94:F109" si="12">SUM(D94:E94)</f>
        <v>88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10"/>
      <c r="B95" s="37" t="s">
        <v>131</v>
      </c>
      <c r="C95" s="13">
        <v>42</v>
      </c>
      <c r="D95" s="13">
        <v>48</v>
      </c>
      <c r="E95" s="13">
        <v>45</v>
      </c>
      <c r="F95" s="31">
        <f t="shared" si="12"/>
        <v>93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10"/>
      <c r="B96" s="37" t="s">
        <v>130</v>
      </c>
      <c r="C96" s="13">
        <v>22</v>
      </c>
      <c r="D96" s="13">
        <v>28</v>
      </c>
      <c r="E96" s="13">
        <v>37</v>
      </c>
      <c r="F96" s="31">
        <f t="shared" si="12"/>
        <v>65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10"/>
      <c r="B97" s="37" t="s">
        <v>129</v>
      </c>
      <c r="C97" s="13">
        <v>41</v>
      </c>
      <c r="D97" s="13">
        <v>43</v>
      </c>
      <c r="E97" s="13">
        <v>48</v>
      </c>
      <c r="F97" s="31">
        <f t="shared" si="12"/>
        <v>91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10"/>
      <c r="B98" s="37" t="s">
        <v>128</v>
      </c>
      <c r="C98" s="13">
        <v>112</v>
      </c>
      <c r="D98" s="13">
        <v>139</v>
      </c>
      <c r="E98" s="13">
        <v>151</v>
      </c>
      <c r="F98" s="31">
        <f t="shared" si="12"/>
        <v>290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10"/>
      <c r="B99" s="37" t="s">
        <v>127</v>
      </c>
      <c r="C99" s="13">
        <v>20</v>
      </c>
      <c r="D99" s="13">
        <v>23</v>
      </c>
      <c r="E99" s="13">
        <v>22</v>
      </c>
      <c r="F99" s="31">
        <f t="shared" si="12"/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10"/>
      <c r="B100" s="37" t="s">
        <v>126</v>
      </c>
      <c r="C100" s="13">
        <v>53</v>
      </c>
      <c r="D100" s="13">
        <v>72</v>
      </c>
      <c r="E100" s="13">
        <v>66</v>
      </c>
      <c r="F100" s="31">
        <f t="shared" si="12"/>
        <v>138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10"/>
      <c r="B101" s="37" t="s">
        <v>125</v>
      </c>
      <c r="C101" s="13">
        <v>104</v>
      </c>
      <c r="D101" s="13">
        <v>109</v>
      </c>
      <c r="E101" s="13">
        <v>133</v>
      </c>
      <c r="F101" s="31">
        <f t="shared" si="12"/>
        <v>242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10"/>
      <c r="B102" s="37" t="s">
        <v>124</v>
      </c>
      <c r="C102" s="13">
        <v>151</v>
      </c>
      <c r="D102" s="13">
        <v>183</v>
      </c>
      <c r="E102" s="13">
        <v>179</v>
      </c>
      <c r="F102" s="31">
        <f t="shared" si="12"/>
        <v>362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10"/>
      <c r="B103" s="37" t="s">
        <v>123</v>
      </c>
      <c r="C103" s="13">
        <v>151</v>
      </c>
      <c r="D103" s="13">
        <v>198</v>
      </c>
      <c r="E103" s="13">
        <v>192</v>
      </c>
      <c r="F103" s="31">
        <f t="shared" si="12"/>
        <v>390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10"/>
      <c r="B104" s="37" t="s">
        <v>122</v>
      </c>
      <c r="C104" s="13">
        <v>69</v>
      </c>
      <c r="D104" s="13">
        <v>64</v>
      </c>
      <c r="E104" s="13">
        <v>72</v>
      </c>
      <c r="F104" s="31">
        <f t="shared" si="12"/>
        <v>136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10"/>
      <c r="B105" s="37" t="s">
        <v>121</v>
      </c>
      <c r="C105" s="13">
        <v>50</v>
      </c>
      <c r="D105" s="13">
        <v>62</v>
      </c>
      <c r="E105" s="13">
        <v>69</v>
      </c>
      <c r="F105" s="31">
        <f t="shared" si="12"/>
        <v>131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10"/>
      <c r="B106" s="37" t="s">
        <v>120</v>
      </c>
      <c r="C106" s="13">
        <v>32</v>
      </c>
      <c r="D106" s="13">
        <v>49</v>
      </c>
      <c r="E106" s="13">
        <v>56</v>
      </c>
      <c r="F106" s="31">
        <f t="shared" si="12"/>
        <v>105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10"/>
      <c r="B107" s="37" t="s">
        <v>119</v>
      </c>
      <c r="C107" s="13">
        <v>94</v>
      </c>
      <c r="D107" s="13">
        <v>116</v>
      </c>
      <c r="E107" s="13">
        <v>119</v>
      </c>
      <c r="F107" s="31">
        <f t="shared" si="12"/>
        <v>235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10"/>
      <c r="B108" s="37" t="s">
        <v>118</v>
      </c>
      <c r="C108" s="13">
        <v>79</v>
      </c>
      <c r="D108" s="13">
        <v>91</v>
      </c>
      <c r="E108" s="13">
        <v>104</v>
      </c>
      <c r="F108" s="31">
        <f t="shared" si="12"/>
        <v>195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10"/>
      <c r="B109" s="37" t="s">
        <v>117</v>
      </c>
      <c r="C109" s="13">
        <v>81</v>
      </c>
      <c r="D109" s="13">
        <v>96</v>
      </c>
      <c r="E109" s="13">
        <v>101</v>
      </c>
      <c r="F109" s="31">
        <f t="shared" si="12"/>
        <v>197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10"/>
      <c r="B110" s="26" t="s">
        <v>116</v>
      </c>
      <c r="C110" s="25">
        <f>SUM(C94:C109)</f>
        <v>1135</v>
      </c>
      <c r="D110" s="25">
        <f>SUM(D94:D109)</f>
        <v>1365</v>
      </c>
      <c r="E110" s="25">
        <f>SUM(E94:E109)</f>
        <v>1438</v>
      </c>
      <c r="F110" s="24">
        <f>SUM(F94:F109)</f>
        <v>2803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49</v>
      </c>
      <c r="D111" s="13">
        <v>74</v>
      </c>
      <c r="E111" s="13">
        <v>70</v>
      </c>
      <c r="F111" s="31">
        <f>SUM(D111:E111)</f>
        <v>144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10"/>
      <c r="B112" s="37" t="s">
        <v>113</v>
      </c>
      <c r="C112" s="13">
        <v>80</v>
      </c>
      <c r="D112" s="13">
        <v>105</v>
      </c>
      <c r="E112" s="13">
        <v>97</v>
      </c>
      <c r="F112" s="31">
        <f>SUM(D112:E112)</f>
        <v>202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10"/>
      <c r="B113" s="37" t="s">
        <v>112</v>
      </c>
      <c r="C113" s="13">
        <v>42</v>
      </c>
      <c r="D113" s="13">
        <v>60</v>
      </c>
      <c r="E113" s="13">
        <v>61</v>
      </c>
      <c r="F113" s="31">
        <f>SUM(D113:E113)</f>
        <v>121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10"/>
      <c r="B114" s="26" t="s">
        <v>111</v>
      </c>
      <c r="C114" s="25">
        <f>SUM(C111:C113)</f>
        <v>171</v>
      </c>
      <c r="D114" s="25">
        <f>SUM(D111:D113)</f>
        <v>239</v>
      </c>
      <c r="E114" s="25">
        <f>SUM(E111:E113)</f>
        <v>228</v>
      </c>
      <c r="F114" s="24">
        <f>SUM(F111:F113)</f>
        <v>467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139" t="s">
        <v>110</v>
      </c>
      <c r="B116" s="140"/>
      <c r="C116" s="64"/>
      <c r="D116" s="64"/>
      <c r="E116" s="64"/>
      <c r="F116" s="67"/>
      <c r="G116" s="66" t="s">
        <v>109</v>
      </c>
      <c r="H116" s="65" t="s">
        <v>108</v>
      </c>
      <c r="I116" s="64">
        <v>178</v>
      </c>
      <c r="J116" s="64">
        <v>239</v>
      </c>
      <c r="K116" s="64">
        <v>239</v>
      </c>
      <c r="L116" s="63">
        <f t="shared" ref="L116:L124" si="13">SUM(J116:K116)</f>
        <v>478</v>
      </c>
    </row>
    <row r="117" spans="1:12" ht="14.25" customHeight="1" x14ac:dyDescent="0.15">
      <c r="A117" s="110" t="s">
        <v>107</v>
      </c>
      <c r="B117" s="37" t="s">
        <v>106</v>
      </c>
      <c r="C117" s="13">
        <v>176</v>
      </c>
      <c r="D117" s="13">
        <v>177</v>
      </c>
      <c r="E117" s="13">
        <v>200</v>
      </c>
      <c r="F117" s="31">
        <f t="shared" ref="F117:F138" si="14">SUM(D117:E117)</f>
        <v>377</v>
      </c>
      <c r="G117" s="57"/>
      <c r="H117" s="37" t="s">
        <v>105</v>
      </c>
      <c r="I117" s="13">
        <v>146</v>
      </c>
      <c r="J117" s="13">
        <v>174</v>
      </c>
      <c r="K117" s="13">
        <v>177</v>
      </c>
      <c r="L117" s="61">
        <f t="shared" si="13"/>
        <v>351</v>
      </c>
    </row>
    <row r="118" spans="1:12" ht="14.25" customHeight="1" x14ac:dyDescent="0.15">
      <c r="A118" s="110"/>
      <c r="B118" s="37" t="s">
        <v>104</v>
      </c>
      <c r="C118" s="13">
        <v>280</v>
      </c>
      <c r="D118" s="13">
        <v>254</v>
      </c>
      <c r="E118" s="13">
        <v>236</v>
      </c>
      <c r="F118" s="31">
        <f t="shared" si="14"/>
        <v>490</v>
      </c>
      <c r="G118" s="57"/>
      <c r="H118" s="37" t="s">
        <v>103</v>
      </c>
      <c r="I118" s="13">
        <v>140</v>
      </c>
      <c r="J118" s="13">
        <v>191</v>
      </c>
      <c r="K118" s="13">
        <v>199</v>
      </c>
      <c r="L118" s="61">
        <f t="shared" si="13"/>
        <v>390</v>
      </c>
    </row>
    <row r="119" spans="1:12" ht="14.25" customHeight="1" x14ac:dyDescent="0.15">
      <c r="A119" s="110"/>
      <c r="B119" s="37" t="s">
        <v>102</v>
      </c>
      <c r="C119" s="13">
        <v>108</v>
      </c>
      <c r="D119" s="13">
        <v>95</v>
      </c>
      <c r="E119" s="13">
        <v>104</v>
      </c>
      <c r="F119" s="31">
        <f t="shared" si="14"/>
        <v>199</v>
      </c>
      <c r="G119" s="57"/>
      <c r="H119" s="37" t="s">
        <v>101</v>
      </c>
      <c r="I119" s="13">
        <v>47</v>
      </c>
      <c r="J119" s="13">
        <v>45</v>
      </c>
      <c r="K119" s="13">
        <v>59</v>
      </c>
      <c r="L119" s="61">
        <f t="shared" si="13"/>
        <v>104</v>
      </c>
    </row>
    <row r="120" spans="1:12" ht="14.25" customHeight="1" x14ac:dyDescent="0.15">
      <c r="A120" s="110"/>
      <c r="B120" s="37" t="s">
        <v>100</v>
      </c>
      <c r="C120" s="13">
        <v>102</v>
      </c>
      <c r="D120" s="13">
        <v>86</v>
      </c>
      <c r="E120" s="13">
        <v>107</v>
      </c>
      <c r="F120" s="31">
        <f t="shared" si="14"/>
        <v>193</v>
      </c>
      <c r="G120" s="57"/>
      <c r="H120" s="37" t="s">
        <v>99</v>
      </c>
      <c r="I120" s="13">
        <v>129</v>
      </c>
      <c r="J120" s="13">
        <v>146</v>
      </c>
      <c r="K120" s="13">
        <v>166</v>
      </c>
      <c r="L120" s="61">
        <f t="shared" si="13"/>
        <v>312</v>
      </c>
    </row>
    <row r="121" spans="1:12" ht="14.25" customHeight="1" x14ac:dyDescent="0.15">
      <c r="A121" s="110"/>
      <c r="B121" s="37" t="s">
        <v>98</v>
      </c>
      <c r="C121" s="13">
        <v>67</v>
      </c>
      <c r="D121" s="13">
        <v>58</v>
      </c>
      <c r="E121" s="13">
        <v>68</v>
      </c>
      <c r="F121" s="31">
        <f t="shared" si="14"/>
        <v>126</v>
      </c>
      <c r="G121" s="57"/>
      <c r="H121" s="37" t="s">
        <v>97</v>
      </c>
      <c r="I121" s="13">
        <v>151</v>
      </c>
      <c r="J121" s="13">
        <v>170</v>
      </c>
      <c r="K121" s="62">
        <v>156</v>
      </c>
      <c r="L121" s="61">
        <f t="shared" si="13"/>
        <v>326</v>
      </c>
    </row>
    <row r="122" spans="1:12" ht="14.25" customHeight="1" x14ac:dyDescent="0.15">
      <c r="A122" s="110"/>
      <c r="B122" s="37" t="s">
        <v>96</v>
      </c>
      <c r="C122" s="13">
        <v>26</v>
      </c>
      <c r="D122" s="13">
        <v>25</v>
      </c>
      <c r="E122" s="13">
        <v>33</v>
      </c>
      <c r="F122" s="31">
        <f t="shared" si="14"/>
        <v>58</v>
      </c>
      <c r="G122" s="57"/>
      <c r="H122" s="37" t="s">
        <v>95</v>
      </c>
      <c r="I122" s="13">
        <v>191</v>
      </c>
      <c r="J122" s="13">
        <v>198</v>
      </c>
      <c r="K122" s="13">
        <v>211</v>
      </c>
      <c r="L122" s="61">
        <f t="shared" si="13"/>
        <v>409</v>
      </c>
    </row>
    <row r="123" spans="1:12" ht="14.25" customHeight="1" x14ac:dyDescent="0.15">
      <c r="A123" s="110"/>
      <c r="B123" s="37" t="s">
        <v>94</v>
      </c>
      <c r="C123" s="13">
        <v>62</v>
      </c>
      <c r="D123" s="13">
        <v>55</v>
      </c>
      <c r="E123" s="13">
        <v>66</v>
      </c>
      <c r="F123" s="31">
        <f t="shared" si="14"/>
        <v>121</v>
      </c>
      <c r="G123" s="57"/>
      <c r="H123" s="37" t="s">
        <v>93</v>
      </c>
      <c r="I123" s="13">
        <v>43</v>
      </c>
      <c r="J123" s="13">
        <v>52</v>
      </c>
      <c r="K123" s="13">
        <v>53</v>
      </c>
      <c r="L123" s="61">
        <f t="shared" si="13"/>
        <v>105</v>
      </c>
    </row>
    <row r="124" spans="1:12" ht="14.25" customHeight="1" x14ac:dyDescent="0.15">
      <c r="A124" s="110"/>
      <c r="B124" s="37" t="s">
        <v>92</v>
      </c>
      <c r="C124" s="13">
        <v>144</v>
      </c>
      <c r="D124" s="13">
        <v>136</v>
      </c>
      <c r="E124" s="13">
        <v>160</v>
      </c>
      <c r="F124" s="31">
        <f t="shared" si="14"/>
        <v>296</v>
      </c>
      <c r="G124" s="57"/>
      <c r="H124" s="37" t="s">
        <v>91</v>
      </c>
      <c r="I124" s="13">
        <v>226</v>
      </c>
      <c r="J124" s="13">
        <v>231</v>
      </c>
      <c r="K124" s="13">
        <v>260</v>
      </c>
      <c r="L124" s="61">
        <f t="shared" si="13"/>
        <v>491</v>
      </c>
    </row>
    <row r="125" spans="1:12" ht="14.25" customHeight="1" x14ac:dyDescent="0.15">
      <c r="A125" s="110"/>
      <c r="B125" s="37" t="s">
        <v>90</v>
      </c>
      <c r="C125" s="13">
        <v>51</v>
      </c>
      <c r="D125" s="13">
        <v>33</v>
      </c>
      <c r="E125" s="13">
        <v>47</v>
      </c>
      <c r="F125" s="31">
        <f t="shared" si="14"/>
        <v>80</v>
      </c>
      <c r="G125" s="57"/>
      <c r="H125" s="26" t="s">
        <v>89</v>
      </c>
      <c r="I125" s="25">
        <f>SUM(I116:I124)</f>
        <v>1251</v>
      </c>
      <c r="J125" s="25">
        <f>SUM(J116:J124)</f>
        <v>1446</v>
      </c>
      <c r="K125" s="25">
        <f>SUM(K116:K124)</f>
        <v>1520</v>
      </c>
      <c r="L125" s="60">
        <f>SUM(L116:L124)</f>
        <v>2966</v>
      </c>
    </row>
    <row r="126" spans="1:12" ht="14.25" customHeight="1" x14ac:dyDescent="0.15">
      <c r="A126" s="110"/>
      <c r="B126" s="37" t="s">
        <v>88</v>
      </c>
      <c r="C126" s="13">
        <v>66</v>
      </c>
      <c r="D126" s="13">
        <v>61</v>
      </c>
      <c r="E126" s="13">
        <v>73</v>
      </c>
      <c r="F126" s="31">
        <f t="shared" si="14"/>
        <v>134</v>
      </c>
      <c r="G126" s="57" t="s">
        <v>87</v>
      </c>
      <c r="H126" s="37" t="s">
        <v>86</v>
      </c>
      <c r="I126" s="13">
        <v>32</v>
      </c>
      <c r="J126" s="13">
        <v>44</v>
      </c>
      <c r="K126" s="13">
        <v>34</v>
      </c>
      <c r="L126" s="58">
        <f t="shared" ref="L126:L139" si="15">SUM(J126:K126)</f>
        <v>78</v>
      </c>
    </row>
    <row r="127" spans="1:12" ht="14.25" customHeight="1" x14ac:dyDescent="0.15">
      <c r="A127" s="110"/>
      <c r="B127" s="37" t="s">
        <v>85</v>
      </c>
      <c r="C127" s="13">
        <v>37</v>
      </c>
      <c r="D127" s="13">
        <v>42</v>
      </c>
      <c r="E127" s="13">
        <v>36</v>
      </c>
      <c r="F127" s="31">
        <f t="shared" si="14"/>
        <v>78</v>
      </c>
      <c r="G127" s="57"/>
      <c r="H127" s="59" t="s">
        <v>84</v>
      </c>
      <c r="I127" s="13">
        <v>11</v>
      </c>
      <c r="J127" s="13">
        <v>7</v>
      </c>
      <c r="K127" s="13">
        <v>10</v>
      </c>
      <c r="L127" s="58">
        <f t="shared" si="15"/>
        <v>17</v>
      </c>
    </row>
    <row r="128" spans="1:12" ht="14.25" customHeight="1" x14ac:dyDescent="0.15">
      <c r="A128" s="110"/>
      <c r="B128" s="37" t="s">
        <v>83</v>
      </c>
      <c r="C128" s="13">
        <v>65</v>
      </c>
      <c r="D128" s="13">
        <v>62</v>
      </c>
      <c r="E128" s="13">
        <v>75</v>
      </c>
      <c r="F128" s="31">
        <f t="shared" si="14"/>
        <v>137</v>
      </c>
      <c r="G128" s="57"/>
      <c r="H128" s="59" t="s">
        <v>82</v>
      </c>
      <c r="I128" s="13">
        <v>40</v>
      </c>
      <c r="J128" s="13">
        <v>55</v>
      </c>
      <c r="K128" s="13">
        <v>66</v>
      </c>
      <c r="L128" s="58">
        <f t="shared" si="15"/>
        <v>121</v>
      </c>
    </row>
    <row r="129" spans="1:12" ht="14.25" customHeight="1" x14ac:dyDescent="0.15">
      <c r="A129" s="110"/>
      <c r="B129" s="37" t="s">
        <v>81</v>
      </c>
      <c r="C129" s="13">
        <v>75</v>
      </c>
      <c r="D129" s="13">
        <v>62</v>
      </c>
      <c r="E129" s="13">
        <v>74</v>
      </c>
      <c r="F129" s="31">
        <f t="shared" si="14"/>
        <v>136</v>
      </c>
      <c r="G129" s="57"/>
      <c r="H129" s="59" t="s">
        <v>80</v>
      </c>
      <c r="I129" s="13">
        <v>18</v>
      </c>
      <c r="J129" s="13">
        <v>18</v>
      </c>
      <c r="K129" s="13">
        <v>15</v>
      </c>
      <c r="L129" s="58">
        <f t="shared" si="15"/>
        <v>33</v>
      </c>
    </row>
    <row r="130" spans="1:12" ht="14.25" customHeight="1" x14ac:dyDescent="0.15">
      <c r="A130" s="110"/>
      <c r="B130" s="37" t="s">
        <v>79</v>
      </c>
      <c r="C130" s="13">
        <v>64</v>
      </c>
      <c r="D130" s="13">
        <v>57</v>
      </c>
      <c r="E130" s="13">
        <v>69</v>
      </c>
      <c r="F130" s="31">
        <f t="shared" si="14"/>
        <v>126</v>
      </c>
      <c r="G130" s="57"/>
      <c r="H130" s="59" t="s">
        <v>78</v>
      </c>
      <c r="I130" s="13">
        <v>6</v>
      </c>
      <c r="J130" s="13">
        <v>5</v>
      </c>
      <c r="K130" s="13">
        <v>5</v>
      </c>
      <c r="L130" s="58">
        <f t="shared" si="15"/>
        <v>10</v>
      </c>
    </row>
    <row r="131" spans="1:12" ht="14.25" customHeight="1" x14ac:dyDescent="0.15">
      <c r="A131" s="110"/>
      <c r="B131" s="37" t="s">
        <v>77</v>
      </c>
      <c r="C131" s="13">
        <v>111</v>
      </c>
      <c r="D131" s="13">
        <v>105</v>
      </c>
      <c r="E131" s="13">
        <v>107</v>
      </c>
      <c r="F131" s="31">
        <f t="shared" si="14"/>
        <v>212</v>
      </c>
      <c r="G131" s="57"/>
      <c r="H131" s="59" t="s">
        <v>76</v>
      </c>
      <c r="I131" s="13">
        <v>10</v>
      </c>
      <c r="J131" s="13">
        <v>14</v>
      </c>
      <c r="K131" s="13">
        <v>10</v>
      </c>
      <c r="L131" s="58">
        <f t="shared" si="15"/>
        <v>24</v>
      </c>
    </row>
    <row r="132" spans="1:12" ht="14.25" customHeight="1" x14ac:dyDescent="0.15">
      <c r="A132" s="110"/>
      <c r="B132" s="37" t="s">
        <v>75</v>
      </c>
      <c r="C132" s="13">
        <v>150</v>
      </c>
      <c r="D132" s="13">
        <v>143</v>
      </c>
      <c r="E132" s="13">
        <v>148</v>
      </c>
      <c r="F132" s="31">
        <f t="shared" si="14"/>
        <v>291</v>
      </c>
      <c r="G132" s="57"/>
      <c r="H132" s="59" t="s">
        <v>74</v>
      </c>
      <c r="I132" s="13">
        <v>18</v>
      </c>
      <c r="J132" s="13">
        <v>16</v>
      </c>
      <c r="K132" s="13">
        <v>23</v>
      </c>
      <c r="L132" s="58">
        <f t="shared" si="15"/>
        <v>39</v>
      </c>
    </row>
    <row r="133" spans="1:12" ht="14.25" customHeight="1" x14ac:dyDescent="0.15">
      <c r="A133" s="110"/>
      <c r="B133" s="37" t="s">
        <v>73</v>
      </c>
      <c r="C133" s="13">
        <v>121</v>
      </c>
      <c r="D133" s="13">
        <v>113</v>
      </c>
      <c r="E133" s="13">
        <v>127</v>
      </c>
      <c r="F133" s="31">
        <f t="shared" si="14"/>
        <v>240</v>
      </c>
      <c r="G133" s="57"/>
      <c r="H133" s="59" t="s">
        <v>72</v>
      </c>
      <c r="I133" s="13">
        <v>18</v>
      </c>
      <c r="J133" s="13">
        <v>15</v>
      </c>
      <c r="K133" s="13">
        <v>13</v>
      </c>
      <c r="L133" s="58">
        <f t="shared" si="15"/>
        <v>28</v>
      </c>
    </row>
    <row r="134" spans="1:12" ht="14.25" customHeight="1" x14ac:dyDescent="0.15">
      <c r="A134" s="110"/>
      <c r="B134" s="37" t="s">
        <v>71</v>
      </c>
      <c r="C134" s="13">
        <v>112</v>
      </c>
      <c r="D134" s="13">
        <v>106</v>
      </c>
      <c r="E134" s="13">
        <v>130</v>
      </c>
      <c r="F134" s="31">
        <f t="shared" si="14"/>
        <v>236</v>
      </c>
      <c r="G134" s="57"/>
      <c r="H134" s="59" t="s">
        <v>70</v>
      </c>
      <c r="I134" s="13">
        <v>17</v>
      </c>
      <c r="J134" s="13">
        <v>18</v>
      </c>
      <c r="K134" s="13">
        <v>20</v>
      </c>
      <c r="L134" s="58">
        <f t="shared" si="15"/>
        <v>38</v>
      </c>
    </row>
    <row r="135" spans="1:12" ht="14.25" customHeight="1" x14ac:dyDescent="0.15">
      <c r="A135" s="110"/>
      <c r="B135" s="37" t="s">
        <v>69</v>
      </c>
      <c r="C135" s="13">
        <v>192</v>
      </c>
      <c r="D135" s="13">
        <v>204</v>
      </c>
      <c r="E135" s="13">
        <v>199</v>
      </c>
      <c r="F135" s="31">
        <f t="shared" si="14"/>
        <v>403</v>
      </c>
      <c r="G135" s="57"/>
      <c r="H135" s="59" t="s">
        <v>68</v>
      </c>
      <c r="I135" s="13">
        <v>23</v>
      </c>
      <c r="J135" s="13">
        <v>21</v>
      </c>
      <c r="K135" s="13">
        <v>23</v>
      </c>
      <c r="L135" s="58">
        <f t="shared" si="15"/>
        <v>44</v>
      </c>
    </row>
    <row r="136" spans="1:12" ht="14.25" customHeight="1" x14ac:dyDescent="0.15">
      <c r="A136" s="110"/>
      <c r="B136" s="37" t="s">
        <v>67</v>
      </c>
      <c r="C136" s="13">
        <v>34</v>
      </c>
      <c r="D136" s="13">
        <v>40</v>
      </c>
      <c r="E136" s="13">
        <v>39</v>
      </c>
      <c r="F136" s="31">
        <f t="shared" si="14"/>
        <v>79</v>
      </c>
      <c r="G136" s="57"/>
      <c r="H136" s="59" t="s">
        <v>66</v>
      </c>
      <c r="I136" s="13">
        <v>11</v>
      </c>
      <c r="J136" s="13">
        <v>11</v>
      </c>
      <c r="K136" s="13">
        <v>11</v>
      </c>
      <c r="L136" s="58">
        <f t="shared" si="15"/>
        <v>22</v>
      </c>
    </row>
    <row r="137" spans="1:12" ht="14.25" customHeight="1" x14ac:dyDescent="0.15">
      <c r="A137" s="110"/>
      <c r="B137" s="37" t="s">
        <v>65</v>
      </c>
      <c r="C137" s="13">
        <v>218</v>
      </c>
      <c r="D137" s="13">
        <v>164</v>
      </c>
      <c r="E137" s="13">
        <v>192</v>
      </c>
      <c r="F137" s="31">
        <f t="shared" si="14"/>
        <v>356</v>
      </c>
      <c r="G137" s="57"/>
      <c r="H137" s="59" t="s">
        <v>64</v>
      </c>
      <c r="I137" s="13">
        <v>26</v>
      </c>
      <c r="J137" s="13">
        <v>22</v>
      </c>
      <c r="K137" s="13">
        <v>30</v>
      </c>
      <c r="L137" s="58">
        <f t="shared" si="15"/>
        <v>52</v>
      </c>
    </row>
    <row r="138" spans="1:12" ht="14.25" customHeight="1" x14ac:dyDescent="0.15">
      <c r="A138" s="110"/>
      <c r="B138" s="111" t="s">
        <v>63</v>
      </c>
      <c r="C138" s="13">
        <v>133</v>
      </c>
      <c r="D138" s="13">
        <v>190</v>
      </c>
      <c r="E138" s="13">
        <v>191</v>
      </c>
      <c r="F138" s="31">
        <f t="shared" si="14"/>
        <v>381</v>
      </c>
      <c r="G138" s="57"/>
      <c r="H138" s="59" t="s">
        <v>62</v>
      </c>
      <c r="I138" s="13">
        <v>15</v>
      </c>
      <c r="J138" s="13">
        <v>16</v>
      </c>
      <c r="K138" s="13">
        <v>15</v>
      </c>
      <c r="L138" s="58">
        <f t="shared" si="15"/>
        <v>31</v>
      </c>
    </row>
    <row r="139" spans="1:12" ht="14.25" customHeight="1" x14ac:dyDescent="0.15">
      <c r="A139" s="110"/>
      <c r="B139" s="26" t="s">
        <v>61</v>
      </c>
      <c r="C139" s="25">
        <f>SUM(C117:C138)</f>
        <v>2394</v>
      </c>
      <c r="D139" s="25">
        <f>SUM(D117:D138)</f>
        <v>2268</v>
      </c>
      <c r="E139" s="25">
        <f>SUM(E117:E138)</f>
        <v>2481</v>
      </c>
      <c r="F139" s="24">
        <f>SUM(F117:F138)</f>
        <v>4749</v>
      </c>
      <c r="G139" s="57"/>
      <c r="H139" s="59" t="s">
        <v>60</v>
      </c>
      <c r="I139" s="13">
        <v>7</v>
      </c>
      <c r="J139" s="13">
        <v>9</v>
      </c>
      <c r="K139" s="13">
        <v>9</v>
      </c>
      <c r="L139" s="58">
        <f t="shared" si="15"/>
        <v>18</v>
      </c>
    </row>
    <row r="140" spans="1:12" ht="14.25" customHeight="1" x14ac:dyDescent="0.15">
      <c r="A140" s="110" t="s">
        <v>59</v>
      </c>
      <c r="B140" s="37" t="s">
        <v>58</v>
      </c>
      <c r="C140" s="13">
        <v>137</v>
      </c>
      <c r="D140" s="13">
        <v>149</v>
      </c>
      <c r="E140" s="13">
        <v>168</v>
      </c>
      <c r="F140" s="31">
        <f t="shared" ref="F140:F156" si="16">SUM(D140:E140)</f>
        <v>317</v>
      </c>
      <c r="G140" s="57"/>
      <c r="H140" s="26" t="s">
        <v>57</v>
      </c>
      <c r="I140" s="25">
        <f>SUM(I126:I139)</f>
        <v>252</v>
      </c>
      <c r="J140" s="25">
        <f>SUM(J126:J139)</f>
        <v>271</v>
      </c>
      <c r="K140" s="25">
        <f>SUM(K126:K139)</f>
        <v>284</v>
      </c>
      <c r="L140" s="60">
        <f>SUM(L126:L139)</f>
        <v>555</v>
      </c>
    </row>
    <row r="141" spans="1:12" ht="14.25" customHeight="1" x14ac:dyDescent="0.15">
      <c r="A141" s="110"/>
      <c r="B141" s="37" t="s">
        <v>56</v>
      </c>
      <c r="C141" s="13">
        <v>162</v>
      </c>
      <c r="D141" s="13">
        <v>184</v>
      </c>
      <c r="E141" s="13">
        <v>208</v>
      </c>
      <c r="F141" s="31">
        <f t="shared" si="16"/>
        <v>392</v>
      </c>
      <c r="G141" s="57" t="s">
        <v>55</v>
      </c>
      <c r="H141" s="59" t="s">
        <v>54</v>
      </c>
      <c r="I141" s="13">
        <v>47</v>
      </c>
      <c r="J141" s="13">
        <v>55</v>
      </c>
      <c r="K141" s="13">
        <v>55</v>
      </c>
      <c r="L141" s="58">
        <f>SUM(J141:K141)</f>
        <v>110</v>
      </c>
    </row>
    <row r="142" spans="1:12" ht="14.25" customHeight="1" x14ac:dyDescent="0.15">
      <c r="A142" s="110"/>
      <c r="B142" s="37" t="s">
        <v>53</v>
      </c>
      <c r="C142" s="13">
        <v>158</v>
      </c>
      <c r="D142" s="13">
        <v>174</v>
      </c>
      <c r="E142" s="13">
        <v>201</v>
      </c>
      <c r="F142" s="31">
        <f t="shared" si="16"/>
        <v>375</v>
      </c>
      <c r="G142" s="57"/>
      <c r="H142" s="59" t="s">
        <v>52</v>
      </c>
      <c r="I142" s="13">
        <v>43</v>
      </c>
      <c r="J142" s="13">
        <v>48</v>
      </c>
      <c r="K142" s="13">
        <v>38</v>
      </c>
      <c r="L142" s="58">
        <f>SUM(J142:K142)</f>
        <v>86</v>
      </c>
    </row>
    <row r="143" spans="1:12" ht="14.25" customHeight="1" x14ac:dyDescent="0.15">
      <c r="A143" s="110"/>
      <c r="B143" s="37" t="s">
        <v>51</v>
      </c>
      <c r="C143" s="13">
        <v>64</v>
      </c>
      <c r="D143" s="13">
        <v>73</v>
      </c>
      <c r="E143" s="13">
        <v>91</v>
      </c>
      <c r="F143" s="31">
        <f t="shared" si="16"/>
        <v>164</v>
      </c>
      <c r="G143" s="57"/>
      <c r="H143" s="59" t="s">
        <v>50</v>
      </c>
      <c r="I143" s="13">
        <v>49</v>
      </c>
      <c r="J143" s="13">
        <v>47</v>
      </c>
      <c r="K143" s="13">
        <v>43</v>
      </c>
      <c r="L143" s="58">
        <f>SUM(J143:K143)</f>
        <v>90</v>
      </c>
    </row>
    <row r="144" spans="1:12" ht="14.25" customHeight="1" x14ac:dyDescent="0.15">
      <c r="A144" s="110"/>
      <c r="B144" s="37" t="s">
        <v>49</v>
      </c>
      <c r="C144" s="13">
        <v>39</v>
      </c>
      <c r="D144" s="13">
        <v>37</v>
      </c>
      <c r="E144" s="13">
        <v>33</v>
      </c>
      <c r="F144" s="31">
        <f t="shared" si="16"/>
        <v>70</v>
      </c>
      <c r="G144" s="57"/>
      <c r="H144" s="59" t="s">
        <v>48</v>
      </c>
      <c r="I144" s="13">
        <v>35</v>
      </c>
      <c r="J144" s="13">
        <v>32</v>
      </c>
      <c r="K144" s="13">
        <v>33</v>
      </c>
      <c r="L144" s="58">
        <f>SUM(J144:K144)</f>
        <v>65</v>
      </c>
    </row>
    <row r="145" spans="1:12" ht="14.25" customHeight="1" x14ac:dyDescent="0.15">
      <c r="A145" s="110"/>
      <c r="B145" s="37" t="s">
        <v>47</v>
      </c>
      <c r="C145" s="13">
        <v>130</v>
      </c>
      <c r="D145" s="13">
        <v>146</v>
      </c>
      <c r="E145" s="13">
        <v>178</v>
      </c>
      <c r="F145" s="31">
        <f t="shared" si="16"/>
        <v>324</v>
      </c>
      <c r="G145" s="57"/>
      <c r="H145" s="59" t="s">
        <v>46</v>
      </c>
      <c r="I145" s="13">
        <v>31</v>
      </c>
      <c r="J145" s="13">
        <v>34</v>
      </c>
      <c r="K145" s="13">
        <v>32</v>
      </c>
      <c r="L145" s="58">
        <f>SUM(J145:K145)</f>
        <v>66</v>
      </c>
    </row>
    <row r="146" spans="1:12" ht="14.25" customHeight="1" x14ac:dyDescent="0.15">
      <c r="A146" s="110"/>
      <c r="B146" s="37" t="s">
        <v>45</v>
      </c>
      <c r="C146" s="13">
        <v>31</v>
      </c>
      <c r="D146" s="13">
        <v>40</v>
      </c>
      <c r="E146" s="13">
        <v>40</v>
      </c>
      <c r="F146" s="31">
        <f t="shared" si="16"/>
        <v>80</v>
      </c>
      <c r="G146" s="57"/>
      <c r="H146" s="26" t="s">
        <v>44</v>
      </c>
      <c r="I146" s="25">
        <f>SUM(I141:I145)</f>
        <v>205</v>
      </c>
      <c r="J146" s="25">
        <f>SUM(J141:J145)</f>
        <v>216</v>
      </c>
      <c r="K146" s="25">
        <f>SUM(K141:K145)</f>
        <v>201</v>
      </c>
      <c r="L146" s="56">
        <f>SUM(L141:L145)</f>
        <v>417</v>
      </c>
    </row>
    <row r="147" spans="1:12" ht="14.25" customHeight="1" x14ac:dyDescent="0.15">
      <c r="A147" s="110"/>
      <c r="B147" s="37" t="s">
        <v>43</v>
      </c>
      <c r="C147" s="13">
        <v>43</v>
      </c>
      <c r="D147" s="13">
        <v>46</v>
      </c>
      <c r="E147" s="13">
        <v>53</v>
      </c>
      <c r="F147" s="31">
        <f t="shared" si="16"/>
        <v>99</v>
      </c>
      <c r="G147" s="143" t="s">
        <v>42</v>
      </c>
      <c r="H147" s="144"/>
      <c r="I147" s="55">
        <f>SUM(C139+C157+C164+C167+I125+I140+I146)</f>
        <v>6964</v>
      </c>
      <c r="J147" s="55">
        <f>SUM(D139+D157+D164+D167+J125+J140+J146)</f>
        <v>7523</v>
      </c>
      <c r="K147" s="55">
        <f>SUM(E139+E157+E164+E167+K125+K140+K146)</f>
        <v>8104</v>
      </c>
      <c r="L147" s="54">
        <f>SUM(F139+F157+F164+F167+L125+L140+L146)</f>
        <v>15627</v>
      </c>
    </row>
    <row r="148" spans="1:12" ht="14.25" customHeight="1" x14ac:dyDescent="0.15">
      <c r="A148" s="110"/>
      <c r="B148" s="37" t="s">
        <v>41</v>
      </c>
      <c r="C148" s="13">
        <v>105</v>
      </c>
      <c r="D148" s="13">
        <v>128</v>
      </c>
      <c r="E148" s="13">
        <v>156</v>
      </c>
      <c r="F148" s="31">
        <f t="shared" si="16"/>
        <v>284</v>
      </c>
      <c r="G148" s="53"/>
      <c r="H148" s="111"/>
      <c r="I148" s="13"/>
      <c r="J148" s="13"/>
      <c r="K148" s="13"/>
      <c r="L148" s="52"/>
    </row>
    <row r="149" spans="1:12" ht="14.25" customHeight="1" x14ac:dyDescent="0.15">
      <c r="A149" s="110"/>
      <c r="B149" s="37" t="s">
        <v>40</v>
      </c>
      <c r="C149" s="13">
        <v>63</v>
      </c>
      <c r="D149" s="13">
        <v>84</v>
      </c>
      <c r="E149" s="13">
        <v>92</v>
      </c>
      <c r="F149" s="31">
        <f t="shared" si="16"/>
        <v>176</v>
      </c>
      <c r="G149" s="145" t="s">
        <v>39</v>
      </c>
      <c r="H149" s="146"/>
      <c r="I149" s="127">
        <f>SUM(C30+I39+I67+I147)</f>
        <v>19701</v>
      </c>
      <c r="J149" s="127">
        <f>SUM(D30+J39+J67+J147)</f>
        <v>22346</v>
      </c>
      <c r="K149" s="127">
        <f>SUM(E30+K39+K67+K147)</f>
        <v>24035</v>
      </c>
      <c r="L149" s="129">
        <f>SUM(J149:K149)</f>
        <v>46381</v>
      </c>
    </row>
    <row r="150" spans="1:12" ht="14.25" customHeight="1" x14ac:dyDescent="0.15">
      <c r="A150" s="110"/>
      <c r="B150" s="37" t="s">
        <v>38</v>
      </c>
      <c r="C150" s="13">
        <v>133</v>
      </c>
      <c r="D150" s="13">
        <v>153</v>
      </c>
      <c r="E150" s="13">
        <v>164</v>
      </c>
      <c r="F150" s="31">
        <f t="shared" si="16"/>
        <v>317</v>
      </c>
      <c r="G150" s="133"/>
      <c r="H150" s="134"/>
      <c r="I150" s="128"/>
      <c r="J150" s="128"/>
      <c r="K150" s="128"/>
      <c r="L150" s="130"/>
    </row>
    <row r="151" spans="1:12" ht="14.25" customHeight="1" x14ac:dyDescent="0.15">
      <c r="A151" s="110"/>
      <c r="B151" s="37" t="s">
        <v>37</v>
      </c>
      <c r="C151" s="13">
        <v>33</v>
      </c>
      <c r="D151" s="13">
        <v>34</v>
      </c>
      <c r="E151" s="13">
        <v>38</v>
      </c>
      <c r="F151" s="31">
        <f t="shared" si="16"/>
        <v>72</v>
      </c>
      <c r="G151" s="131" t="s">
        <v>36</v>
      </c>
      <c r="H151" s="132"/>
      <c r="I151" s="135">
        <f>I149-'R3.1月末'!I149</f>
        <v>22</v>
      </c>
      <c r="J151" s="135">
        <f>J149-'R3.1月末'!J149</f>
        <v>-23</v>
      </c>
      <c r="K151" s="135">
        <f>K149-'R3.1月末'!K149</f>
        <v>4</v>
      </c>
      <c r="L151" s="137">
        <f>L149-'R3.1月末'!L149</f>
        <v>-19</v>
      </c>
    </row>
    <row r="152" spans="1:12" ht="14.25" customHeight="1" x14ac:dyDescent="0.15">
      <c r="A152" s="110"/>
      <c r="B152" s="37" t="s">
        <v>35</v>
      </c>
      <c r="C152" s="13">
        <v>20</v>
      </c>
      <c r="D152" s="13">
        <v>24</v>
      </c>
      <c r="E152" s="13">
        <v>25</v>
      </c>
      <c r="F152" s="31">
        <f t="shared" si="16"/>
        <v>49</v>
      </c>
      <c r="G152" s="133"/>
      <c r="H152" s="134"/>
      <c r="I152" s="136"/>
      <c r="J152" s="136"/>
      <c r="K152" s="136"/>
      <c r="L152" s="138"/>
    </row>
    <row r="153" spans="1:12" ht="14.25" customHeight="1" x14ac:dyDescent="0.15">
      <c r="A153" s="110"/>
      <c r="B153" s="37" t="s">
        <v>34</v>
      </c>
      <c r="C153" s="13">
        <v>65</v>
      </c>
      <c r="D153" s="13">
        <v>97</v>
      </c>
      <c r="E153" s="13">
        <v>92</v>
      </c>
      <c r="F153" s="31">
        <f t="shared" si="16"/>
        <v>189</v>
      </c>
      <c r="G153" s="123" t="s">
        <v>33</v>
      </c>
      <c r="H153" s="124"/>
      <c r="I153" s="13"/>
      <c r="J153" s="13">
        <v>48.4</v>
      </c>
      <c r="K153" s="13">
        <v>51.8</v>
      </c>
      <c r="L153" s="51">
        <v>50.2</v>
      </c>
    </row>
    <row r="154" spans="1:12" ht="14.25" customHeight="1" x14ac:dyDescent="0.15">
      <c r="A154" s="110"/>
      <c r="B154" s="37" t="s">
        <v>32</v>
      </c>
      <c r="C154" s="13">
        <v>53</v>
      </c>
      <c r="D154" s="13">
        <v>55</v>
      </c>
      <c r="E154" s="13">
        <v>65</v>
      </c>
      <c r="F154" s="31">
        <f t="shared" si="16"/>
        <v>120</v>
      </c>
      <c r="G154" s="125" t="s">
        <v>31</v>
      </c>
      <c r="H154" s="126"/>
      <c r="I154" s="50"/>
      <c r="J154" s="50">
        <v>49</v>
      </c>
      <c r="K154" s="50">
        <v>57</v>
      </c>
      <c r="L154" s="48">
        <f t="shared" ref="L154:L159" si="17">SUM(J154:K154)</f>
        <v>106</v>
      </c>
    </row>
    <row r="155" spans="1:12" ht="14.25" customHeight="1" x14ac:dyDescent="0.15">
      <c r="A155" s="110"/>
      <c r="B155" s="37" t="s">
        <v>30</v>
      </c>
      <c r="C155" s="13">
        <v>252</v>
      </c>
      <c r="D155" s="13">
        <v>248</v>
      </c>
      <c r="E155" s="13">
        <v>280</v>
      </c>
      <c r="F155" s="31">
        <f t="shared" si="16"/>
        <v>528</v>
      </c>
      <c r="G155" s="125" t="s">
        <v>29</v>
      </c>
      <c r="H155" s="126"/>
      <c r="I155" s="50"/>
      <c r="J155" s="50">
        <v>56</v>
      </c>
      <c r="K155" s="50">
        <v>33</v>
      </c>
      <c r="L155" s="48">
        <f t="shared" si="17"/>
        <v>89</v>
      </c>
    </row>
    <row r="156" spans="1:12" ht="14.25" customHeight="1" x14ac:dyDescent="0.15">
      <c r="A156" s="110"/>
      <c r="B156" s="37" t="s">
        <v>28</v>
      </c>
      <c r="C156" s="13">
        <v>40</v>
      </c>
      <c r="D156" s="13">
        <v>34</v>
      </c>
      <c r="E156" s="13">
        <v>42</v>
      </c>
      <c r="F156" s="31">
        <f t="shared" si="16"/>
        <v>76</v>
      </c>
      <c r="G156" s="125" t="s">
        <v>27</v>
      </c>
      <c r="H156" s="126"/>
      <c r="I156" s="50"/>
      <c r="J156" s="50">
        <v>8</v>
      </c>
      <c r="K156" s="50">
        <v>7</v>
      </c>
      <c r="L156" s="48">
        <f t="shared" si="17"/>
        <v>15</v>
      </c>
    </row>
    <row r="157" spans="1:12" ht="14.25" customHeight="1" x14ac:dyDescent="0.15">
      <c r="A157" s="110"/>
      <c r="B157" s="26" t="s">
        <v>26</v>
      </c>
      <c r="C157" s="25">
        <f>SUM(C140:C156)</f>
        <v>1528</v>
      </c>
      <c r="D157" s="25">
        <f>SUM(D140:D156)</f>
        <v>1706</v>
      </c>
      <c r="E157" s="25">
        <f>SUM(E140:E156)</f>
        <v>1926</v>
      </c>
      <c r="F157" s="24">
        <f>SUM(F140:F156)</f>
        <v>3632</v>
      </c>
      <c r="G157" s="125" t="s">
        <v>25</v>
      </c>
      <c r="H157" s="126"/>
      <c r="I157" s="50"/>
      <c r="J157" s="50">
        <v>24</v>
      </c>
      <c r="K157" s="50">
        <v>25</v>
      </c>
      <c r="L157" s="48">
        <f t="shared" si="17"/>
        <v>49</v>
      </c>
    </row>
    <row r="158" spans="1:12" ht="14.25" customHeight="1" x14ac:dyDescent="0.15">
      <c r="A158" s="110" t="s">
        <v>24</v>
      </c>
      <c r="B158" s="37" t="s">
        <v>23</v>
      </c>
      <c r="C158" s="13">
        <v>124</v>
      </c>
      <c r="D158" s="13">
        <v>161</v>
      </c>
      <c r="E158" s="13">
        <v>160</v>
      </c>
      <c r="F158" s="31">
        <f t="shared" ref="F158:F163" si="18">SUM(D158:E158)</f>
        <v>321</v>
      </c>
      <c r="G158" s="125" t="s">
        <v>22</v>
      </c>
      <c r="H158" s="126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10"/>
      <c r="B159" s="37" t="s">
        <v>21</v>
      </c>
      <c r="C159" s="13">
        <v>212</v>
      </c>
      <c r="D159" s="13">
        <v>259</v>
      </c>
      <c r="E159" s="13">
        <v>266</v>
      </c>
      <c r="F159" s="31">
        <f t="shared" si="18"/>
        <v>525</v>
      </c>
      <c r="G159" s="113" t="s">
        <v>20</v>
      </c>
      <c r="H159" s="114"/>
      <c r="I159" s="49"/>
      <c r="J159" s="49">
        <v>0</v>
      </c>
      <c r="K159" s="49">
        <v>2</v>
      </c>
      <c r="L159" s="48">
        <f t="shared" si="17"/>
        <v>2</v>
      </c>
    </row>
    <row r="160" spans="1:12" ht="14.25" customHeight="1" x14ac:dyDescent="0.15">
      <c r="A160" s="110"/>
      <c r="B160" s="37" t="s">
        <v>19</v>
      </c>
      <c r="C160" s="13">
        <v>62</v>
      </c>
      <c r="D160" s="13">
        <v>80</v>
      </c>
      <c r="E160" s="13">
        <v>76</v>
      </c>
      <c r="F160" s="31">
        <f t="shared" si="18"/>
        <v>156</v>
      </c>
      <c r="G160" s="112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10"/>
      <c r="B161" s="37" t="s">
        <v>17</v>
      </c>
      <c r="C161" s="13">
        <v>52</v>
      </c>
      <c r="D161" s="13">
        <v>73</v>
      </c>
      <c r="E161" s="13">
        <v>83</v>
      </c>
      <c r="F161" s="31">
        <f t="shared" si="18"/>
        <v>156</v>
      </c>
      <c r="G161" s="115" t="s">
        <v>16</v>
      </c>
      <c r="H161" s="116"/>
      <c r="I161" s="116"/>
      <c r="J161" s="116"/>
      <c r="K161" s="116"/>
      <c r="L161" s="117"/>
    </row>
    <row r="162" spans="1:12" ht="14.25" customHeight="1" x14ac:dyDescent="0.15">
      <c r="A162" s="110"/>
      <c r="B162" s="37" t="s">
        <v>15</v>
      </c>
      <c r="C162" s="13">
        <v>225</v>
      </c>
      <c r="D162" s="13">
        <v>285</v>
      </c>
      <c r="E162" s="13">
        <v>305</v>
      </c>
      <c r="F162" s="31">
        <f t="shared" si="18"/>
        <v>590</v>
      </c>
      <c r="G162" s="42" t="s">
        <v>14</v>
      </c>
      <c r="H162" s="41" t="s">
        <v>11</v>
      </c>
      <c r="I162" s="40">
        <f>SUM(L162/L149)</f>
        <v>0.41706733360643367</v>
      </c>
      <c r="J162" s="39">
        <v>8666</v>
      </c>
      <c r="K162" s="39">
        <v>10678</v>
      </c>
      <c r="L162" s="38">
        <f t="shared" ref="L162:L167" si="19">SUM(J162:K162)</f>
        <v>19344</v>
      </c>
    </row>
    <row r="163" spans="1:12" ht="14.25" customHeight="1" x14ac:dyDescent="0.15">
      <c r="A163" s="110"/>
      <c r="B163" s="37" t="s">
        <v>13</v>
      </c>
      <c r="C163" s="13">
        <v>34</v>
      </c>
      <c r="D163" s="13">
        <v>45</v>
      </c>
      <c r="E163" s="13">
        <v>45</v>
      </c>
      <c r="F163" s="31">
        <f t="shared" si="18"/>
        <v>90</v>
      </c>
      <c r="G163" s="118" t="s">
        <v>12</v>
      </c>
      <c r="H163" s="36" t="s">
        <v>11</v>
      </c>
      <c r="I163" s="35">
        <f>SUM(L163/L149)</f>
        <v>0.35001401435932816</v>
      </c>
      <c r="J163" s="34">
        <v>7121</v>
      </c>
      <c r="K163" s="34">
        <v>9113</v>
      </c>
      <c r="L163" s="33">
        <f t="shared" si="19"/>
        <v>16234</v>
      </c>
    </row>
    <row r="164" spans="1:12" ht="14.25" customHeight="1" x14ac:dyDescent="0.15">
      <c r="A164" s="110"/>
      <c r="B164" s="26" t="s">
        <v>10</v>
      </c>
      <c r="C164" s="25">
        <f>SUM(C158:C163)</f>
        <v>709</v>
      </c>
      <c r="D164" s="25">
        <f>SUM(D158:D163)</f>
        <v>903</v>
      </c>
      <c r="E164" s="25">
        <f>SUM(E158:E163)</f>
        <v>935</v>
      </c>
      <c r="F164" s="24">
        <f>SUM(F158:F163)</f>
        <v>1838</v>
      </c>
      <c r="G164" s="119"/>
      <c r="H164" s="30" t="s">
        <v>9</v>
      </c>
      <c r="I164" s="29">
        <f>L164/F30</f>
        <v>0.29644134173335601</v>
      </c>
      <c r="J164" s="28">
        <v>772</v>
      </c>
      <c r="K164" s="28">
        <v>969</v>
      </c>
      <c r="L164" s="27">
        <f t="shared" si="19"/>
        <v>1741</v>
      </c>
    </row>
    <row r="165" spans="1:12" ht="14.25" customHeight="1" x14ac:dyDescent="0.15">
      <c r="A165" s="110" t="s">
        <v>8</v>
      </c>
      <c r="B165" s="111" t="s">
        <v>7</v>
      </c>
      <c r="C165" s="13">
        <v>331</v>
      </c>
      <c r="D165" s="13">
        <v>357</v>
      </c>
      <c r="E165" s="13">
        <v>380</v>
      </c>
      <c r="F165" s="31">
        <f>SUM(D165:E165)</f>
        <v>737</v>
      </c>
      <c r="G165" s="119"/>
      <c r="H165" s="30" t="s">
        <v>6</v>
      </c>
      <c r="I165" s="29">
        <f>L165/L39</f>
        <v>0.38958376050850935</v>
      </c>
      <c r="J165" s="28">
        <v>1671</v>
      </c>
      <c r="K165" s="28">
        <v>2129</v>
      </c>
      <c r="L165" s="27">
        <f t="shared" si="19"/>
        <v>3800</v>
      </c>
    </row>
    <row r="166" spans="1:12" ht="14.25" customHeight="1" x14ac:dyDescent="0.15">
      <c r="A166" s="110"/>
      <c r="B166" s="111" t="s">
        <v>5</v>
      </c>
      <c r="C166" s="13">
        <v>294</v>
      </c>
      <c r="D166" s="13">
        <v>356</v>
      </c>
      <c r="E166" s="13">
        <v>377</v>
      </c>
      <c r="F166" s="31">
        <f>SUM(D166:E166)</f>
        <v>733</v>
      </c>
      <c r="G166" s="119"/>
      <c r="H166" s="30" t="s">
        <v>4</v>
      </c>
      <c r="I166" s="29">
        <f>L166/L67</f>
        <v>0.31321478151649368</v>
      </c>
      <c r="J166" s="28">
        <v>2095</v>
      </c>
      <c r="K166" s="28">
        <v>2643</v>
      </c>
      <c r="L166" s="27">
        <f t="shared" si="19"/>
        <v>4738</v>
      </c>
    </row>
    <row r="167" spans="1:12" ht="14.25" customHeight="1" x14ac:dyDescent="0.15">
      <c r="A167" s="110"/>
      <c r="B167" s="26" t="s">
        <v>3</v>
      </c>
      <c r="C167" s="25">
        <f>SUM(C165:C166)</f>
        <v>625</v>
      </c>
      <c r="D167" s="25">
        <f>SUM(D165:D166)</f>
        <v>713</v>
      </c>
      <c r="E167" s="25">
        <f>SUM(E165:E166)</f>
        <v>757</v>
      </c>
      <c r="F167" s="24">
        <f>SUM(F165:F166)</f>
        <v>1470</v>
      </c>
      <c r="G167" s="120"/>
      <c r="H167" s="23" t="s">
        <v>2</v>
      </c>
      <c r="I167" s="22">
        <f>L167/L147</f>
        <v>0.38107122288347089</v>
      </c>
      <c r="J167" s="21">
        <v>2583</v>
      </c>
      <c r="K167" s="21">
        <v>3372</v>
      </c>
      <c r="L167" s="20">
        <f t="shared" si="19"/>
        <v>5955</v>
      </c>
    </row>
    <row r="168" spans="1:12" ht="14.25" customHeight="1" x14ac:dyDescent="0.15">
      <c r="A168" s="110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10"/>
      <c r="B169" s="13"/>
      <c r="C169" s="13"/>
      <c r="D169" s="13"/>
      <c r="E169" s="13"/>
      <c r="F169" s="12"/>
      <c r="G169" s="121" t="s">
        <v>1</v>
      </c>
      <c r="H169" s="122"/>
      <c r="I169" s="11">
        <v>532</v>
      </c>
      <c r="J169" s="11">
        <v>213</v>
      </c>
      <c r="K169" s="11">
        <v>352</v>
      </c>
      <c r="L169" s="10">
        <f>SUM(J169:K169)</f>
        <v>565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932EA-DA06-42C0-9135-30AF05AFE9D1}">
  <dimension ref="A1:L218"/>
  <sheetViews>
    <sheetView tabSelected="1" view="pageBreakPreview" zoomScaleNormal="100" workbookViewId="0">
      <selection sqref="A1:L1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7" t="s">
        <v>273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ht="16.5" customHeight="1" x14ac:dyDescent="0.15">
      <c r="A2" s="150" t="s">
        <v>288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153" t="s">
        <v>266</v>
      </c>
      <c r="B4" s="154"/>
      <c r="C4" s="94"/>
      <c r="D4" s="94"/>
      <c r="E4" s="94"/>
      <c r="F4" s="93"/>
      <c r="G4" s="92" t="s">
        <v>265</v>
      </c>
      <c r="H4" s="91" t="s">
        <v>264</v>
      </c>
      <c r="I4" s="90">
        <v>27</v>
      </c>
      <c r="J4" s="90">
        <v>30</v>
      </c>
      <c r="K4" s="90">
        <v>35</v>
      </c>
      <c r="L4" s="58">
        <f t="shared" ref="L4:L9" si="0">SUM(J4:K4)</f>
        <v>65</v>
      </c>
    </row>
    <row r="5" spans="1:12" ht="14.25" customHeight="1" x14ac:dyDescent="0.15">
      <c r="A5" s="72" t="s">
        <v>263</v>
      </c>
      <c r="B5" s="71" t="s">
        <v>262</v>
      </c>
      <c r="C5" s="89">
        <v>347</v>
      </c>
      <c r="D5" s="89">
        <v>413</v>
      </c>
      <c r="E5" s="89">
        <v>400</v>
      </c>
      <c r="F5" s="31">
        <f t="shared" ref="F5:F21" si="1">SUM(D5:E5)</f>
        <v>813</v>
      </c>
      <c r="G5" s="57"/>
      <c r="H5" s="37" t="s">
        <v>261</v>
      </c>
      <c r="I5" s="13">
        <v>195</v>
      </c>
      <c r="J5" s="13">
        <v>216</v>
      </c>
      <c r="K5" s="13">
        <v>237</v>
      </c>
      <c r="L5" s="58">
        <f t="shared" si="0"/>
        <v>453</v>
      </c>
    </row>
    <row r="6" spans="1:12" ht="14.25" customHeight="1" x14ac:dyDescent="0.15">
      <c r="A6" s="110"/>
      <c r="B6" s="37" t="s">
        <v>260</v>
      </c>
      <c r="C6" s="86">
        <v>205</v>
      </c>
      <c r="D6" s="86">
        <v>204</v>
      </c>
      <c r="E6" s="86">
        <v>202</v>
      </c>
      <c r="F6" s="31">
        <f t="shared" si="1"/>
        <v>406</v>
      </c>
      <c r="G6" s="57"/>
      <c r="H6" s="37" t="s">
        <v>259</v>
      </c>
      <c r="I6" s="13">
        <v>114</v>
      </c>
      <c r="J6" s="13">
        <v>137</v>
      </c>
      <c r="K6" s="13">
        <v>163</v>
      </c>
      <c r="L6" s="58">
        <f t="shared" si="0"/>
        <v>300</v>
      </c>
    </row>
    <row r="7" spans="1:12" ht="14.25" customHeight="1" x14ac:dyDescent="0.15">
      <c r="A7" s="110"/>
      <c r="B7" s="37" t="s">
        <v>258</v>
      </c>
      <c r="C7" s="86">
        <v>130</v>
      </c>
      <c r="D7" s="86">
        <v>129</v>
      </c>
      <c r="E7" s="86">
        <v>155</v>
      </c>
      <c r="F7" s="31">
        <f t="shared" si="1"/>
        <v>284</v>
      </c>
      <c r="G7" s="57"/>
      <c r="H7" s="37" t="s">
        <v>257</v>
      </c>
      <c r="I7" s="13">
        <v>80</v>
      </c>
      <c r="J7" s="13">
        <v>101</v>
      </c>
      <c r="K7" s="13">
        <v>99</v>
      </c>
      <c r="L7" s="58">
        <f t="shared" si="0"/>
        <v>200</v>
      </c>
    </row>
    <row r="8" spans="1:12" ht="14.25" customHeight="1" x14ac:dyDescent="0.15">
      <c r="A8" s="110"/>
      <c r="B8" s="37" t="s">
        <v>256</v>
      </c>
      <c r="C8" s="86">
        <v>162</v>
      </c>
      <c r="D8" s="86">
        <v>159</v>
      </c>
      <c r="E8" s="86">
        <v>195</v>
      </c>
      <c r="F8" s="31">
        <f t="shared" si="1"/>
        <v>354</v>
      </c>
      <c r="G8" s="57"/>
      <c r="H8" s="37" t="s">
        <v>219</v>
      </c>
      <c r="I8" s="13">
        <v>57</v>
      </c>
      <c r="J8" s="13">
        <v>72</v>
      </c>
      <c r="K8" s="13">
        <v>75</v>
      </c>
      <c r="L8" s="58">
        <f t="shared" si="0"/>
        <v>147</v>
      </c>
    </row>
    <row r="9" spans="1:12" ht="14.25" customHeight="1" x14ac:dyDescent="0.15">
      <c r="A9" s="110"/>
      <c r="B9" s="37" t="s">
        <v>255</v>
      </c>
      <c r="C9" s="86">
        <v>61</v>
      </c>
      <c r="D9" s="86">
        <v>62</v>
      </c>
      <c r="E9" s="86">
        <v>75</v>
      </c>
      <c r="F9" s="31">
        <f t="shared" si="1"/>
        <v>137</v>
      </c>
      <c r="G9" s="57"/>
      <c r="H9" s="37" t="s">
        <v>254</v>
      </c>
      <c r="I9" s="13">
        <v>72</v>
      </c>
      <c r="J9" s="13">
        <v>80</v>
      </c>
      <c r="K9" s="13">
        <v>82</v>
      </c>
      <c r="L9" s="58">
        <f t="shared" si="0"/>
        <v>162</v>
      </c>
    </row>
    <row r="10" spans="1:12" ht="14.25" customHeight="1" x14ac:dyDescent="0.15">
      <c r="A10" s="110"/>
      <c r="B10" s="37" t="s">
        <v>253</v>
      </c>
      <c r="C10" s="86">
        <v>276</v>
      </c>
      <c r="D10" s="86">
        <v>342</v>
      </c>
      <c r="E10" s="86">
        <v>381</v>
      </c>
      <c r="F10" s="31">
        <f t="shared" si="1"/>
        <v>723</v>
      </c>
      <c r="G10" s="83"/>
      <c r="H10" s="26" t="s">
        <v>252</v>
      </c>
      <c r="I10" s="25">
        <f>SUM(I4:I9)</f>
        <v>545</v>
      </c>
      <c r="J10" s="25">
        <f>SUM(J4:J9)</f>
        <v>636</v>
      </c>
      <c r="K10" s="25">
        <f>SUM(K4:K9)</f>
        <v>691</v>
      </c>
      <c r="L10" s="60">
        <f>SUM(L4:L9)</f>
        <v>1327</v>
      </c>
    </row>
    <row r="11" spans="1:12" ht="14.25" customHeight="1" x14ac:dyDescent="0.15">
      <c r="A11" s="110"/>
      <c r="B11" s="37" t="s">
        <v>251</v>
      </c>
      <c r="C11" s="86">
        <v>62</v>
      </c>
      <c r="D11" s="86">
        <v>77</v>
      </c>
      <c r="E11" s="86">
        <v>87</v>
      </c>
      <c r="F11" s="31">
        <f t="shared" si="1"/>
        <v>164</v>
      </c>
      <c r="G11" s="57" t="s">
        <v>250</v>
      </c>
      <c r="H11" s="37" t="s">
        <v>249</v>
      </c>
      <c r="I11" s="13">
        <v>54</v>
      </c>
      <c r="J11" s="13">
        <v>60</v>
      </c>
      <c r="K11" s="13">
        <v>71</v>
      </c>
      <c r="L11" s="58">
        <f t="shared" ref="L11:L22" si="2">SUM(J11:K11)</f>
        <v>131</v>
      </c>
    </row>
    <row r="12" spans="1:12" ht="14.25" customHeight="1" x14ac:dyDescent="0.15">
      <c r="A12" s="110"/>
      <c r="B12" s="37" t="s">
        <v>248</v>
      </c>
      <c r="C12" s="86">
        <v>123</v>
      </c>
      <c r="D12" s="86">
        <v>172</v>
      </c>
      <c r="E12" s="86">
        <v>188</v>
      </c>
      <c r="F12" s="31">
        <f t="shared" si="1"/>
        <v>360</v>
      </c>
      <c r="G12" s="57"/>
      <c r="H12" s="37" t="s">
        <v>204</v>
      </c>
      <c r="I12" s="13">
        <v>29</v>
      </c>
      <c r="J12" s="13">
        <v>23</v>
      </c>
      <c r="K12" s="13">
        <v>32</v>
      </c>
      <c r="L12" s="58">
        <f t="shared" si="2"/>
        <v>55</v>
      </c>
    </row>
    <row r="13" spans="1:12" ht="14.25" customHeight="1" x14ac:dyDescent="0.15">
      <c r="A13" s="110"/>
      <c r="B13" s="37" t="s">
        <v>247</v>
      </c>
      <c r="C13" s="86">
        <v>147</v>
      </c>
      <c r="D13" s="86">
        <v>218</v>
      </c>
      <c r="E13" s="86">
        <v>205</v>
      </c>
      <c r="F13" s="31">
        <f t="shared" si="1"/>
        <v>423</v>
      </c>
      <c r="G13" s="57"/>
      <c r="H13" s="37" t="s">
        <v>246</v>
      </c>
      <c r="I13" s="13">
        <v>38</v>
      </c>
      <c r="J13" s="13">
        <v>34</v>
      </c>
      <c r="K13" s="13">
        <v>45</v>
      </c>
      <c r="L13" s="58">
        <f t="shared" si="2"/>
        <v>79</v>
      </c>
    </row>
    <row r="14" spans="1:12" ht="14.25" customHeight="1" x14ac:dyDescent="0.15">
      <c r="A14" s="110"/>
      <c r="B14" s="37" t="s">
        <v>245</v>
      </c>
      <c r="C14" s="86">
        <v>37</v>
      </c>
      <c r="D14" s="86">
        <v>48</v>
      </c>
      <c r="E14" s="86">
        <v>49</v>
      </c>
      <c r="F14" s="31">
        <f t="shared" si="1"/>
        <v>97</v>
      </c>
      <c r="G14" s="57"/>
      <c r="H14" s="37" t="s">
        <v>244</v>
      </c>
      <c r="I14" s="13">
        <v>125</v>
      </c>
      <c r="J14" s="13">
        <v>116</v>
      </c>
      <c r="K14" s="13">
        <v>129</v>
      </c>
      <c r="L14" s="58">
        <f t="shared" si="2"/>
        <v>245</v>
      </c>
    </row>
    <row r="15" spans="1:12" ht="14.25" customHeight="1" x14ac:dyDescent="0.15">
      <c r="A15" s="110"/>
      <c r="B15" s="37" t="s">
        <v>243</v>
      </c>
      <c r="C15" s="86">
        <v>34</v>
      </c>
      <c r="D15" s="86">
        <v>31</v>
      </c>
      <c r="E15" s="86">
        <v>42</v>
      </c>
      <c r="F15" s="31">
        <f t="shared" si="1"/>
        <v>73</v>
      </c>
      <c r="G15" s="57"/>
      <c r="H15" s="37" t="s">
        <v>242</v>
      </c>
      <c r="I15" s="13">
        <v>30</v>
      </c>
      <c r="J15" s="13">
        <v>37</v>
      </c>
      <c r="K15" s="13">
        <v>43</v>
      </c>
      <c r="L15" s="58">
        <f t="shared" si="2"/>
        <v>80</v>
      </c>
    </row>
    <row r="16" spans="1:12" ht="14.25" customHeight="1" x14ac:dyDescent="0.15">
      <c r="A16" s="110"/>
      <c r="B16" s="37" t="s">
        <v>241</v>
      </c>
      <c r="C16" s="86">
        <v>31</v>
      </c>
      <c r="D16" s="86">
        <v>12</v>
      </c>
      <c r="E16" s="86">
        <v>19</v>
      </c>
      <c r="F16" s="31">
        <f t="shared" si="1"/>
        <v>31</v>
      </c>
      <c r="G16" s="57"/>
      <c r="H16" s="37" t="s">
        <v>240</v>
      </c>
      <c r="I16" s="13">
        <v>66</v>
      </c>
      <c r="J16" s="13">
        <v>59</v>
      </c>
      <c r="K16" s="13">
        <v>77</v>
      </c>
      <c r="L16" s="58">
        <f t="shared" si="2"/>
        <v>136</v>
      </c>
    </row>
    <row r="17" spans="1:12" ht="14.25" customHeight="1" x14ac:dyDescent="0.15">
      <c r="A17" s="110"/>
      <c r="B17" s="111" t="s">
        <v>239</v>
      </c>
      <c r="C17" s="86">
        <v>44</v>
      </c>
      <c r="D17" s="86">
        <v>56</v>
      </c>
      <c r="E17" s="86">
        <v>61</v>
      </c>
      <c r="F17" s="31">
        <f>SUM(D17:E17)</f>
        <v>117</v>
      </c>
      <c r="G17" s="57"/>
      <c r="H17" s="37" t="s">
        <v>238</v>
      </c>
      <c r="I17" s="13">
        <v>81</v>
      </c>
      <c r="J17" s="13">
        <v>80</v>
      </c>
      <c r="K17" s="13">
        <v>90</v>
      </c>
      <c r="L17" s="58">
        <f t="shared" si="2"/>
        <v>170</v>
      </c>
    </row>
    <row r="18" spans="1:12" ht="14.25" customHeight="1" x14ac:dyDescent="0.15">
      <c r="A18" s="110"/>
      <c r="B18" s="37" t="s">
        <v>237</v>
      </c>
      <c r="C18" s="86">
        <v>80</v>
      </c>
      <c r="D18" s="86">
        <v>108</v>
      </c>
      <c r="E18" s="86">
        <v>109</v>
      </c>
      <c r="F18" s="31">
        <f t="shared" si="1"/>
        <v>217</v>
      </c>
      <c r="G18" s="57"/>
      <c r="H18" s="37" t="s">
        <v>236</v>
      </c>
      <c r="I18" s="13">
        <v>56</v>
      </c>
      <c r="J18" s="13">
        <v>56</v>
      </c>
      <c r="K18" s="13">
        <v>74</v>
      </c>
      <c r="L18" s="58">
        <f t="shared" si="2"/>
        <v>130</v>
      </c>
    </row>
    <row r="19" spans="1:12" ht="14.25" customHeight="1" x14ac:dyDescent="0.15">
      <c r="A19" s="110"/>
      <c r="B19" s="37" t="s">
        <v>235</v>
      </c>
      <c r="C19" s="86">
        <v>22</v>
      </c>
      <c r="D19" s="86">
        <v>20</v>
      </c>
      <c r="E19" s="86">
        <v>29</v>
      </c>
      <c r="F19" s="31">
        <f t="shared" si="1"/>
        <v>49</v>
      </c>
      <c r="G19" s="57"/>
      <c r="H19" s="37" t="s">
        <v>234</v>
      </c>
      <c r="I19" s="13">
        <v>24</v>
      </c>
      <c r="J19" s="13">
        <v>30</v>
      </c>
      <c r="K19" s="13">
        <v>25</v>
      </c>
      <c r="L19" s="58">
        <f t="shared" si="2"/>
        <v>55</v>
      </c>
    </row>
    <row r="20" spans="1:12" ht="14.25" customHeight="1" x14ac:dyDescent="0.15">
      <c r="A20" s="110"/>
      <c r="B20" s="111" t="s">
        <v>233</v>
      </c>
      <c r="C20" s="86">
        <v>12</v>
      </c>
      <c r="D20" s="86">
        <v>8</v>
      </c>
      <c r="E20" s="86">
        <v>12</v>
      </c>
      <c r="F20" s="31">
        <f t="shared" si="1"/>
        <v>20</v>
      </c>
      <c r="G20" s="57"/>
      <c r="H20" s="37" t="s">
        <v>232</v>
      </c>
      <c r="I20" s="13">
        <v>59</v>
      </c>
      <c r="J20" s="13">
        <v>50</v>
      </c>
      <c r="K20" s="13">
        <v>63</v>
      </c>
      <c r="L20" s="58">
        <f t="shared" si="2"/>
        <v>113</v>
      </c>
    </row>
    <row r="21" spans="1:12" ht="14.25" customHeight="1" x14ac:dyDescent="0.15">
      <c r="A21" s="110"/>
      <c r="B21" s="111" t="s">
        <v>231</v>
      </c>
      <c r="C21" s="86">
        <v>16</v>
      </c>
      <c r="D21" s="86">
        <v>24</v>
      </c>
      <c r="E21" s="86">
        <v>19</v>
      </c>
      <c r="F21" s="31">
        <f t="shared" si="1"/>
        <v>43</v>
      </c>
      <c r="G21" s="57"/>
      <c r="H21" s="37" t="s">
        <v>190</v>
      </c>
      <c r="I21" s="13">
        <v>34</v>
      </c>
      <c r="J21" s="13">
        <v>40</v>
      </c>
      <c r="K21" s="13">
        <v>42</v>
      </c>
      <c r="L21" s="58">
        <f t="shared" si="2"/>
        <v>82</v>
      </c>
    </row>
    <row r="22" spans="1:12" ht="14.25" customHeight="1" x14ac:dyDescent="0.15">
      <c r="A22" s="79"/>
      <c r="B22" s="26" t="s">
        <v>230</v>
      </c>
      <c r="C22" s="25">
        <f>SUM(C5:C21)</f>
        <v>1789</v>
      </c>
      <c r="D22" s="25">
        <f>SUM(D5:D21)</f>
        <v>2083</v>
      </c>
      <c r="E22" s="25">
        <f>SUM(E5:E21)</f>
        <v>2228</v>
      </c>
      <c r="F22" s="25">
        <f>SUM(F5:F21)</f>
        <v>4311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110" t="s">
        <v>228</v>
      </c>
      <c r="B23" s="37" t="s">
        <v>227</v>
      </c>
      <c r="C23" s="13">
        <v>138</v>
      </c>
      <c r="D23" s="13">
        <v>148</v>
      </c>
      <c r="E23" s="13">
        <v>181</v>
      </c>
      <c r="F23" s="31">
        <f t="shared" ref="F23:F28" si="3">SUM(D23:E23)</f>
        <v>329</v>
      </c>
      <c r="G23" s="83"/>
      <c r="H23" s="26" t="s">
        <v>226</v>
      </c>
      <c r="I23" s="25">
        <f>SUM(I11:I22)</f>
        <v>601</v>
      </c>
      <c r="J23" s="25">
        <f>SUM(J11:J22)</f>
        <v>587</v>
      </c>
      <c r="K23" s="25">
        <f>SUM(K11:K22)</f>
        <v>696</v>
      </c>
      <c r="L23" s="60">
        <f>SUM(L11:L22)</f>
        <v>1283</v>
      </c>
    </row>
    <row r="24" spans="1:12" ht="14.25" customHeight="1" x14ac:dyDescent="0.15">
      <c r="A24" s="110"/>
      <c r="B24" s="37" t="s">
        <v>225</v>
      </c>
      <c r="C24" s="13">
        <v>70</v>
      </c>
      <c r="D24" s="13">
        <v>86</v>
      </c>
      <c r="E24" s="13">
        <v>81</v>
      </c>
      <c r="F24" s="31">
        <f t="shared" si="3"/>
        <v>167</v>
      </c>
      <c r="G24" s="57" t="s">
        <v>224</v>
      </c>
      <c r="H24" s="37" t="s">
        <v>223</v>
      </c>
      <c r="I24" s="13">
        <v>27</v>
      </c>
      <c r="J24" s="13">
        <v>32</v>
      </c>
      <c r="K24" s="13">
        <v>38</v>
      </c>
      <c r="L24" s="58">
        <f t="shared" ref="L24:L29" si="4">SUM(J24:K24)</f>
        <v>70</v>
      </c>
    </row>
    <row r="25" spans="1:12" ht="14.25" customHeight="1" x14ac:dyDescent="0.15">
      <c r="A25" s="110"/>
      <c r="B25" s="37" t="s">
        <v>222</v>
      </c>
      <c r="C25" s="13">
        <v>197</v>
      </c>
      <c r="D25" s="13">
        <v>232</v>
      </c>
      <c r="E25" s="13">
        <v>275</v>
      </c>
      <c r="F25" s="31">
        <f t="shared" si="3"/>
        <v>507</v>
      </c>
      <c r="G25" s="57"/>
      <c r="H25" s="37" t="s">
        <v>221</v>
      </c>
      <c r="I25" s="13">
        <v>18</v>
      </c>
      <c r="J25" s="13">
        <v>23</v>
      </c>
      <c r="K25" s="13">
        <v>21</v>
      </c>
      <c r="L25" s="58">
        <f t="shared" si="4"/>
        <v>44</v>
      </c>
    </row>
    <row r="26" spans="1:12" ht="14.25" customHeight="1" x14ac:dyDescent="0.15">
      <c r="A26" s="110"/>
      <c r="B26" s="37" t="s">
        <v>220</v>
      </c>
      <c r="C26" s="13">
        <v>87</v>
      </c>
      <c r="D26" s="13">
        <v>89</v>
      </c>
      <c r="E26" s="13">
        <v>114</v>
      </c>
      <c r="F26" s="31">
        <f t="shared" si="3"/>
        <v>203</v>
      </c>
      <c r="G26" s="57"/>
      <c r="H26" s="37" t="s">
        <v>219</v>
      </c>
      <c r="I26" s="13">
        <v>40</v>
      </c>
      <c r="J26" s="13">
        <v>46</v>
      </c>
      <c r="K26" s="13">
        <v>45</v>
      </c>
      <c r="L26" s="58">
        <f t="shared" si="4"/>
        <v>91</v>
      </c>
    </row>
    <row r="27" spans="1:12" ht="14.25" customHeight="1" x14ac:dyDescent="0.15">
      <c r="A27" s="110"/>
      <c r="B27" s="37" t="s">
        <v>218</v>
      </c>
      <c r="C27" s="13">
        <v>59</v>
      </c>
      <c r="D27" s="13">
        <v>71</v>
      </c>
      <c r="E27" s="13">
        <v>71</v>
      </c>
      <c r="F27" s="31">
        <f t="shared" si="3"/>
        <v>142</v>
      </c>
      <c r="G27" s="57"/>
      <c r="H27" s="37" t="s">
        <v>217</v>
      </c>
      <c r="I27" s="13">
        <v>43</v>
      </c>
      <c r="J27" s="13">
        <v>36</v>
      </c>
      <c r="K27" s="13">
        <v>47</v>
      </c>
      <c r="L27" s="58">
        <f t="shared" si="4"/>
        <v>83</v>
      </c>
    </row>
    <row r="28" spans="1:12" ht="14.25" customHeight="1" x14ac:dyDescent="0.15">
      <c r="A28" s="110"/>
      <c r="B28" s="37" t="s">
        <v>216</v>
      </c>
      <c r="C28" s="13">
        <v>59</v>
      </c>
      <c r="D28" s="13">
        <v>64</v>
      </c>
      <c r="E28" s="13">
        <v>96</v>
      </c>
      <c r="F28" s="31">
        <f t="shared" si="3"/>
        <v>160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610</v>
      </c>
      <c r="D29" s="25">
        <f>SUM(D23:D28)</f>
        <v>690</v>
      </c>
      <c r="E29" s="25">
        <f>SUM(E23:E28)</f>
        <v>818</v>
      </c>
      <c r="F29" s="25">
        <f>SUM(F23:F28)</f>
        <v>1508</v>
      </c>
      <c r="G29" s="57"/>
      <c r="H29" s="37" t="s">
        <v>214</v>
      </c>
      <c r="I29" s="13">
        <v>33</v>
      </c>
      <c r="J29" s="13">
        <v>35</v>
      </c>
      <c r="K29" s="13">
        <v>37</v>
      </c>
      <c r="L29" s="58">
        <f t="shared" si="4"/>
        <v>72</v>
      </c>
    </row>
    <row r="30" spans="1:12" ht="14.25" customHeight="1" x14ac:dyDescent="0.15">
      <c r="A30" s="155" t="s">
        <v>213</v>
      </c>
      <c r="B30" s="142"/>
      <c r="C30" s="55">
        <f>SUM(C22+C29)</f>
        <v>2399</v>
      </c>
      <c r="D30" s="55">
        <f>SUM(D22+D29)</f>
        <v>2773</v>
      </c>
      <c r="E30" s="55">
        <f>SUM(E22+E29)</f>
        <v>3046</v>
      </c>
      <c r="F30" s="55">
        <f>SUM(F22+F29)</f>
        <v>5819</v>
      </c>
      <c r="G30" s="57"/>
      <c r="H30" s="26" t="s">
        <v>212</v>
      </c>
      <c r="I30" s="25">
        <f>SUM(I24:I29)</f>
        <v>169</v>
      </c>
      <c r="J30" s="25">
        <f>SUM(J24:J29)</f>
        <v>188</v>
      </c>
      <c r="K30" s="25">
        <f>SUM(K24:K29)</f>
        <v>204</v>
      </c>
      <c r="L30" s="56">
        <f>SUM(L24:L29)</f>
        <v>392</v>
      </c>
    </row>
    <row r="31" spans="1:12" ht="14.25" customHeight="1" x14ac:dyDescent="0.15">
      <c r="A31" s="110"/>
      <c r="B31" s="111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48</v>
      </c>
      <c r="K31" s="13">
        <v>42</v>
      </c>
      <c r="L31" s="58">
        <f t="shared" ref="L31:L37" si="5">SUM(J31:K31)</f>
        <v>90</v>
      </c>
    </row>
    <row r="32" spans="1:12" ht="14.25" customHeight="1" x14ac:dyDescent="0.15">
      <c r="A32" s="156" t="s">
        <v>210</v>
      </c>
      <c r="B32" s="157"/>
      <c r="C32" s="74"/>
      <c r="D32" s="111"/>
      <c r="E32" s="111"/>
      <c r="F32" s="87"/>
      <c r="G32" s="57"/>
      <c r="H32" s="37" t="s">
        <v>209</v>
      </c>
      <c r="I32" s="13">
        <v>28</v>
      </c>
      <c r="J32" s="13">
        <v>49</v>
      </c>
      <c r="K32" s="13">
        <v>55</v>
      </c>
      <c r="L32" s="58">
        <f t="shared" si="5"/>
        <v>104</v>
      </c>
    </row>
    <row r="33" spans="1:12" ht="14.25" customHeight="1" x14ac:dyDescent="0.15">
      <c r="A33" s="110" t="s">
        <v>208</v>
      </c>
      <c r="B33" s="37" t="s">
        <v>207</v>
      </c>
      <c r="C33" s="86">
        <v>381</v>
      </c>
      <c r="D33" s="13">
        <v>456</v>
      </c>
      <c r="E33" s="13">
        <v>465</v>
      </c>
      <c r="F33" s="31">
        <f t="shared" ref="F33:F45" si="6">SUM(D33:E33)</f>
        <v>921</v>
      </c>
      <c r="G33" s="57"/>
      <c r="H33" s="37" t="s">
        <v>206</v>
      </c>
      <c r="I33" s="13">
        <v>73</v>
      </c>
      <c r="J33" s="13">
        <v>68</v>
      </c>
      <c r="K33" s="13">
        <v>79</v>
      </c>
      <c r="L33" s="58">
        <f t="shared" si="5"/>
        <v>147</v>
      </c>
    </row>
    <row r="34" spans="1:12" ht="14.25" customHeight="1" x14ac:dyDescent="0.15">
      <c r="A34" s="110"/>
      <c r="B34" s="37" t="s">
        <v>205</v>
      </c>
      <c r="C34" s="13">
        <v>148</v>
      </c>
      <c r="D34" s="13">
        <v>177</v>
      </c>
      <c r="E34" s="13">
        <v>184</v>
      </c>
      <c r="F34" s="31">
        <f t="shared" si="6"/>
        <v>361</v>
      </c>
      <c r="G34" s="57"/>
      <c r="H34" s="37" t="s">
        <v>204</v>
      </c>
      <c r="I34" s="13">
        <v>53</v>
      </c>
      <c r="J34" s="13">
        <v>67</v>
      </c>
      <c r="K34" s="13">
        <v>71</v>
      </c>
      <c r="L34" s="58">
        <f t="shared" si="5"/>
        <v>138</v>
      </c>
    </row>
    <row r="35" spans="1:12" ht="14.25" customHeight="1" x14ac:dyDescent="0.15">
      <c r="A35" s="110"/>
      <c r="B35" s="37" t="s">
        <v>203</v>
      </c>
      <c r="C35" s="13">
        <v>79</v>
      </c>
      <c r="D35" s="13">
        <v>87</v>
      </c>
      <c r="E35" s="13">
        <v>103</v>
      </c>
      <c r="F35" s="31">
        <f t="shared" si="6"/>
        <v>190</v>
      </c>
      <c r="G35" s="57"/>
      <c r="H35" s="37" t="s">
        <v>202</v>
      </c>
      <c r="I35" s="13">
        <v>94</v>
      </c>
      <c r="J35" s="13">
        <v>93</v>
      </c>
      <c r="K35" s="13">
        <v>103</v>
      </c>
      <c r="L35" s="58">
        <f t="shared" si="5"/>
        <v>196</v>
      </c>
    </row>
    <row r="36" spans="1:12" ht="14.25" customHeight="1" x14ac:dyDescent="0.15">
      <c r="A36" s="110"/>
      <c r="B36" s="37" t="s">
        <v>201</v>
      </c>
      <c r="C36" s="13">
        <v>233</v>
      </c>
      <c r="D36" s="13">
        <v>227</v>
      </c>
      <c r="E36" s="13">
        <v>269</v>
      </c>
      <c r="F36" s="31">
        <f t="shared" si="6"/>
        <v>496</v>
      </c>
      <c r="G36" s="84"/>
      <c r="H36" s="85" t="s">
        <v>200</v>
      </c>
      <c r="I36" s="13">
        <v>56</v>
      </c>
      <c r="J36" s="13">
        <v>56</v>
      </c>
      <c r="K36" s="13">
        <v>77</v>
      </c>
      <c r="L36" s="58">
        <f t="shared" si="5"/>
        <v>133</v>
      </c>
    </row>
    <row r="37" spans="1:12" ht="14.25" customHeight="1" x14ac:dyDescent="0.15">
      <c r="A37" s="110"/>
      <c r="B37" s="37" t="s">
        <v>199</v>
      </c>
      <c r="C37" s="13">
        <v>14</v>
      </c>
      <c r="D37" s="13">
        <v>18</v>
      </c>
      <c r="E37" s="13">
        <v>22</v>
      </c>
      <c r="F37" s="31">
        <f t="shared" si="6"/>
        <v>40</v>
      </c>
      <c r="G37" s="84"/>
      <c r="H37" s="37" t="s">
        <v>198</v>
      </c>
      <c r="I37" s="13">
        <v>123</v>
      </c>
      <c r="J37" s="13">
        <v>145</v>
      </c>
      <c r="K37" s="13">
        <v>143</v>
      </c>
      <c r="L37" s="58">
        <f t="shared" si="5"/>
        <v>288</v>
      </c>
    </row>
    <row r="38" spans="1:12" ht="14.25" customHeight="1" x14ac:dyDescent="0.15">
      <c r="A38" s="110"/>
      <c r="B38" s="37" t="s">
        <v>197</v>
      </c>
      <c r="C38" s="13">
        <v>78</v>
      </c>
      <c r="D38" s="13">
        <v>102</v>
      </c>
      <c r="E38" s="13">
        <v>115</v>
      </c>
      <c r="F38" s="31">
        <f t="shared" si="6"/>
        <v>217</v>
      </c>
      <c r="G38" s="83"/>
      <c r="H38" s="26" t="s">
        <v>163</v>
      </c>
      <c r="I38" s="25">
        <f>SUM(I31:I37)</f>
        <v>468</v>
      </c>
      <c r="J38" s="25">
        <f>SUM(J31:J37)</f>
        <v>526</v>
      </c>
      <c r="K38" s="25">
        <f>SUM(K31:K37)</f>
        <v>570</v>
      </c>
      <c r="L38" s="60">
        <f>SUM(L31:L37)</f>
        <v>1096</v>
      </c>
    </row>
    <row r="39" spans="1:12" ht="14.25" customHeight="1" x14ac:dyDescent="0.15">
      <c r="A39" s="110"/>
      <c r="B39" s="37" t="s">
        <v>196</v>
      </c>
      <c r="C39" s="13">
        <v>53</v>
      </c>
      <c r="D39" s="13">
        <v>56</v>
      </c>
      <c r="E39" s="13">
        <v>64</v>
      </c>
      <c r="F39" s="31">
        <f t="shared" si="6"/>
        <v>120</v>
      </c>
      <c r="G39" s="143" t="s">
        <v>195</v>
      </c>
      <c r="H39" s="144"/>
      <c r="I39" s="55">
        <f>SUM(C46+C54+I10+I23+I30+I38)</f>
        <v>4193</v>
      </c>
      <c r="J39" s="55">
        <f>SUM(D46+D54+J10+J23+J30+J38)</f>
        <v>4672</v>
      </c>
      <c r="K39" s="55">
        <f>SUM(E46+E54+K10+K23+K30+K38)</f>
        <v>5094</v>
      </c>
      <c r="L39" s="54">
        <f>SUM(F46+F54+L10+L23+L30+L38)</f>
        <v>9766</v>
      </c>
    </row>
    <row r="40" spans="1:12" ht="14.25" customHeight="1" x14ac:dyDescent="0.15">
      <c r="A40" s="110"/>
      <c r="B40" s="37" t="s">
        <v>194</v>
      </c>
      <c r="C40" s="13">
        <v>134</v>
      </c>
      <c r="D40" s="13">
        <v>151</v>
      </c>
      <c r="E40" s="13">
        <v>164</v>
      </c>
      <c r="F40" s="31">
        <f t="shared" si="6"/>
        <v>315</v>
      </c>
      <c r="G40" s="82"/>
      <c r="H40" s="111"/>
      <c r="I40" s="13"/>
      <c r="J40" s="13"/>
      <c r="K40" s="13"/>
      <c r="L40" s="52"/>
    </row>
    <row r="41" spans="1:12" ht="14.25" customHeight="1" x14ac:dyDescent="0.15">
      <c r="A41" s="110"/>
      <c r="B41" s="37" t="s">
        <v>193</v>
      </c>
      <c r="C41" s="13">
        <v>70</v>
      </c>
      <c r="D41" s="13">
        <v>78</v>
      </c>
      <c r="E41" s="13">
        <v>86</v>
      </c>
      <c r="F41" s="31">
        <f t="shared" si="6"/>
        <v>164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10"/>
      <c r="B42" s="37" t="s">
        <v>192</v>
      </c>
      <c r="C42" s="13">
        <v>110</v>
      </c>
      <c r="D42" s="13">
        <v>131</v>
      </c>
      <c r="E42" s="13">
        <v>146</v>
      </c>
      <c r="F42" s="31">
        <f t="shared" si="6"/>
        <v>277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10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10"/>
      <c r="B44" s="37" t="s">
        <v>190</v>
      </c>
      <c r="C44" s="13">
        <v>176</v>
      </c>
      <c r="D44" s="13">
        <v>193</v>
      </c>
      <c r="E44" s="13">
        <v>229</v>
      </c>
      <c r="F44" s="31">
        <f t="shared" si="6"/>
        <v>422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10"/>
      <c r="B45" s="37" t="s">
        <v>189</v>
      </c>
      <c r="C45" s="13">
        <v>161</v>
      </c>
      <c r="D45" s="13">
        <v>176</v>
      </c>
      <c r="E45" s="13">
        <v>199</v>
      </c>
      <c r="F45" s="31">
        <f t="shared" si="6"/>
        <v>375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1647</v>
      </c>
      <c r="D46" s="25">
        <f>SUM(D33:D45)</f>
        <v>1865</v>
      </c>
      <c r="E46" s="25">
        <f>SUM(E33:E45)</f>
        <v>2064</v>
      </c>
      <c r="F46" s="25">
        <f>SUM(F33:F45)</f>
        <v>3929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10" t="s">
        <v>187</v>
      </c>
      <c r="B47" s="37" t="s">
        <v>186</v>
      </c>
      <c r="C47" s="13">
        <v>103</v>
      </c>
      <c r="D47" s="13">
        <v>119</v>
      </c>
      <c r="E47" s="13">
        <v>114</v>
      </c>
      <c r="F47" s="31">
        <f t="shared" ref="F47:F53" si="7">SUM(D47:E47)</f>
        <v>233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10"/>
      <c r="B48" s="37" t="s">
        <v>185</v>
      </c>
      <c r="C48" s="13">
        <v>43</v>
      </c>
      <c r="D48" s="13">
        <v>41</v>
      </c>
      <c r="E48" s="13">
        <v>39</v>
      </c>
      <c r="F48" s="31">
        <f t="shared" si="7"/>
        <v>80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10"/>
      <c r="B49" s="37" t="s">
        <v>184</v>
      </c>
      <c r="C49" s="13">
        <v>103</v>
      </c>
      <c r="D49" s="13">
        <v>101</v>
      </c>
      <c r="E49" s="13">
        <v>115</v>
      </c>
      <c r="F49" s="31">
        <f t="shared" si="7"/>
        <v>216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10"/>
      <c r="B50" s="37" t="s">
        <v>183</v>
      </c>
      <c r="C50" s="13">
        <v>290</v>
      </c>
      <c r="D50" s="13">
        <v>320</v>
      </c>
      <c r="E50" s="13">
        <v>329</v>
      </c>
      <c r="F50" s="31">
        <f t="shared" si="7"/>
        <v>649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10"/>
      <c r="B51" s="37" t="s">
        <v>182</v>
      </c>
      <c r="C51" s="13">
        <v>129</v>
      </c>
      <c r="D51" s="13">
        <v>169</v>
      </c>
      <c r="E51" s="13">
        <v>164</v>
      </c>
      <c r="F51" s="31">
        <f t="shared" si="7"/>
        <v>333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10"/>
      <c r="B52" s="37" t="s">
        <v>181</v>
      </c>
      <c r="C52" s="13">
        <v>78</v>
      </c>
      <c r="D52" s="13">
        <v>92</v>
      </c>
      <c r="E52" s="13">
        <v>86</v>
      </c>
      <c r="F52" s="31">
        <f t="shared" si="7"/>
        <v>178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10"/>
      <c r="B53" s="37" t="s">
        <v>180</v>
      </c>
      <c r="C53" s="13">
        <v>17</v>
      </c>
      <c r="D53" s="13">
        <v>28</v>
      </c>
      <c r="E53" s="13">
        <v>22</v>
      </c>
      <c r="F53" s="31">
        <f t="shared" si="7"/>
        <v>50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763</v>
      </c>
      <c r="D54" s="25">
        <f>SUM(D47:D53)</f>
        <v>870</v>
      </c>
      <c r="E54" s="25">
        <f>SUM(E47:E53)</f>
        <v>869</v>
      </c>
      <c r="F54" s="25">
        <f>SUM(F47:F53)</f>
        <v>1739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10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10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10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10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139" t="s">
        <v>178</v>
      </c>
      <c r="B60" s="14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58</v>
      </c>
      <c r="K60" s="64">
        <v>55</v>
      </c>
      <c r="L60" s="63">
        <f t="shared" ref="L60:L65" si="8">SUM(J60:K60)</f>
        <v>113</v>
      </c>
    </row>
    <row r="61" spans="1:12" ht="14.25" customHeight="1" x14ac:dyDescent="0.15">
      <c r="A61" s="110" t="s">
        <v>175</v>
      </c>
      <c r="B61" s="37" t="s">
        <v>174</v>
      </c>
      <c r="C61" s="74">
        <v>329</v>
      </c>
      <c r="D61" s="13">
        <v>422</v>
      </c>
      <c r="E61" s="13">
        <v>426</v>
      </c>
      <c r="F61" s="31">
        <f t="shared" ref="F61:F68" si="9">SUM(D61:E61)</f>
        <v>848</v>
      </c>
      <c r="G61" s="73"/>
      <c r="H61" s="37" t="s">
        <v>173</v>
      </c>
      <c r="I61" s="13">
        <v>49</v>
      </c>
      <c r="J61" s="13">
        <v>45</v>
      </c>
      <c r="K61" s="13">
        <v>61</v>
      </c>
      <c r="L61" s="61">
        <f t="shared" si="8"/>
        <v>106</v>
      </c>
    </row>
    <row r="62" spans="1:12" ht="14.25" customHeight="1" x14ac:dyDescent="0.15">
      <c r="A62" s="110"/>
      <c r="B62" s="37" t="s">
        <v>172</v>
      </c>
      <c r="C62" s="13">
        <v>275</v>
      </c>
      <c r="D62" s="13">
        <v>323</v>
      </c>
      <c r="E62" s="13">
        <v>366</v>
      </c>
      <c r="F62" s="31">
        <f t="shared" si="9"/>
        <v>689</v>
      </c>
      <c r="G62" s="73"/>
      <c r="H62" s="37" t="s">
        <v>171</v>
      </c>
      <c r="I62" s="13">
        <v>39</v>
      </c>
      <c r="J62" s="13">
        <v>50</v>
      </c>
      <c r="K62" s="13">
        <v>51</v>
      </c>
      <c r="L62" s="61">
        <f t="shared" si="8"/>
        <v>101</v>
      </c>
    </row>
    <row r="63" spans="1:12" ht="14.25" customHeight="1" x14ac:dyDescent="0.15">
      <c r="A63" s="110"/>
      <c r="B63" s="37" t="s">
        <v>170</v>
      </c>
      <c r="C63" s="13">
        <v>60</v>
      </c>
      <c r="D63" s="13">
        <v>81</v>
      </c>
      <c r="E63" s="13">
        <v>85</v>
      </c>
      <c r="F63" s="31">
        <f t="shared" si="9"/>
        <v>166</v>
      </c>
      <c r="G63" s="73"/>
      <c r="H63" s="37" t="s">
        <v>169</v>
      </c>
      <c r="I63" s="13">
        <v>28</v>
      </c>
      <c r="J63" s="13">
        <v>31</v>
      </c>
      <c r="K63" s="13">
        <v>28</v>
      </c>
      <c r="L63" s="61">
        <f t="shared" si="8"/>
        <v>59</v>
      </c>
    </row>
    <row r="64" spans="1:12" ht="14.25" customHeight="1" x14ac:dyDescent="0.15">
      <c r="A64" s="110"/>
      <c r="B64" s="37" t="s">
        <v>168</v>
      </c>
      <c r="C64" s="13">
        <v>164</v>
      </c>
      <c r="D64" s="13">
        <v>190</v>
      </c>
      <c r="E64" s="13">
        <v>198</v>
      </c>
      <c r="F64" s="31">
        <f t="shared" si="9"/>
        <v>388</v>
      </c>
      <c r="G64" s="73"/>
      <c r="H64" s="37" t="s">
        <v>167</v>
      </c>
      <c r="I64" s="13">
        <v>51</v>
      </c>
      <c r="J64" s="13">
        <v>59</v>
      </c>
      <c r="K64" s="13">
        <v>66</v>
      </c>
      <c r="L64" s="61">
        <f t="shared" si="8"/>
        <v>125</v>
      </c>
    </row>
    <row r="65" spans="1:12" ht="14.25" customHeight="1" x14ac:dyDescent="0.15">
      <c r="A65" s="110"/>
      <c r="B65" s="37" t="s">
        <v>166</v>
      </c>
      <c r="C65" s="13">
        <v>80</v>
      </c>
      <c r="D65" s="13">
        <v>101</v>
      </c>
      <c r="E65" s="13">
        <v>121</v>
      </c>
      <c r="F65" s="31">
        <f t="shared" si="9"/>
        <v>222</v>
      </c>
      <c r="G65" s="73"/>
      <c r="H65" s="37" t="s">
        <v>165</v>
      </c>
      <c r="I65" s="13">
        <v>71</v>
      </c>
      <c r="J65" s="13">
        <v>97</v>
      </c>
      <c r="K65" s="13">
        <v>83</v>
      </c>
      <c r="L65" s="61">
        <f t="shared" si="8"/>
        <v>180</v>
      </c>
    </row>
    <row r="66" spans="1:12" ht="14.25" customHeight="1" x14ac:dyDescent="0.15">
      <c r="A66" s="110"/>
      <c r="B66" s="37" t="s">
        <v>164</v>
      </c>
      <c r="C66" s="13">
        <v>103</v>
      </c>
      <c r="D66" s="13">
        <v>122</v>
      </c>
      <c r="E66" s="13">
        <v>127</v>
      </c>
      <c r="F66" s="31">
        <f t="shared" si="9"/>
        <v>249</v>
      </c>
      <c r="G66" s="73"/>
      <c r="H66" s="26" t="s">
        <v>163</v>
      </c>
      <c r="I66" s="25">
        <f>SUM(I60:I65)</f>
        <v>280</v>
      </c>
      <c r="J66" s="25">
        <f>SUM(J60:J65)</f>
        <v>340</v>
      </c>
      <c r="K66" s="25">
        <f>SUM(K60:K65)</f>
        <v>344</v>
      </c>
      <c r="L66" s="60">
        <f>SUM(L60:L65)</f>
        <v>684</v>
      </c>
    </row>
    <row r="67" spans="1:12" ht="14.25" customHeight="1" x14ac:dyDescent="0.15">
      <c r="A67" s="110"/>
      <c r="B67" s="37" t="s">
        <v>162</v>
      </c>
      <c r="C67" s="13">
        <v>300</v>
      </c>
      <c r="D67" s="13">
        <v>385</v>
      </c>
      <c r="E67" s="13">
        <v>396</v>
      </c>
      <c r="F67" s="31">
        <f t="shared" si="9"/>
        <v>781</v>
      </c>
      <c r="G67" s="141" t="s">
        <v>161</v>
      </c>
      <c r="H67" s="142"/>
      <c r="I67" s="55">
        <f>SUM(C69+C82+C93+C110+C114+I66)</f>
        <v>6176</v>
      </c>
      <c r="J67" s="55">
        <f>SUM(D69+D82+D93+D110+D114+J66)</f>
        <v>7332</v>
      </c>
      <c r="K67" s="55">
        <f>SUM(E69+E82+E93+E110+E114+K66)</f>
        <v>7746</v>
      </c>
      <c r="L67" s="54">
        <f>SUM(F69+F82+F93+F110+F114+L66)</f>
        <v>15078</v>
      </c>
    </row>
    <row r="68" spans="1:12" ht="14.25" customHeight="1" x14ac:dyDescent="0.15">
      <c r="A68" s="110"/>
      <c r="B68" s="37" t="s">
        <v>160</v>
      </c>
      <c r="C68" s="13">
        <v>105</v>
      </c>
      <c r="D68" s="13">
        <v>137</v>
      </c>
      <c r="E68" s="13">
        <v>136</v>
      </c>
      <c r="F68" s="31">
        <f t="shared" si="9"/>
        <v>273</v>
      </c>
      <c r="G68" s="73"/>
      <c r="H68" s="111"/>
      <c r="I68" s="13"/>
      <c r="J68" s="13"/>
      <c r="K68" s="13"/>
      <c r="L68" s="52"/>
    </row>
    <row r="69" spans="1:12" ht="14.25" customHeight="1" x14ac:dyDescent="0.15">
      <c r="A69" s="110"/>
      <c r="B69" s="26" t="s">
        <v>159</v>
      </c>
      <c r="C69" s="25">
        <f>SUM(C61:C68)</f>
        <v>1416</v>
      </c>
      <c r="D69" s="25">
        <f>SUM(D61:D68)</f>
        <v>1761</v>
      </c>
      <c r="E69" s="25">
        <f>SUM(E61:E68)</f>
        <v>1855</v>
      </c>
      <c r="F69" s="24">
        <f>SUM(F61:F68)</f>
        <v>3616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10" t="s">
        <v>158</v>
      </c>
      <c r="B70" s="37" t="s">
        <v>157</v>
      </c>
      <c r="C70" s="13">
        <v>39</v>
      </c>
      <c r="D70" s="13">
        <v>48</v>
      </c>
      <c r="E70" s="13">
        <v>45</v>
      </c>
      <c r="F70" s="31">
        <f t="shared" ref="F70:F81" si="10">SUM(D70:E70)</f>
        <v>93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10"/>
      <c r="B71" s="37" t="s">
        <v>156</v>
      </c>
      <c r="C71" s="13">
        <v>240</v>
      </c>
      <c r="D71" s="13">
        <v>261</v>
      </c>
      <c r="E71" s="13">
        <v>276</v>
      </c>
      <c r="F71" s="31">
        <f t="shared" si="10"/>
        <v>537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10"/>
      <c r="B72" s="37" t="s">
        <v>155</v>
      </c>
      <c r="C72" s="13">
        <v>136</v>
      </c>
      <c r="D72" s="13">
        <v>151</v>
      </c>
      <c r="E72" s="13">
        <v>165</v>
      </c>
      <c r="F72" s="31">
        <f t="shared" si="10"/>
        <v>316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10"/>
      <c r="B73" s="37" t="s">
        <v>154</v>
      </c>
      <c r="C73" s="13">
        <v>59</v>
      </c>
      <c r="D73" s="13">
        <v>67</v>
      </c>
      <c r="E73" s="13">
        <v>65</v>
      </c>
      <c r="F73" s="31">
        <f t="shared" si="10"/>
        <v>132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10"/>
      <c r="B74" s="37" t="s">
        <v>153</v>
      </c>
      <c r="C74" s="13">
        <v>85</v>
      </c>
      <c r="D74" s="13">
        <v>66</v>
      </c>
      <c r="E74" s="13">
        <v>95</v>
      </c>
      <c r="F74" s="31">
        <f t="shared" si="10"/>
        <v>161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10"/>
      <c r="B75" s="37" t="s">
        <v>152</v>
      </c>
      <c r="C75" s="13">
        <v>381</v>
      </c>
      <c r="D75" s="13">
        <v>435</v>
      </c>
      <c r="E75" s="13">
        <v>464</v>
      </c>
      <c r="F75" s="31">
        <f t="shared" si="10"/>
        <v>899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10"/>
      <c r="B76" s="37" t="s">
        <v>151</v>
      </c>
      <c r="C76" s="13">
        <v>179</v>
      </c>
      <c r="D76" s="13">
        <v>224</v>
      </c>
      <c r="E76" s="13">
        <v>235</v>
      </c>
      <c r="F76" s="31">
        <f t="shared" si="10"/>
        <v>459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10"/>
      <c r="B77" s="37" t="s">
        <v>150</v>
      </c>
      <c r="C77" s="13">
        <v>62</v>
      </c>
      <c r="D77" s="13">
        <v>70</v>
      </c>
      <c r="E77" s="13">
        <v>71</v>
      </c>
      <c r="F77" s="31">
        <f t="shared" si="10"/>
        <v>141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10"/>
      <c r="B78" s="37" t="s">
        <v>149</v>
      </c>
      <c r="C78" s="13">
        <v>61</v>
      </c>
      <c r="D78" s="13">
        <v>60</v>
      </c>
      <c r="E78" s="13">
        <v>63</v>
      </c>
      <c r="F78" s="31">
        <f t="shared" si="10"/>
        <v>123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10"/>
      <c r="B79" s="37" t="s">
        <v>148</v>
      </c>
      <c r="C79" s="13">
        <v>154</v>
      </c>
      <c r="D79" s="13">
        <v>182</v>
      </c>
      <c r="E79" s="13">
        <v>185</v>
      </c>
      <c r="F79" s="31">
        <f t="shared" si="10"/>
        <v>367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10"/>
      <c r="B80" s="37" t="s">
        <v>147</v>
      </c>
      <c r="C80" s="13">
        <v>151</v>
      </c>
      <c r="D80" s="13">
        <v>168</v>
      </c>
      <c r="E80" s="13">
        <v>147</v>
      </c>
      <c r="F80" s="31">
        <f t="shared" si="10"/>
        <v>315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10"/>
      <c r="B81" s="37" t="s">
        <v>146</v>
      </c>
      <c r="C81" s="13">
        <v>18</v>
      </c>
      <c r="D81" s="13">
        <v>26</v>
      </c>
      <c r="E81" s="13">
        <v>24</v>
      </c>
      <c r="F81" s="31">
        <f t="shared" si="10"/>
        <v>50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10"/>
      <c r="B82" s="26" t="s">
        <v>145</v>
      </c>
      <c r="C82" s="25">
        <f>SUM(C70:C81)</f>
        <v>1565</v>
      </c>
      <c r="D82" s="25">
        <f>SUM(D70:D81)</f>
        <v>1758</v>
      </c>
      <c r="E82" s="25">
        <f>SUM(E70:E81)</f>
        <v>1835</v>
      </c>
      <c r="F82" s="25">
        <f>SUM(F70:F81)</f>
        <v>3593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10" t="s">
        <v>139</v>
      </c>
      <c r="B83" s="37" t="s">
        <v>144</v>
      </c>
      <c r="C83" s="13">
        <v>360</v>
      </c>
      <c r="D83" s="13">
        <v>405</v>
      </c>
      <c r="E83" s="13">
        <v>436</v>
      </c>
      <c r="F83" s="31">
        <f t="shared" ref="F83:F92" si="11">SUM(D83:E83)</f>
        <v>841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10"/>
      <c r="B84" s="37" t="s">
        <v>143</v>
      </c>
      <c r="C84" s="13">
        <v>319</v>
      </c>
      <c r="D84" s="13">
        <v>350</v>
      </c>
      <c r="E84" s="13">
        <v>402</v>
      </c>
      <c r="F84" s="31">
        <f t="shared" si="11"/>
        <v>752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10"/>
      <c r="B85" s="37" t="s">
        <v>142</v>
      </c>
      <c r="C85" s="13">
        <v>136</v>
      </c>
      <c r="D85" s="13">
        <v>124</v>
      </c>
      <c r="E85" s="13">
        <v>142</v>
      </c>
      <c r="F85" s="31">
        <f t="shared" si="11"/>
        <v>266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10"/>
      <c r="B86" s="37" t="s">
        <v>141</v>
      </c>
      <c r="C86" s="13">
        <v>79</v>
      </c>
      <c r="D86" s="13">
        <v>100</v>
      </c>
      <c r="E86" s="13">
        <v>108</v>
      </c>
      <c r="F86" s="31">
        <f t="shared" si="11"/>
        <v>208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10"/>
      <c r="B87" s="37" t="s">
        <v>140</v>
      </c>
      <c r="C87" s="13">
        <v>64</v>
      </c>
      <c r="D87" s="13">
        <v>79</v>
      </c>
      <c r="E87" s="13">
        <v>74</v>
      </c>
      <c r="F87" s="31">
        <f t="shared" si="11"/>
        <v>153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10"/>
      <c r="B88" s="37" t="s">
        <v>139</v>
      </c>
      <c r="C88" s="13">
        <v>139</v>
      </c>
      <c r="D88" s="13">
        <v>187</v>
      </c>
      <c r="E88" s="13">
        <v>209</v>
      </c>
      <c r="F88" s="31">
        <f t="shared" si="11"/>
        <v>396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10"/>
      <c r="B89" s="37" t="s">
        <v>138</v>
      </c>
      <c r="C89" s="13">
        <v>121</v>
      </c>
      <c r="D89" s="13">
        <v>149</v>
      </c>
      <c r="E89" s="13">
        <v>154</v>
      </c>
      <c r="F89" s="31">
        <f t="shared" si="11"/>
        <v>303</v>
      </c>
      <c r="G89" s="57"/>
      <c r="H89" s="111"/>
      <c r="I89" s="13"/>
      <c r="J89" s="13"/>
      <c r="K89" s="13"/>
      <c r="L89" s="70"/>
    </row>
    <row r="90" spans="1:12" ht="14.25" customHeight="1" x14ac:dyDescent="0.15">
      <c r="A90" s="110"/>
      <c r="B90" s="37" t="s">
        <v>137</v>
      </c>
      <c r="C90" s="13">
        <v>114</v>
      </c>
      <c r="D90" s="13">
        <v>152</v>
      </c>
      <c r="E90" s="13">
        <v>145</v>
      </c>
      <c r="F90" s="31">
        <f t="shared" si="11"/>
        <v>297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10"/>
      <c r="B91" s="37" t="s">
        <v>136</v>
      </c>
      <c r="C91" s="13">
        <v>48</v>
      </c>
      <c r="D91" s="13">
        <v>62</v>
      </c>
      <c r="E91" s="13">
        <v>73</v>
      </c>
      <c r="F91" s="31">
        <f t="shared" si="11"/>
        <v>135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10"/>
      <c r="B92" s="37" t="s">
        <v>135</v>
      </c>
      <c r="C92" s="13">
        <v>229</v>
      </c>
      <c r="D92" s="13">
        <v>270</v>
      </c>
      <c r="E92" s="13">
        <v>312</v>
      </c>
      <c r="F92" s="31">
        <f t="shared" si="11"/>
        <v>582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10"/>
      <c r="B93" s="26" t="s">
        <v>134</v>
      </c>
      <c r="C93" s="25">
        <f>SUM(C83:C92)</f>
        <v>1609</v>
      </c>
      <c r="D93" s="25">
        <f>SUM(D83:D92)</f>
        <v>1878</v>
      </c>
      <c r="E93" s="25">
        <f>SUM(E83:E92)</f>
        <v>2055</v>
      </c>
      <c r="F93" s="24">
        <f>SUM(F83:F92)</f>
        <v>3933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35</v>
      </c>
      <c r="D94" s="13">
        <v>44</v>
      </c>
      <c r="E94" s="13">
        <v>45</v>
      </c>
      <c r="F94" s="31">
        <f t="shared" ref="F94:F109" si="12">SUM(D94:E94)</f>
        <v>89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10"/>
      <c r="B95" s="37" t="s">
        <v>131</v>
      </c>
      <c r="C95" s="13">
        <v>41</v>
      </c>
      <c r="D95" s="13">
        <v>48</v>
      </c>
      <c r="E95" s="13">
        <v>44</v>
      </c>
      <c r="F95" s="31">
        <f t="shared" si="12"/>
        <v>92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10"/>
      <c r="B96" s="37" t="s">
        <v>130</v>
      </c>
      <c r="C96" s="13">
        <v>22</v>
      </c>
      <c r="D96" s="13">
        <v>28</v>
      </c>
      <c r="E96" s="13">
        <v>36</v>
      </c>
      <c r="F96" s="31">
        <f t="shared" si="12"/>
        <v>64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10"/>
      <c r="B97" s="37" t="s">
        <v>129</v>
      </c>
      <c r="C97" s="13">
        <v>41</v>
      </c>
      <c r="D97" s="13">
        <v>42</v>
      </c>
      <c r="E97" s="13">
        <v>48</v>
      </c>
      <c r="F97" s="31">
        <f t="shared" si="12"/>
        <v>90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10"/>
      <c r="B98" s="37" t="s">
        <v>128</v>
      </c>
      <c r="C98" s="13">
        <v>112</v>
      </c>
      <c r="D98" s="13">
        <v>137</v>
      </c>
      <c r="E98" s="13">
        <v>150</v>
      </c>
      <c r="F98" s="31">
        <f t="shared" si="12"/>
        <v>287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10"/>
      <c r="B99" s="37" t="s">
        <v>127</v>
      </c>
      <c r="C99" s="13">
        <v>20</v>
      </c>
      <c r="D99" s="13">
        <v>23</v>
      </c>
      <c r="E99" s="13">
        <v>22</v>
      </c>
      <c r="F99" s="31">
        <f t="shared" si="12"/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10"/>
      <c r="B100" s="37" t="s">
        <v>126</v>
      </c>
      <c r="C100" s="13">
        <v>53</v>
      </c>
      <c r="D100" s="13">
        <v>72</v>
      </c>
      <c r="E100" s="13">
        <v>66</v>
      </c>
      <c r="F100" s="31">
        <f t="shared" si="12"/>
        <v>138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10"/>
      <c r="B101" s="37" t="s">
        <v>125</v>
      </c>
      <c r="C101" s="13">
        <v>102</v>
      </c>
      <c r="D101" s="13">
        <v>107</v>
      </c>
      <c r="E101" s="13">
        <v>129</v>
      </c>
      <c r="F101" s="31">
        <f t="shared" si="12"/>
        <v>236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10"/>
      <c r="B102" s="37" t="s">
        <v>124</v>
      </c>
      <c r="C102" s="13">
        <v>151</v>
      </c>
      <c r="D102" s="13">
        <v>183</v>
      </c>
      <c r="E102" s="13">
        <v>178</v>
      </c>
      <c r="F102" s="31">
        <f t="shared" si="12"/>
        <v>361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10"/>
      <c r="B103" s="37" t="s">
        <v>123</v>
      </c>
      <c r="C103" s="13">
        <v>150</v>
      </c>
      <c r="D103" s="13">
        <v>196</v>
      </c>
      <c r="E103" s="13">
        <v>190</v>
      </c>
      <c r="F103" s="31">
        <f t="shared" si="12"/>
        <v>386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10"/>
      <c r="B104" s="37" t="s">
        <v>122</v>
      </c>
      <c r="C104" s="13">
        <v>69</v>
      </c>
      <c r="D104" s="13">
        <v>65</v>
      </c>
      <c r="E104" s="13">
        <v>75</v>
      </c>
      <c r="F104" s="31">
        <f t="shared" si="12"/>
        <v>140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10"/>
      <c r="B105" s="37" t="s">
        <v>121</v>
      </c>
      <c r="C105" s="13">
        <v>51</v>
      </c>
      <c r="D105" s="13">
        <v>61</v>
      </c>
      <c r="E105" s="13">
        <v>68</v>
      </c>
      <c r="F105" s="31">
        <f t="shared" si="12"/>
        <v>129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10"/>
      <c r="B106" s="37" t="s">
        <v>120</v>
      </c>
      <c r="C106" s="13">
        <v>33</v>
      </c>
      <c r="D106" s="13">
        <v>50</v>
      </c>
      <c r="E106" s="13">
        <v>57</v>
      </c>
      <c r="F106" s="31">
        <f t="shared" si="12"/>
        <v>107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10"/>
      <c r="B107" s="37" t="s">
        <v>119</v>
      </c>
      <c r="C107" s="13">
        <v>95</v>
      </c>
      <c r="D107" s="13">
        <v>115</v>
      </c>
      <c r="E107" s="13">
        <v>119</v>
      </c>
      <c r="F107" s="31">
        <f t="shared" si="12"/>
        <v>234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10"/>
      <c r="B108" s="37" t="s">
        <v>118</v>
      </c>
      <c r="C108" s="13">
        <v>78</v>
      </c>
      <c r="D108" s="13">
        <v>90</v>
      </c>
      <c r="E108" s="13">
        <v>101</v>
      </c>
      <c r="F108" s="31">
        <f t="shared" si="12"/>
        <v>191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10"/>
      <c r="B109" s="37" t="s">
        <v>117</v>
      </c>
      <c r="C109" s="13">
        <v>81</v>
      </c>
      <c r="D109" s="13">
        <v>96</v>
      </c>
      <c r="E109" s="13">
        <v>101</v>
      </c>
      <c r="F109" s="31">
        <f t="shared" si="12"/>
        <v>197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10"/>
      <c r="B110" s="26" t="s">
        <v>116</v>
      </c>
      <c r="C110" s="25">
        <f>SUM(C94:C109)</f>
        <v>1134</v>
      </c>
      <c r="D110" s="25">
        <f>SUM(D94:D109)</f>
        <v>1357</v>
      </c>
      <c r="E110" s="25">
        <f>SUM(E94:E109)</f>
        <v>1429</v>
      </c>
      <c r="F110" s="24">
        <f>SUM(F94:F109)</f>
        <v>2786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50</v>
      </c>
      <c r="D111" s="13">
        <v>75</v>
      </c>
      <c r="E111" s="13">
        <v>72</v>
      </c>
      <c r="F111" s="31">
        <f>SUM(D111:E111)</f>
        <v>147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10"/>
      <c r="B112" s="37" t="s">
        <v>113</v>
      </c>
      <c r="C112" s="13">
        <v>80</v>
      </c>
      <c r="D112" s="13">
        <v>104</v>
      </c>
      <c r="E112" s="13">
        <v>96</v>
      </c>
      <c r="F112" s="31">
        <f>SUM(D112:E112)</f>
        <v>200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10"/>
      <c r="B113" s="37" t="s">
        <v>112</v>
      </c>
      <c r="C113" s="13">
        <v>42</v>
      </c>
      <c r="D113" s="13">
        <v>59</v>
      </c>
      <c r="E113" s="13">
        <v>60</v>
      </c>
      <c r="F113" s="31">
        <f>SUM(D113:E113)</f>
        <v>119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10"/>
      <c r="B114" s="26" t="s">
        <v>111</v>
      </c>
      <c r="C114" s="25">
        <f>SUM(C111:C113)</f>
        <v>172</v>
      </c>
      <c r="D114" s="25">
        <f>SUM(D111:D113)</f>
        <v>238</v>
      </c>
      <c r="E114" s="25">
        <f>SUM(E111:E113)</f>
        <v>228</v>
      </c>
      <c r="F114" s="24">
        <f>SUM(F111:F113)</f>
        <v>466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139" t="s">
        <v>110</v>
      </c>
      <c r="B116" s="140"/>
      <c r="C116" s="64"/>
      <c r="D116" s="64"/>
      <c r="E116" s="64"/>
      <c r="F116" s="67"/>
      <c r="G116" s="66" t="s">
        <v>109</v>
      </c>
      <c r="H116" s="65" t="s">
        <v>108</v>
      </c>
      <c r="I116" s="64">
        <v>178</v>
      </c>
      <c r="J116" s="64">
        <v>236</v>
      </c>
      <c r="K116" s="64">
        <v>238</v>
      </c>
      <c r="L116" s="63">
        <f t="shared" ref="L116:L124" si="13">SUM(J116:K116)</f>
        <v>474</v>
      </c>
    </row>
    <row r="117" spans="1:12" ht="14.25" customHeight="1" x14ac:dyDescent="0.15">
      <c r="A117" s="110" t="s">
        <v>107</v>
      </c>
      <c r="B117" s="37" t="s">
        <v>106</v>
      </c>
      <c r="C117" s="13">
        <v>175</v>
      </c>
      <c r="D117" s="13">
        <v>178</v>
      </c>
      <c r="E117" s="13">
        <v>200</v>
      </c>
      <c r="F117" s="31">
        <f t="shared" ref="F117:F138" si="14">SUM(D117:E117)</f>
        <v>378</v>
      </c>
      <c r="G117" s="57"/>
      <c r="H117" s="37" t="s">
        <v>105</v>
      </c>
      <c r="I117" s="13">
        <v>147</v>
      </c>
      <c r="J117" s="13">
        <v>174</v>
      </c>
      <c r="K117" s="13">
        <v>177</v>
      </c>
      <c r="L117" s="61">
        <f t="shared" si="13"/>
        <v>351</v>
      </c>
    </row>
    <row r="118" spans="1:12" ht="14.25" customHeight="1" x14ac:dyDescent="0.15">
      <c r="A118" s="110"/>
      <c r="B118" s="37" t="s">
        <v>104</v>
      </c>
      <c r="C118" s="13">
        <v>274</v>
      </c>
      <c r="D118" s="13">
        <v>250</v>
      </c>
      <c r="E118" s="13">
        <v>230</v>
      </c>
      <c r="F118" s="31">
        <f t="shared" si="14"/>
        <v>480</v>
      </c>
      <c r="G118" s="57"/>
      <c r="H118" s="37" t="s">
        <v>103</v>
      </c>
      <c r="I118" s="13">
        <v>141</v>
      </c>
      <c r="J118" s="13">
        <v>192</v>
      </c>
      <c r="K118" s="13">
        <v>202</v>
      </c>
      <c r="L118" s="61">
        <f t="shared" si="13"/>
        <v>394</v>
      </c>
    </row>
    <row r="119" spans="1:12" ht="14.25" customHeight="1" x14ac:dyDescent="0.15">
      <c r="A119" s="110"/>
      <c r="B119" s="37" t="s">
        <v>102</v>
      </c>
      <c r="C119" s="13">
        <v>111</v>
      </c>
      <c r="D119" s="13">
        <v>96</v>
      </c>
      <c r="E119" s="13">
        <v>106</v>
      </c>
      <c r="F119" s="31">
        <f t="shared" si="14"/>
        <v>202</v>
      </c>
      <c r="G119" s="57"/>
      <c r="H119" s="37" t="s">
        <v>101</v>
      </c>
      <c r="I119" s="13">
        <v>47</v>
      </c>
      <c r="J119" s="13">
        <v>44</v>
      </c>
      <c r="K119" s="13">
        <v>59</v>
      </c>
      <c r="L119" s="61">
        <f t="shared" si="13"/>
        <v>103</v>
      </c>
    </row>
    <row r="120" spans="1:12" ht="14.25" customHeight="1" x14ac:dyDescent="0.15">
      <c r="A120" s="110"/>
      <c r="B120" s="37" t="s">
        <v>100</v>
      </c>
      <c r="C120" s="13">
        <v>102</v>
      </c>
      <c r="D120" s="13">
        <v>85</v>
      </c>
      <c r="E120" s="13">
        <v>107</v>
      </c>
      <c r="F120" s="31">
        <f t="shared" si="14"/>
        <v>192</v>
      </c>
      <c r="G120" s="57"/>
      <c r="H120" s="37" t="s">
        <v>99</v>
      </c>
      <c r="I120" s="13">
        <v>132</v>
      </c>
      <c r="J120" s="13">
        <v>146</v>
      </c>
      <c r="K120" s="13">
        <v>169</v>
      </c>
      <c r="L120" s="61">
        <f t="shared" si="13"/>
        <v>315</v>
      </c>
    </row>
    <row r="121" spans="1:12" ht="14.25" customHeight="1" x14ac:dyDescent="0.15">
      <c r="A121" s="110"/>
      <c r="B121" s="37" t="s">
        <v>98</v>
      </c>
      <c r="C121" s="13">
        <v>66</v>
      </c>
      <c r="D121" s="13">
        <v>58</v>
      </c>
      <c r="E121" s="13">
        <v>67</v>
      </c>
      <c r="F121" s="31">
        <f t="shared" si="14"/>
        <v>125</v>
      </c>
      <c r="G121" s="57"/>
      <c r="H121" s="37" t="s">
        <v>97</v>
      </c>
      <c r="I121" s="13">
        <v>152</v>
      </c>
      <c r="J121" s="13">
        <v>170</v>
      </c>
      <c r="K121" s="62">
        <v>159</v>
      </c>
      <c r="L121" s="61">
        <f t="shared" si="13"/>
        <v>329</v>
      </c>
    </row>
    <row r="122" spans="1:12" ht="14.25" customHeight="1" x14ac:dyDescent="0.15">
      <c r="A122" s="110"/>
      <c r="B122" s="37" t="s">
        <v>96</v>
      </c>
      <c r="C122" s="13">
        <v>26</v>
      </c>
      <c r="D122" s="13">
        <v>25</v>
      </c>
      <c r="E122" s="13">
        <v>33</v>
      </c>
      <c r="F122" s="31">
        <f t="shared" si="14"/>
        <v>58</v>
      </c>
      <c r="G122" s="57"/>
      <c r="H122" s="37" t="s">
        <v>95</v>
      </c>
      <c r="I122" s="13">
        <v>190</v>
      </c>
      <c r="J122" s="13">
        <v>199</v>
      </c>
      <c r="K122" s="13">
        <v>209</v>
      </c>
      <c r="L122" s="61">
        <f t="shared" si="13"/>
        <v>408</v>
      </c>
    </row>
    <row r="123" spans="1:12" ht="14.25" customHeight="1" x14ac:dyDescent="0.15">
      <c r="A123" s="110"/>
      <c r="B123" s="37" t="s">
        <v>94</v>
      </c>
      <c r="C123" s="13">
        <v>64</v>
      </c>
      <c r="D123" s="13">
        <v>55</v>
      </c>
      <c r="E123" s="13">
        <v>63</v>
      </c>
      <c r="F123" s="31">
        <f t="shared" si="14"/>
        <v>118</v>
      </c>
      <c r="G123" s="57"/>
      <c r="H123" s="37" t="s">
        <v>93</v>
      </c>
      <c r="I123" s="13">
        <v>43</v>
      </c>
      <c r="J123" s="13">
        <v>51</v>
      </c>
      <c r="K123" s="13">
        <v>53</v>
      </c>
      <c r="L123" s="61">
        <f t="shared" si="13"/>
        <v>104</v>
      </c>
    </row>
    <row r="124" spans="1:12" ht="14.25" customHeight="1" x14ac:dyDescent="0.15">
      <c r="A124" s="110"/>
      <c r="B124" s="37" t="s">
        <v>92</v>
      </c>
      <c r="C124" s="13">
        <v>144</v>
      </c>
      <c r="D124" s="13">
        <v>136</v>
      </c>
      <c r="E124" s="13">
        <v>157</v>
      </c>
      <c r="F124" s="31">
        <f t="shared" si="14"/>
        <v>293</v>
      </c>
      <c r="G124" s="57"/>
      <c r="H124" s="37" t="s">
        <v>91</v>
      </c>
      <c r="I124" s="13">
        <v>226</v>
      </c>
      <c r="J124" s="13">
        <v>232</v>
      </c>
      <c r="K124" s="13">
        <v>263</v>
      </c>
      <c r="L124" s="61">
        <f t="shared" si="13"/>
        <v>495</v>
      </c>
    </row>
    <row r="125" spans="1:12" ht="14.25" customHeight="1" x14ac:dyDescent="0.15">
      <c r="A125" s="110"/>
      <c r="B125" s="37" t="s">
        <v>90</v>
      </c>
      <c r="C125" s="13">
        <v>52</v>
      </c>
      <c r="D125" s="13">
        <v>35</v>
      </c>
      <c r="E125" s="13">
        <v>49</v>
      </c>
      <c r="F125" s="31">
        <f t="shared" si="14"/>
        <v>84</v>
      </c>
      <c r="G125" s="57"/>
      <c r="H125" s="26" t="s">
        <v>89</v>
      </c>
      <c r="I125" s="25">
        <f>SUM(I116:I124)</f>
        <v>1256</v>
      </c>
      <c r="J125" s="25">
        <f>SUM(J116:J124)</f>
        <v>1444</v>
      </c>
      <c r="K125" s="25">
        <f>SUM(K116:K124)</f>
        <v>1529</v>
      </c>
      <c r="L125" s="60">
        <f>SUM(L116:L124)</f>
        <v>2973</v>
      </c>
    </row>
    <row r="126" spans="1:12" ht="14.25" customHeight="1" x14ac:dyDescent="0.15">
      <c r="A126" s="110"/>
      <c r="B126" s="37" t="s">
        <v>88</v>
      </c>
      <c r="C126" s="13">
        <v>66</v>
      </c>
      <c r="D126" s="13">
        <v>61</v>
      </c>
      <c r="E126" s="13">
        <v>73</v>
      </c>
      <c r="F126" s="31">
        <f t="shared" si="14"/>
        <v>134</v>
      </c>
      <c r="G126" s="57" t="s">
        <v>87</v>
      </c>
      <c r="H126" s="37" t="s">
        <v>86</v>
      </c>
      <c r="I126" s="13">
        <v>32</v>
      </c>
      <c r="J126" s="13">
        <v>44</v>
      </c>
      <c r="K126" s="13">
        <v>34</v>
      </c>
      <c r="L126" s="58">
        <f t="shared" ref="L126:L139" si="15">SUM(J126:K126)</f>
        <v>78</v>
      </c>
    </row>
    <row r="127" spans="1:12" ht="14.25" customHeight="1" x14ac:dyDescent="0.15">
      <c r="A127" s="110"/>
      <c r="B127" s="37" t="s">
        <v>85</v>
      </c>
      <c r="C127" s="13">
        <v>37</v>
      </c>
      <c r="D127" s="13">
        <v>42</v>
      </c>
      <c r="E127" s="13">
        <v>36</v>
      </c>
      <c r="F127" s="31">
        <f t="shared" si="14"/>
        <v>78</v>
      </c>
      <c r="G127" s="57"/>
      <c r="H127" s="59" t="s">
        <v>84</v>
      </c>
      <c r="I127" s="13">
        <v>11</v>
      </c>
      <c r="J127" s="13">
        <v>7</v>
      </c>
      <c r="K127" s="13">
        <v>10</v>
      </c>
      <c r="L127" s="58">
        <f t="shared" si="15"/>
        <v>17</v>
      </c>
    </row>
    <row r="128" spans="1:12" ht="14.25" customHeight="1" x14ac:dyDescent="0.15">
      <c r="A128" s="110"/>
      <c r="B128" s="37" t="s">
        <v>83</v>
      </c>
      <c r="C128" s="13">
        <v>66</v>
      </c>
      <c r="D128" s="13">
        <v>63</v>
      </c>
      <c r="E128" s="13">
        <v>75</v>
      </c>
      <c r="F128" s="31">
        <f t="shared" si="14"/>
        <v>138</v>
      </c>
      <c r="G128" s="57"/>
      <c r="H128" s="59" t="s">
        <v>82</v>
      </c>
      <c r="I128" s="13">
        <v>40</v>
      </c>
      <c r="J128" s="13">
        <v>55</v>
      </c>
      <c r="K128" s="13">
        <v>66</v>
      </c>
      <c r="L128" s="58">
        <f t="shared" si="15"/>
        <v>121</v>
      </c>
    </row>
    <row r="129" spans="1:12" ht="14.25" customHeight="1" x14ac:dyDescent="0.15">
      <c r="A129" s="110"/>
      <c r="B129" s="37" t="s">
        <v>81</v>
      </c>
      <c r="C129" s="13">
        <v>77</v>
      </c>
      <c r="D129" s="13">
        <v>63</v>
      </c>
      <c r="E129" s="13">
        <v>77</v>
      </c>
      <c r="F129" s="31">
        <f t="shared" si="14"/>
        <v>140</v>
      </c>
      <c r="G129" s="57"/>
      <c r="H129" s="59" t="s">
        <v>80</v>
      </c>
      <c r="I129" s="13">
        <v>18</v>
      </c>
      <c r="J129" s="13">
        <v>18</v>
      </c>
      <c r="K129" s="13">
        <v>15</v>
      </c>
      <c r="L129" s="58">
        <f t="shared" si="15"/>
        <v>33</v>
      </c>
    </row>
    <row r="130" spans="1:12" ht="14.25" customHeight="1" x14ac:dyDescent="0.15">
      <c r="A130" s="110"/>
      <c r="B130" s="37" t="s">
        <v>79</v>
      </c>
      <c r="C130" s="13">
        <v>63</v>
      </c>
      <c r="D130" s="13">
        <v>56</v>
      </c>
      <c r="E130" s="13">
        <v>67</v>
      </c>
      <c r="F130" s="31">
        <f t="shared" si="14"/>
        <v>123</v>
      </c>
      <c r="G130" s="57"/>
      <c r="H130" s="59" t="s">
        <v>78</v>
      </c>
      <c r="I130" s="13">
        <v>6</v>
      </c>
      <c r="J130" s="13">
        <v>5</v>
      </c>
      <c r="K130" s="13">
        <v>5</v>
      </c>
      <c r="L130" s="58">
        <f t="shared" si="15"/>
        <v>10</v>
      </c>
    </row>
    <row r="131" spans="1:12" ht="14.25" customHeight="1" x14ac:dyDescent="0.15">
      <c r="A131" s="110"/>
      <c r="B131" s="37" t="s">
        <v>77</v>
      </c>
      <c r="C131" s="13">
        <v>111</v>
      </c>
      <c r="D131" s="13">
        <v>104</v>
      </c>
      <c r="E131" s="13">
        <v>106</v>
      </c>
      <c r="F131" s="31">
        <f t="shared" si="14"/>
        <v>210</v>
      </c>
      <c r="G131" s="57"/>
      <c r="H131" s="59" t="s">
        <v>76</v>
      </c>
      <c r="I131" s="13">
        <v>10</v>
      </c>
      <c r="J131" s="13">
        <v>14</v>
      </c>
      <c r="K131" s="13">
        <v>10</v>
      </c>
      <c r="L131" s="58">
        <f t="shared" si="15"/>
        <v>24</v>
      </c>
    </row>
    <row r="132" spans="1:12" ht="14.25" customHeight="1" x14ac:dyDescent="0.15">
      <c r="A132" s="110"/>
      <c r="B132" s="37" t="s">
        <v>75</v>
      </c>
      <c r="C132" s="13">
        <v>149</v>
      </c>
      <c r="D132" s="13">
        <v>143</v>
      </c>
      <c r="E132" s="13">
        <v>146</v>
      </c>
      <c r="F132" s="31">
        <f t="shared" si="14"/>
        <v>289</v>
      </c>
      <c r="G132" s="57"/>
      <c r="H132" s="59" t="s">
        <v>74</v>
      </c>
      <c r="I132" s="13">
        <v>18</v>
      </c>
      <c r="J132" s="13">
        <v>16</v>
      </c>
      <c r="K132" s="13">
        <v>23</v>
      </c>
      <c r="L132" s="58">
        <f t="shared" si="15"/>
        <v>39</v>
      </c>
    </row>
    <row r="133" spans="1:12" ht="14.25" customHeight="1" x14ac:dyDescent="0.15">
      <c r="A133" s="110"/>
      <c r="B133" s="37" t="s">
        <v>73</v>
      </c>
      <c r="C133" s="13">
        <v>118</v>
      </c>
      <c r="D133" s="13">
        <v>109</v>
      </c>
      <c r="E133" s="13">
        <v>126</v>
      </c>
      <c r="F133" s="31">
        <f t="shared" si="14"/>
        <v>235</v>
      </c>
      <c r="G133" s="57"/>
      <c r="H133" s="59" t="s">
        <v>72</v>
      </c>
      <c r="I133" s="13">
        <v>18</v>
      </c>
      <c r="J133" s="13">
        <v>15</v>
      </c>
      <c r="K133" s="13">
        <v>13</v>
      </c>
      <c r="L133" s="58">
        <f t="shared" si="15"/>
        <v>28</v>
      </c>
    </row>
    <row r="134" spans="1:12" ht="14.25" customHeight="1" x14ac:dyDescent="0.15">
      <c r="A134" s="110"/>
      <c r="B134" s="37" t="s">
        <v>71</v>
      </c>
      <c r="C134" s="13">
        <v>112</v>
      </c>
      <c r="D134" s="13">
        <v>105</v>
      </c>
      <c r="E134" s="13">
        <v>129</v>
      </c>
      <c r="F134" s="31">
        <f t="shared" si="14"/>
        <v>234</v>
      </c>
      <c r="G134" s="57"/>
      <c r="H134" s="59" t="s">
        <v>70</v>
      </c>
      <c r="I134" s="13">
        <v>17</v>
      </c>
      <c r="J134" s="13">
        <v>18</v>
      </c>
      <c r="K134" s="13">
        <v>20</v>
      </c>
      <c r="L134" s="58">
        <f t="shared" si="15"/>
        <v>38</v>
      </c>
    </row>
    <row r="135" spans="1:12" ht="14.25" customHeight="1" x14ac:dyDescent="0.15">
      <c r="A135" s="110"/>
      <c r="B135" s="37" t="s">
        <v>69</v>
      </c>
      <c r="C135" s="13">
        <v>195</v>
      </c>
      <c r="D135" s="13">
        <v>205</v>
      </c>
      <c r="E135" s="13">
        <v>202</v>
      </c>
      <c r="F135" s="31">
        <f t="shared" si="14"/>
        <v>407</v>
      </c>
      <c r="G135" s="57"/>
      <c r="H135" s="59" t="s">
        <v>68</v>
      </c>
      <c r="I135" s="13">
        <v>23</v>
      </c>
      <c r="J135" s="13">
        <v>21</v>
      </c>
      <c r="K135" s="13">
        <v>23</v>
      </c>
      <c r="L135" s="58">
        <f t="shared" si="15"/>
        <v>44</v>
      </c>
    </row>
    <row r="136" spans="1:12" ht="14.25" customHeight="1" x14ac:dyDescent="0.15">
      <c r="A136" s="110"/>
      <c r="B136" s="37" t="s">
        <v>67</v>
      </c>
      <c r="C136" s="13">
        <v>34</v>
      </c>
      <c r="D136" s="13">
        <v>40</v>
      </c>
      <c r="E136" s="13">
        <v>39</v>
      </c>
      <c r="F136" s="31">
        <f t="shared" si="14"/>
        <v>79</v>
      </c>
      <c r="G136" s="57"/>
      <c r="H136" s="59" t="s">
        <v>66</v>
      </c>
      <c r="I136" s="13">
        <v>11</v>
      </c>
      <c r="J136" s="13">
        <v>11</v>
      </c>
      <c r="K136" s="13">
        <v>11</v>
      </c>
      <c r="L136" s="58">
        <f t="shared" si="15"/>
        <v>22</v>
      </c>
    </row>
    <row r="137" spans="1:12" ht="14.25" customHeight="1" x14ac:dyDescent="0.15">
      <c r="A137" s="110"/>
      <c r="B137" s="37" t="s">
        <v>65</v>
      </c>
      <c r="C137" s="13">
        <v>216</v>
      </c>
      <c r="D137" s="13">
        <v>164</v>
      </c>
      <c r="E137" s="13">
        <v>190</v>
      </c>
      <c r="F137" s="31">
        <f t="shared" si="14"/>
        <v>354</v>
      </c>
      <c r="G137" s="57"/>
      <c r="H137" s="59" t="s">
        <v>64</v>
      </c>
      <c r="I137" s="13">
        <v>26</v>
      </c>
      <c r="J137" s="13">
        <v>22</v>
      </c>
      <c r="K137" s="13">
        <v>29</v>
      </c>
      <c r="L137" s="58">
        <f t="shared" si="15"/>
        <v>51</v>
      </c>
    </row>
    <row r="138" spans="1:12" ht="14.25" customHeight="1" x14ac:dyDescent="0.15">
      <c r="A138" s="110"/>
      <c r="B138" s="111" t="s">
        <v>63</v>
      </c>
      <c r="C138" s="13">
        <v>133</v>
      </c>
      <c r="D138" s="13">
        <v>191</v>
      </c>
      <c r="E138" s="13">
        <v>190</v>
      </c>
      <c r="F138" s="31">
        <f t="shared" si="14"/>
        <v>381</v>
      </c>
      <c r="G138" s="57"/>
      <c r="H138" s="59" t="s">
        <v>62</v>
      </c>
      <c r="I138" s="13">
        <v>15</v>
      </c>
      <c r="J138" s="13">
        <v>16</v>
      </c>
      <c r="K138" s="13">
        <v>15</v>
      </c>
      <c r="L138" s="58">
        <f t="shared" si="15"/>
        <v>31</v>
      </c>
    </row>
    <row r="139" spans="1:12" ht="14.25" customHeight="1" x14ac:dyDescent="0.15">
      <c r="A139" s="110"/>
      <c r="B139" s="26" t="s">
        <v>61</v>
      </c>
      <c r="C139" s="25">
        <f>SUM(C117:C138)</f>
        <v>2391</v>
      </c>
      <c r="D139" s="25">
        <f>SUM(D117:D138)</f>
        <v>2264</v>
      </c>
      <c r="E139" s="25">
        <f>SUM(E117:E138)</f>
        <v>2468</v>
      </c>
      <c r="F139" s="24">
        <f>SUM(F117:F138)</f>
        <v>4732</v>
      </c>
      <c r="G139" s="57"/>
      <c r="H139" s="59" t="s">
        <v>60</v>
      </c>
      <c r="I139" s="13">
        <v>7</v>
      </c>
      <c r="J139" s="13">
        <v>9</v>
      </c>
      <c r="K139" s="13">
        <v>9</v>
      </c>
      <c r="L139" s="58">
        <f t="shared" si="15"/>
        <v>18</v>
      </c>
    </row>
    <row r="140" spans="1:12" ht="14.25" customHeight="1" x14ac:dyDescent="0.15">
      <c r="A140" s="110" t="s">
        <v>59</v>
      </c>
      <c r="B140" s="37" t="s">
        <v>58</v>
      </c>
      <c r="C140" s="13">
        <v>140</v>
      </c>
      <c r="D140" s="13">
        <v>151</v>
      </c>
      <c r="E140" s="13">
        <v>172</v>
      </c>
      <c r="F140" s="31">
        <f t="shared" ref="F140:F156" si="16">SUM(D140:E140)</f>
        <v>323</v>
      </c>
      <c r="G140" s="57"/>
      <c r="H140" s="26" t="s">
        <v>57</v>
      </c>
      <c r="I140" s="25">
        <f>SUM(I126:I139)</f>
        <v>252</v>
      </c>
      <c r="J140" s="25">
        <f>SUM(J126:J139)</f>
        <v>271</v>
      </c>
      <c r="K140" s="25">
        <f>SUM(K126:K139)</f>
        <v>283</v>
      </c>
      <c r="L140" s="60">
        <f>SUM(L126:L139)</f>
        <v>554</v>
      </c>
    </row>
    <row r="141" spans="1:12" ht="14.25" customHeight="1" x14ac:dyDescent="0.15">
      <c r="A141" s="110"/>
      <c r="B141" s="37" t="s">
        <v>56</v>
      </c>
      <c r="C141" s="13">
        <v>160</v>
      </c>
      <c r="D141" s="13">
        <v>181</v>
      </c>
      <c r="E141" s="13">
        <v>203</v>
      </c>
      <c r="F141" s="31">
        <f t="shared" si="16"/>
        <v>384</v>
      </c>
      <c r="G141" s="57" t="s">
        <v>55</v>
      </c>
      <c r="H141" s="59" t="s">
        <v>54</v>
      </c>
      <c r="I141" s="13">
        <v>47</v>
      </c>
      <c r="J141" s="13">
        <v>54</v>
      </c>
      <c r="K141" s="13">
        <v>55</v>
      </c>
      <c r="L141" s="58">
        <f>SUM(J141:K141)</f>
        <v>109</v>
      </c>
    </row>
    <row r="142" spans="1:12" ht="14.25" customHeight="1" x14ac:dyDescent="0.15">
      <c r="A142" s="110"/>
      <c r="B142" s="37" t="s">
        <v>53</v>
      </c>
      <c r="C142" s="13">
        <v>158</v>
      </c>
      <c r="D142" s="13">
        <v>176</v>
      </c>
      <c r="E142" s="13">
        <v>199</v>
      </c>
      <c r="F142" s="31">
        <f t="shared" si="16"/>
        <v>375</v>
      </c>
      <c r="G142" s="57"/>
      <c r="H142" s="59" t="s">
        <v>52</v>
      </c>
      <c r="I142" s="13">
        <v>44</v>
      </c>
      <c r="J142" s="13">
        <v>47</v>
      </c>
      <c r="K142" s="13">
        <v>39</v>
      </c>
      <c r="L142" s="58">
        <f>SUM(J142:K142)</f>
        <v>86</v>
      </c>
    </row>
    <row r="143" spans="1:12" ht="14.25" customHeight="1" x14ac:dyDescent="0.15">
      <c r="A143" s="110"/>
      <c r="B143" s="37" t="s">
        <v>51</v>
      </c>
      <c r="C143" s="13">
        <v>63</v>
      </c>
      <c r="D143" s="13">
        <v>73</v>
      </c>
      <c r="E143" s="13">
        <v>90</v>
      </c>
      <c r="F143" s="31">
        <f t="shared" si="16"/>
        <v>163</v>
      </c>
      <c r="G143" s="57"/>
      <c r="H143" s="59" t="s">
        <v>50</v>
      </c>
      <c r="I143" s="13">
        <v>49</v>
      </c>
      <c r="J143" s="13">
        <v>47</v>
      </c>
      <c r="K143" s="13">
        <v>43</v>
      </c>
      <c r="L143" s="58">
        <f>SUM(J143:K143)</f>
        <v>90</v>
      </c>
    </row>
    <row r="144" spans="1:12" ht="14.25" customHeight="1" x14ac:dyDescent="0.15">
      <c r="A144" s="110"/>
      <c r="B144" s="37" t="s">
        <v>49</v>
      </c>
      <c r="C144" s="13">
        <v>39</v>
      </c>
      <c r="D144" s="13">
        <v>37</v>
      </c>
      <c r="E144" s="13">
        <v>33</v>
      </c>
      <c r="F144" s="31">
        <f t="shared" si="16"/>
        <v>70</v>
      </c>
      <c r="G144" s="57"/>
      <c r="H144" s="59" t="s">
        <v>48</v>
      </c>
      <c r="I144" s="13">
        <v>36</v>
      </c>
      <c r="J144" s="13">
        <v>32</v>
      </c>
      <c r="K144" s="13">
        <v>33</v>
      </c>
      <c r="L144" s="58">
        <f>SUM(J144:K144)</f>
        <v>65</v>
      </c>
    </row>
    <row r="145" spans="1:12" ht="14.25" customHeight="1" x14ac:dyDescent="0.15">
      <c r="A145" s="110"/>
      <c r="B145" s="37" t="s">
        <v>47</v>
      </c>
      <c r="C145" s="13">
        <v>127</v>
      </c>
      <c r="D145" s="13">
        <v>142</v>
      </c>
      <c r="E145" s="13">
        <v>175</v>
      </c>
      <c r="F145" s="31">
        <f t="shared" si="16"/>
        <v>317</v>
      </c>
      <c r="G145" s="57"/>
      <c r="H145" s="59" t="s">
        <v>46</v>
      </c>
      <c r="I145" s="13">
        <v>31</v>
      </c>
      <c r="J145" s="13">
        <v>34</v>
      </c>
      <c r="K145" s="13">
        <v>32</v>
      </c>
      <c r="L145" s="58">
        <f>SUM(J145:K145)</f>
        <v>66</v>
      </c>
    </row>
    <row r="146" spans="1:12" ht="14.25" customHeight="1" x14ac:dyDescent="0.15">
      <c r="A146" s="110"/>
      <c r="B146" s="37" t="s">
        <v>45</v>
      </c>
      <c r="C146" s="13">
        <v>31</v>
      </c>
      <c r="D146" s="13">
        <v>39</v>
      </c>
      <c r="E146" s="13">
        <v>40</v>
      </c>
      <c r="F146" s="31">
        <f t="shared" si="16"/>
        <v>79</v>
      </c>
      <c r="G146" s="57"/>
      <c r="H146" s="26" t="s">
        <v>44</v>
      </c>
      <c r="I146" s="25">
        <f>SUM(I141:I145)</f>
        <v>207</v>
      </c>
      <c r="J146" s="25">
        <f>SUM(J141:J145)</f>
        <v>214</v>
      </c>
      <c r="K146" s="25">
        <f>SUM(K141:K145)</f>
        <v>202</v>
      </c>
      <c r="L146" s="56">
        <f>SUM(L141:L145)</f>
        <v>416</v>
      </c>
    </row>
    <row r="147" spans="1:12" ht="14.25" customHeight="1" x14ac:dyDescent="0.15">
      <c r="A147" s="110"/>
      <c r="B147" s="37" t="s">
        <v>43</v>
      </c>
      <c r="C147" s="13">
        <v>43</v>
      </c>
      <c r="D147" s="13">
        <v>46</v>
      </c>
      <c r="E147" s="13">
        <v>53</v>
      </c>
      <c r="F147" s="31">
        <f t="shared" si="16"/>
        <v>99</v>
      </c>
      <c r="G147" s="143" t="s">
        <v>42</v>
      </c>
      <c r="H147" s="144"/>
      <c r="I147" s="55">
        <f>SUM(C139+C157+C164+C167+I125+I140+I146)</f>
        <v>6975</v>
      </c>
      <c r="J147" s="55">
        <f>SUM(D139+D157+D164+D167+J125+J140+J146)</f>
        <v>7511</v>
      </c>
      <c r="K147" s="55">
        <f>SUM(E139+E157+E164+E167+K125+K140+K146)</f>
        <v>8086</v>
      </c>
      <c r="L147" s="54">
        <f>SUM(F139+F157+F164+F167+L125+L140+L146)</f>
        <v>15597</v>
      </c>
    </row>
    <row r="148" spans="1:12" ht="14.25" customHeight="1" x14ac:dyDescent="0.15">
      <c r="A148" s="110"/>
      <c r="B148" s="37" t="s">
        <v>41</v>
      </c>
      <c r="C148" s="13">
        <v>107</v>
      </c>
      <c r="D148" s="13">
        <v>131</v>
      </c>
      <c r="E148" s="13">
        <v>157</v>
      </c>
      <c r="F148" s="31">
        <f t="shared" si="16"/>
        <v>288</v>
      </c>
      <c r="G148" s="53"/>
      <c r="H148" s="111"/>
      <c r="I148" s="13"/>
      <c r="J148" s="13"/>
      <c r="K148" s="13"/>
      <c r="L148" s="52"/>
    </row>
    <row r="149" spans="1:12" ht="14.25" customHeight="1" x14ac:dyDescent="0.15">
      <c r="A149" s="110"/>
      <c r="B149" s="37" t="s">
        <v>40</v>
      </c>
      <c r="C149" s="13">
        <v>64</v>
      </c>
      <c r="D149" s="13">
        <v>84</v>
      </c>
      <c r="E149" s="13">
        <v>92</v>
      </c>
      <c r="F149" s="31">
        <f t="shared" si="16"/>
        <v>176</v>
      </c>
      <c r="G149" s="145" t="s">
        <v>39</v>
      </c>
      <c r="H149" s="146"/>
      <c r="I149" s="127">
        <f>SUM(C30+I39+I67+I147)</f>
        <v>19743</v>
      </c>
      <c r="J149" s="127">
        <f>SUM(D30+J39+J67+J147)</f>
        <v>22288</v>
      </c>
      <c r="K149" s="127">
        <f>SUM(E30+K39+K67+K147)</f>
        <v>23972</v>
      </c>
      <c r="L149" s="129">
        <f>SUM(J149:K149)</f>
        <v>46260</v>
      </c>
    </row>
    <row r="150" spans="1:12" ht="14.25" customHeight="1" x14ac:dyDescent="0.15">
      <c r="A150" s="110"/>
      <c r="B150" s="37" t="s">
        <v>38</v>
      </c>
      <c r="C150" s="13">
        <v>134</v>
      </c>
      <c r="D150" s="13">
        <v>152</v>
      </c>
      <c r="E150" s="13">
        <v>165</v>
      </c>
      <c r="F150" s="31">
        <f t="shared" si="16"/>
        <v>317</v>
      </c>
      <c r="G150" s="133"/>
      <c r="H150" s="134"/>
      <c r="I150" s="128"/>
      <c r="J150" s="128"/>
      <c r="K150" s="128"/>
      <c r="L150" s="130"/>
    </row>
    <row r="151" spans="1:12" ht="14.25" customHeight="1" x14ac:dyDescent="0.15">
      <c r="A151" s="110"/>
      <c r="B151" s="37" t="s">
        <v>37</v>
      </c>
      <c r="C151" s="13">
        <v>33</v>
      </c>
      <c r="D151" s="13">
        <v>33</v>
      </c>
      <c r="E151" s="13">
        <v>38</v>
      </c>
      <c r="F151" s="31">
        <f t="shared" si="16"/>
        <v>71</v>
      </c>
      <c r="G151" s="131" t="s">
        <v>36</v>
      </c>
      <c r="H151" s="132"/>
      <c r="I151" s="135">
        <f>I149-'R3.2月末'!I149</f>
        <v>42</v>
      </c>
      <c r="J151" s="135">
        <f>J149-'R3.2月末'!J149</f>
        <v>-58</v>
      </c>
      <c r="K151" s="135">
        <f>K149-'R3.2月末'!K149</f>
        <v>-63</v>
      </c>
      <c r="L151" s="137">
        <f>L149-'R3.2月末'!L149</f>
        <v>-121</v>
      </c>
    </row>
    <row r="152" spans="1:12" ht="14.25" customHeight="1" x14ac:dyDescent="0.15">
      <c r="A152" s="110"/>
      <c r="B152" s="37" t="s">
        <v>35</v>
      </c>
      <c r="C152" s="13">
        <v>19</v>
      </c>
      <c r="D152" s="13">
        <v>24</v>
      </c>
      <c r="E152" s="13">
        <v>24</v>
      </c>
      <c r="F152" s="31">
        <f t="shared" si="16"/>
        <v>48</v>
      </c>
      <c r="G152" s="133"/>
      <c r="H152" s="134"/>
      <c r="I152" s="136"/>
      <c r="J152" s="136"/>
      <c r="K152" s="136"/>
      <c r="L152" s="138"/>
    </row>
    <row r="153" spans="1:12" ht="14.25" customHeight="1" x14ac:dyDescent="0.15">
      <c r="A153" s="110"/>
      <c r="B153" s="37" t="s">
        <v>34</v>
      </c>
      <c r="C153" s="13">
        <v>67</v>
      </c>
      <c r="D153" s="13">
        <v>100</v>
      </c>
      <c r="E153" s="13">
        <v>93</v>
      </c>
      <c r="F153" s="31">
        <f t="shared" si="16"/>
        <v>193</v>
      </c>
      <c r="G153" s="123" t="s">
        <v>33</v>
      </c>
      <c r="H153" s="124"/>
      <c r="I153" s="13"/>
      <c r="J153" s="13">
        <v>48.5</v>
      </c>
      <c r="K153" s="13">
        <v>51.9</v>
      </c>
      <c r="L153" s="51">
        <v>50.3</v>
      </c>
    </row>
    <row r="154" spans="1:12" ht="14.25" customHeight="1" x14ac:dyDescent="0.15">
      <c r="A154" s="110"/>
      <c r="B154" s="37" t="s">
        <v>32</v>
      </c>
      <c r="C154" s="13">
        <v>55</v>
      </c>
      <c r="D154" s="13">
        <v>56</v>
      </c>
      <c r="E154" s="13">
        <v>68</v>
      </c>
      <c r="F154" s="31">
        <f t="shared" si="16"/>
        <v>124</v>
      </c>
      <c r="G154" s="125" t="s">
        <v>31</v>
      </c>
      <c r="H154" s="126"/>
      <c r="I154" s="50"/>
      <c r="J154" s="50">
        <v>115</v>
      </c>
      <c r="K154" s="50">
        <v>111</v>
      </c>
      <c r="L154" s="48">
        <f t="shared" ref="L154:L159" si="17">SUM(J154:K154)</f>
        <v>226</v>
      </c>
    </row>
    <row r="155" spans="1:12" ht="14.25" customHeight="1" x14ac:dyDescent="0.15">
      <c r="A155" s="110"/>
      <c r="B155" s="37" t="s">
        <v>30</v>
      </c>
      <c r="C155" s="13">
        <v>254</v>
      </c>
      <c r="D155" s="13">
        <v>251</v>
      </c>
      <c r="E155" s="13">
        <v>277</v>
      </c>
      <c r="F155" s="31">
        <f t="shared" si="16"/>
        <v>528</v>
      </c>
      <c r="G155" s="125" t="s">
        <v>29</v>
      </c>
      <c r="H155" s="126"/>
      <c r="I155" s="50"/>
      <c r="J155" s="50">
        <v>148</v>
      </c>
      <c r="K155" s="50">
        <v>169</v>
      </c>
      <c r="L155" s="48">
        <f t="shared" si="17"/>
        <v>317</v>
      </c>
    </row>
    <row r="156" spans="1:12" ht="14.25" customHeight="1" x14ac:dyDescent="0.15">
      <c r="A156" s="110"/>
      <c r="B156" s="37" t="s">
        <v>28</v>
      </c>
      <c r="C156" s="13">
        <v>42</v>
      </c>
      <c r="D156" s="13">
        <v>34</v>
      </c>
      <c r="E156" s="13">
        <v>43</v>
      </c>
      <c r="F156" s="31">
        <f t="shared" si="16"/>
        <v>77</v>
      </c>
      <c r="G156" s="125" t="s">
        <v>27</v>
      </c>
      <c r="H156" s="126"/>
      <c r="I156" s="50"/>
      <c r="J156" s="50">
        <v>10</v>
      </c>
      <c r="K156" s="50">
        <v>12</v>
      </c>
      <c r="L156" s="48">
        <f t="shared" si="17"/>
        <v>22</v>
      </c>
    </row>
    <row r="157" spans="1:12" ht="14.25" customHeight="1" x14ac:dyDescent="0.15">
      <c r="A157" s="110"/>
      <c r="B157" s="26" t="s">
        <v>26</v>
      </c>
      <c r="C157" s="25">
        <f>SUM(C140:C156)</f>
        <v>1536</v>
      </c>
      <c r="D157" s="25">
        <f>SUM(D140:D156)</f>
        <v>1710</v>
      </c>
      <c r="E157" s="25">
        <f>SUM(E140:E156)</f>
        <v>1922</v>
      </c>
      <c r="F157" s="24">
        <f>SUM(F140:F156)</f>
        <v>3632</v>
      </c>
      <c r="G157" s="125" t="s">
        <v>25</v>
      </c>
      <c r="H157" s="126"/>
      <c r="I157" s="50"/>
      <c r="J157" s="50">
        <v>34</v>
      </c>
      <c r="K157" s="50">
        <v>17</v>
      </c>
      <c r="L157" s="48">
        <f t="shared" si="17"/>
        <v>51</v>
      </c>
    </row>
    <row r="158" spans="1:12" ht="14.25" customHeight="1" x14ac:dyDescent="0.15">
      <c r="A158" s="110" t="s">
        <v>24</v>
      </c>
      <c r="B158" s="37" t="s">
        <v>23</v>
      </c>
      <c r="C158" s="13">
        <v>130</v>
      </c>
      <c r="D158" s="13">
        <v>163</v>
      </c>
      <c r="E158" s="13">
        <v>163</v>
      </c>
      <c r="F158" s="31">
        <f t="shared" ref="F158:F163" si="18">SUM(D158:E158)</f>
        <v>326</v>
      </c>
      <c r="G158" s="125" t="s">
        <v>22</v>
      </c>
      <c r="H158" s="126"/>
      <c r="I158" s="50"/>
      <c r="J158" s="50">
        <v>1</v>
      </c>
      <c r="K158" s="50">
        <v>1</v>
      </c>
      <c r="L158" s="48">
        <f t="shared" si="17"/>
        <v>2</v>
      </c>
    </row>
    <row r="159" spans="1:12" ht="14.25" customHeight="1" x14ac:dyDescent="0.15">
      <c r="A159" s="110"/>
      <c r="B159" s="37" t="s">
        <v>21</v>
      </c>
      <c r="C159" s="13">
        <v>210</v>
      </c>
      <c r="D159" s="13">
        <v>256</v>
      </c>
      <c r="E159" s="13">
        <v>264</v>
      </c>
      <c r="F159" s="31">
        <f t="shared" si="18"/>
        <v>520</v>
      </c>
      <c r="G159" s="113" t="s">
        <v>20</v>
      </c>
      <c r="H159" s="114"/>
      <c r="I159" s="49"/>
      <c r="J159" s="49">
        <v>2</v>
      </c>
      <c r="K159" s="49">
        <v>0</v>
      </c>
      <c r="L159" s="48">
        <f t="shared" si="17"/>
        <v>2</v>
      </c>
    </row>
    <row r="160" spans="1:12" ht="14.25" customHeight="1" x14ac:dyDescent="0.15">
      <c r="A160" s="110"/>
      <c r="B160" s="37" t="s">
        <v>19</v>
      </c>
      <c r="C160" s="13">
        <v>61</v>
      </c>
      <c r="D160" s="13">
        <v>79</v>
      </c>
      <c r="E160" s="13">
        <v>75</v>
      </c>
      <c r="F160" s="31">
        <f t="shared" si="18"/>
        <v>154</v>
      </c>
      <c r="G160" s="112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10"/>
      <c r="B161" s="37" t="s">
        <v>17</v>
      </c>
      <c r="C161" s="13">
        <v>52</v>
      </c>
      <c r="D161" s="13">
        <v>74</v>
      </c>
      <c r="E161" s="13">
        <v>83</v>
      </c>
      <c r="F161" s="31">
        <f t="shared" si="18"/>
        <v>157</v>
      </c>
      <c r="G161" s="115" t="s">
        <v>16</v>
      </c>
      <c r="H161" s="116"/>
      <c r="I161" s="116"/>
      <c r="J161" s="116"/>
      <c r="K161" s="116"/>
      <c r="L161" s="117"/>
    </row>
    <row r="162" spans="1:12" ht="14.25" customHeight="1" x14ac:dyDescent="0.15">
      <c r="A162" s="110"/>
      <c r="B162" s="37" t="s">
        <v>15</v>
      </c>
      <c r="C162" s="13">
        <v>224</v>
      </c>
      <c r="D162" s="13">
        <v>284</v>
      </c>
      <c r="E162" s="13">
        <v>301</v>
      </c>
      <c r="F162" s="31">
        <f t="shared" si="18"/>
        <v>585</v>
      </c>
      <c r="G162" s="42" t="s">
        <v>14</v>
      </c>
      <c r="H162" s="41" t="s">
        <v>11</v>
      </c>
      <c r="I162" s="40">
        <f>SUM(L162/L149)</f>
        <v>0.41817985300475574</v>
      </c>
      <c r="J162" s="39">
        <v>8666</v>
      </c>
      <c r="K162" s="39">
        <v>10679</v>
      </c>
      <c r="L162" s="38">
        <f t="shared" ref="L162:L167" si="19">SUM(J162:K162)</f>
        <v>19345</v>
      </c>
    </row>
    <row r="163" spans="1:12" ht="14.25" customHeight="1" x14ac:dyDescent="0.15">
      <c r="A163" s="110"/>
      <c r="B163" s="37" t="s">
        <v>13</v>
      </c>
      <c r="C163" s="13">
        <v>34</v>
      </c>
      <c r="D163" s="13">
        <v>45</v>
      </c>
      <c r="E163" s="13">
        <v>45</v>
      </c>
      <c r="F163" s="31">
        <f t="shared" si="18"/>
        <v>90</v>
      </c>
      <c r="G163" s="118" t="s">
        <v>12</v>
      </c>
      <c r="H163" s="36" t="s">
        <v>11</v>
      </c>
      <c r="I163" s="35">
        <f>SUM(L163/L149)</f>
        <v>0.3509295287505404</v>
      </c>
      <c r="J163" s="34">
        <v>7111</v>
      </c>
      <c r="K163" s="34">
        <v>9123</v>
      </c>
      <c r="L163" s="33">
        <f t="shared" si="19"/>
        <v>16234</v>
      </c>
    </row>
    <row r="164" spans="1:12" ht="14.25" customHeight="1" x14ac:dyDescent="0.15">
      <c r="A164" s="110"/>
      <c r="B164" s="26" t="s">
        <v>10</v>
      </c>
      <c r="C164" s="25">
        <f>SUM(C158:C163)</f>
        <v>711</v>
      </c>
      <c r="D164" s="25">
        <f>SUM(D158:D163)</f>
        <v>901</v>
      </c>
      <c r="E164" s="25">
        <f>SUM(E158:E163)</f>
        <v>931</v>
      </c>
      <c r="F164" s="24">
        <f>SUM(F158:F163)</f>
        <v>1832</v>
      </c>
      <c r="G164" s="119"/>
      <c r="H164" s="30" t="s">
        <v>9</v>
      </c>
      <c r="I164" s="29">
        <f>L164/F30</f>
        <v>0.29884859941570718</v>
      </c>
      <c r="J164" s="28">
        <v>770</v>
      </c>
      <c r="K164" s="28">
        <v>969</v>
      </c>
      <c r="L164" s="27">
        <f t="shared" si="19"/>
        <v>1739</v>
      </c>
    </row>
    <row r="165" spans="1:12" ht="14.25" customHeight="1" x14ac:dyDescent="0.15">
      <c r="A165" s="110" t="s">
        <v>8</v>
      </c>
      <c r="B165" s="111" t="s">
        <v>7</v>
      </c>
      <c r="C165" s="13">
        <v>329</v>
      </c>
      <c r="D165" s="13">
        <v>353</v>
      </c>
      <c r="E165" s="13">
        <v>378</v>
      </c>
      <c r="F165" s="31">
        <f>SUM(D165:E165)</f>
        <v>731</v>
      </c>
      <c r="G165" s="119"/>
      <c r="H165" s="30" t="s">
        <v>6</v>
      </c>
      <c r="I165" s="29">
        <f>L165/L39</f>
        <v>0.38941224656973172</v>
      </c>
      <c r="J165" s="28">
        <v>1669</v>
      </c>
      <c r="K165" s="28">
        <v>2134</v>
      </c>
      <c r="L165" s="27">
        <f t="shared" si="19"/>
        <v>3803</v>
      </c>
    </row>
    <row r="166" spans="1:12" ht="14.25" customHeight="1" x14ac:dyDescent="0.15">
      <c r="A166" s="110"/>
      <c r="B166" s="111" t="s">
        <v>5</v>
      </c>
      <c r="C166" s="13">
        <v>293</v>
      </c>
      <c r="D166" s="13">
        <v>354</v>
      </c>
      <c r="E166" s="13">
        <v>373</v>
      </c>
      <c r="F166" s="31">
        <f>SUM(D166:E166)</f>
        <v>727</v>
      </c>
      <c r="G166" s="119"/>
      <c r="H166" s="30" t="s">
        <v>4</v>
      </c>
      <c r="I166" s="29">
        <f>L166/L67</f>
        <v>0.3144979440244064</v>
      </c>
      <c r="J166" s="28">
        <v>2089</v>
      </c>
      <c r="K166" s="28">
        <v>2653</v>
      </c>
      <c r="L166" s="27">
        <f t="shared" si="19"/>
        <v>4742</v>
      </c>
    </row>
    <row r="167" spans="1:12" ht="14.25" customHeight="1" x14ac:dyDescent="0.15">
      <c r="A167" s="110"/>
      <c r="B167" s="26" t="s">
        <v>3</v>
      </c>
      <c r="C167" s="25">
        <f>SUM(C165:C166)</f>
        <v>622</v>
      </c>
      <c r="D167" s="25">
        <f>SUM(D165:D166)</f>
        <v>707</v>
      </c>
      <c r="E167" s="25">
        <f>SUM(E165:E166)</f>
        <v>751</v>
      </c>
      <c r="F167" s="24">
        <f>SUM(F165:F166)</f>
        <v>1458</v>
      </c>
      <c r="G167" s="120"/>
      <c r="H167" s="23" t="s">
        <v>2</v>
      </c>
      <c r="I167" s="22">
        <f>L167/L147</f>
        <v>0.38148361864461117</v>
      </c>
      <c r="J167" s="21">
        <v>2583</v>
      </c>
      <c r="K167" s="21">
        <v>3367</v>
      </c>
      <c r="L167" s="20">
        <f t="shared" si="19"/>
        <v>5950</v>
      </c>
    </row>
    <row r="168" spans="1:12" ht="14.25" customHeight="1" x14ac:dyDescent="0.15">
      <c r="A168" s="110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10"/>
      <c r="B169" s="13"/>
      <c r="C169" s="13"/>
      <c r="D169" s="13"/>
      <c r="E169" s="13"/>
      <c r="F169" s="12"/>
      <c r="G169" s="121" t="s">
        <v>1</v>
      </c>
      <c r="H169" s="122"/>
      <c r="I169" s="11">
        <v>531</v>
      </c>
      <c r="J169" s="11">
        <v>214</v>
      </c>
      <c r="K169" s="11">
        <v>349</v>
      </c>
      <c r="L169" s="10">
        <f>SUM(J169:K169)</f>
        <v>563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"/>
  <sheetViews>
    <sheetView workbookViewId="0">
      <selection activeCell="D7" sqref="D7"/>
    </sheetView>
  </sheetViews>
  <sheetFormatPr defaultRowHeight="13.5" x14ac:dyDescent="0.15"/>
  <cols>
    <col min="1" max="16384" width="9" style="100"/>
  </cols>
  <sheetData>
    <row r="1" spans="1:5" x14ac:dyDescent="0.15">
      <c r="A1" s="100" t="s">
        <v>289</v>
      </c>
    </row>
    <row r="2" spans="1:5" x14ac:dyDescent="0.15">
      <c r="A2" s="158"/>
      <c r="B2" s="158"/>
      <c r="C2" s="102" t="s">
        <v>276</v>
      </c>
      <c r="D2" s="102" t="s">
        <v>275</v>
      </c>
      <c r="E2" s="102" t="s">
        <v>274</v>
      </c>
    </row>
    <row r="3" spans="1:5" x14ac:dyDescent="0.15">
      <c r="A3" s="158" t="s">
        <v>31</v>
      </c>
      <c r="B3" s="158"/>
      <c r="C3" s="101">
        <f>SUM('R2.4月末:R3.3月末'!J154)</f>
        <v>602</v>
      </c>
      <c r="D3" s="101">
        <f>SUM('R2.4月末:R3.3月末'!K154)</f>
        <v>544</v>
      </c>
      <c r="E3" s="101">
        <f>SUM('R2.4月末:R3.3月末'!L154)</f>
        <v>1146</v>
      </c>
    </row>
    <row r="4" spans="1:5" x14ac:dyDescent="0.15">
      <c r="A4" s="158" t="s">
        <v>29</v>
      </c>
      <c r="B4" s="158"/>
      <c r="C4" s="101">
        <f>SUM('R2.4月末:R3.3月末'!J155)</f>
        <v>658</v>
      </c>
      <c r="D4" s="101">
        <f>SUM('R2.4月末:R3.3月末'!K155)</f>
        <v>594</v>
      </c>
      <c r="E4" s="101">
        <f>SUM('R2.4月末:R3.3月末'!L155)</f>
        <v>1252</v>
      </c>
    </row>
    <row r="5" spans="1:5" x14ac:dyDescent="0.15">
      <c r="A5" s="158" t="s">
        <v>27</v>
      </c>
      <c r="B5" s="158"/>
      <c r="C5" s="101">
        <f>SUM('R2.4月末:R3.3月末'!J156)</f>
        <v>133</v>
      </c>
      <c r="D5" s="101">
        <f>SUM('R2.4月末:R3.3月末'!K156)</f>
        <v>110</v>
      </c>
      <c r="E5" s="101">
        <f>SUM('R2.4月末:R3.3月末'!L156)</f>
        <v>243</v>
      </c>
    </row>
    <row r="6" spans="1:5" x14ac:dyDescent="0.15">
      <c r="A6" s="158" t="s">
        <v>25</v>
      </c>
      <c r="B6" s="158"/>
      <c r="C6" s="101">
        <f>SUM('R2.4月末:R3.3月末'!J157)</f>
        <v>353</v>
      </c>
      <c r="D6" s="101">
        <f>SUM('R2.4月末:R3.3月末'!K157)</f>
        <v>286</v>
      </c>
      <c r="E6" s="101">
        <f>SUM('R2.4月末:R3.3月末'!L157)</f>
        <v>639</v>
      </c>
    </row>
    <row r="7" spans="1:5" x14ac:dyDescent="0.15">
      <c r="A7" s="158" t="s">
        <v>22</v>
      </c>
      <c r="B7" s="158"/>
      <c r="C7" s="101">
        <f>SUM('R2.4月末:R3.3月末'!J158)</f>
        <v>11</v>
      </c>
      <c r="D7" s="101">
        <f>SUM('R2.4月末:R3.3月末'!K158)</f>
        <v>13</v>
      </c>
      <c r="E7" s="101">
        <f>SUM('R2.4月末:R3.3月末'!L158)</f>
        <v>24</v>
      </c>
    </row>
    <row r="8" spans="1:5" x14ac:dyDescent="0.15">
      <c r="A8" s="158" t="s">
        <v>20</v>
      </c>
      <c r="B8" s="158"/>
      <c r="C8" s="101">
        <f>SUM('R2.4月末:R3.3月末'!J159)</f>
        <v>12</v>
      </c>
      <c r="D8" s="101">
        <f>SUM('R2.4月末:R3.3月末'!K159)</f>
        <v>16</v>
      </c>
      <c r="E8" s="101">
        <f>SUM('R2.4月末:R3.3月末'!L159)</f>
        <v>28</v>
      </c>
    </row>
  </sheetData>
  <mergeCells count="7">
    <mergeCell ref="A8:B8"/>
    <mergeCell ref="A2:B2"/>
    <mergeCell ref="A3:B3"/>
    <mergeCell ref="A4:B4"/>
    <mergeCell ref="A5:B5"/>
    <mergeCell ref="A6:B6"/>
    <mergeCell ref="A7:B7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0E6F5-B476-4881-81C4-3D2BCF7456ED}">
  <dimension ref="A1:L218"/>
  <sheetViews>
    <sheetView view="pageBreakPreview" topLeftCell="A139" zoomScaleNormal="100" workbookViewId="0">
      <selection activeCell="R164" sqref="R164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7" t="s">
        <v>273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ht="16.5" customHeight="1" x14ac:dyDescent="0.15">
      <c r="A2" s="150" t="s">
        <v>278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153" t="s">
        <v>266</v>
      </c>
      <c r="B4" s="154"/>
      <c r="C4" s="94"/>
      <c r="D4" s="94"/>
      <c r="E4" s="94"/>
      <c r="F4" s="93"/>
      <c r="G4" s="92" t="s">
        <v>265</v>
      </c>
      <c r="H4" s="91" t="s">
        <v>264</v>
      </c>
      <c r="I4" s="90">
        <v>27</v>
      </c>
      <c r="J4" s="90">
        <v>32</v>
      </c>
      <c r="K4" s="90">
        <v>36</v>
      </c>
      <c r="L4" s="58">
        <f t="shared" ref="L4:L9" si="0">SUM(J4:K4)</f>
        <v>68</v>
      </c>
    </row>
    <row r="5" spans="1:12" ht="14.25" customHeight="1" x14ac:dyDescent="0.15">
      <c r="A5" s="72" t="s">
        <v>263</v>
      </c>
      <c r="B5" s="71" t="s">
        <v>262</v>
      </c>
      <c r="C5" s="89">
        <v>335</v>
      </c>
      <c r="D5" s="89">
        <v>407</v>
      </c>
      <c r="E5" s="89">
        <v>398</v>
      </c>
      <c r="F5" s="31">
        <f t="shared" ref="F5:F21" si="1">SUM(D5:E5)</f>
        <v>805</v>
      </c>
      <c r="G5" s="57"/>
      <c r="H5" s="37" t="s">
        <v>261</v>
      </c>
      <c r="I5" s="13">
        <v>187</v>
      </c>
      <c r="J5" s="13">
        <v>215</v>
      </c>
      <c r="K5" s="13">
        <v>230</v>
      </c>
      <c r="L5" s="58">
        <f t="shared" si="0"/>
        <v>445</v>
      </c>
    </row>
    <row r="6" spans="1:12" ht="14.25" customHeight="1" x14ac:dyDescent="0.15">
      <c r="A6" s="110"/>
      <c r="B6" s="37" t="s">
        <v>260</v>
      </c>
      <c r="C6" s="86">
        <v>218</v>
      </c>
      <c r="D6" s="86">
        <v>206</v>
      </c>
      <c r="E6" s="86">
        <v>212</v>
      </c>
      <c r="F6" s="31">
        <f t="shared" si="1"/>
        <v>418</v>
      </c>
      <c r="G6" s="57"/>
      <c r="H6" s="37" t="s">
        <v>259</v>
      </c>
      <c r="I6" s="13">
        <v>113</v>
      </c>
      <c r="J6" s="13">
        <v>138</v>
      </c>
      <c r="K6" s="13">
        <v>165</v>
      </c>
      <c r="L6" s="58">
        <f t="shared" si="0"/>
        <v>303</v>
      </c>
    </row>
    <row r="7" spans="1:12" ht="14.25" customHeight="1" x14ac:dyDescent="0.15">
      <c r="A7" s="110"/>
      <c r="B7" s="37" t="s">
        <v>258</v>
      </c>
      <c r="C7" s="86">
        <v>129</v>
      </c>
      <c r="D7" s="86">
        <v>132</v>
      </c>
      <c r="E7" s="86">
        <v>161</v>
      </c>
      <c r="F7" s="31">
        <f t="shared" si="1"/>
        <v>293</v>
      </c>
      <c r="G7" s="57"/>
      <c r="H7" s="37" t="s">
        <v>257</v>
      </c>
      <c r="I7" s="13">
        <v>81</v>
      </c>
      <c r="J7" s="13">
        <v>103</v>
      </c>
      <c r="K7" s="13">
        <v>104</v>
      </c>
      <c r="L7" s="58">
        <f t="shared" si="0"/>
        <v>207</v>
      </c>
    </row>
    <row r="8" spans="1:12" ht="14.25" customHeight="1" x14ac:dyDescent="0.15">
      <c r="A8" s="110"/>
      <c r="B8" s="37" t="s">
        <v>256</v>
      </c>
      <c r="C8" s="86">
        <v>166</v>
      </c>
      <c r="D8" s="86">
        <v>168</v>
      </c>
      <c r="E8" s="86">
        <v>201</v>
      </c>
      <c r="F8" s="31">
        <f t="shared" si="1"/>
        <v>369</v>
      </c>
      <c r="G8" s="57"/>
      <c r="H8" s="37" t="s">
        <v>219</v>
      </c>
      <c r="I8" s="13">
        <v>57</v>
      </c>
      <c r="J8" s="13">
        <v>72</v>
      </c>
      <c r="K8" s="13">
        <v>76</v>
      </c>
      <c r="L8" s="58">
        <f t="shared" si="0"/>
        <v>148</v>
      </c>
    </row>
    <row r="9" spans="1:12" ht="14.25" customHeight="1" x14ac:dyDescent="0.15">
      <c r="A9" s="110"/>
      <c r="B9" s="37" t="s">
        <v>255</v>
      </c>
      <c r="C9" s="86">
        <v>57</v>
      </c>
      <c r="D9" s="86">
        <v>62</v>
      </c>
      <c r="E9" s="86">
        <v>75</v>
      </c>
      <c r="F9" s="31">
        <f t="shared" si="1"/>
        <v>137</v>
      </c>
      <c r="G9" s="57"/>
      <c r="H9" s="37" t="s">
        <v>254</v>
      </c>
      <c r="I9" s="13">
        <v>73</v>
      </c>
      <c r="J9" s="13">
        <v>82</v>
      </c>
      <c r="K9" s="13">
        <v>86</v>
      </c>
      <c r="L9" s="58">
        <f t="shared" si="0"/>
        <v>168</v>
      </c>
    </row>
    <row r="10" spans="1:12" ht="14.25" customHeight="1" x14ac:dyDescent="0.15">
      <c r="A10" s="110"/>
      <c r="B10" s="37" t="s">
        <v>253</v>
      </c>
      <c r="C10" s="86">
        <v>277</v>
      </c>
      <c r="D10" s="86">
        <v>349</v>
      </c>
      <c r="E10" s="86">
        <v>378</v>
      </c>
      <c r="F10" s="31">
        <f t="shared" si="1"/>
        <v>727</v>
      </c>
      <c r="G10" s="83"/>
      <c r="H10" s="26" t="s">
        <v>252</v>
      </c>
      <c r="I10" s="25">
        <f>SUM(I4:I9)</f>
        <v>538</v>
      </c>
      <c r="J10" s="25">
        <f>SUM(J4:J9)</f>
        <v>642</v>
      </c>
      <c r="K10" s="25">
        <f>SUM(K4:K9)</f>
        <v>697</v>
      </c>
      <c r="L10" s="60">
        <f>SUM(L4:L9)</f>
        <v>1339</v>
      </c>
    </row>
    <row r="11" spans="1:12" ht="14.25" customHeight="1" x14ac:dyDescent="0.15">
      <c r="A11" s="110"/>
      <c r="B11" s="37" t="s">
        <v>251</v>
      </c>
      <c r="C11" s="86">
        <v>64</v>
      </c>
      <c r="D11" s="86">
        <v>79</v>
      </c>
      <c r="E11" s="86">
        <v>86</v>
      </c>
      <c r="F11" s="31">
        <f t="shared" si="1"/>
        <v>165</v>
      </c>
      <c r="G11" s="57" t="s">
        <v>250</v>
      </c>
      <c r="H11" s="37" t="s">
        <v>249</v>
      </c>
      <c r="I11" s="13">
        <v>52</v>
      </c>
      <c r="J11" s="13">
        <v>60</v>
      </c>
      <c r="K11" s="13">
        <v>72</v>
      </c>
      <c r="L11" s="58">
        <f t="shared" ref="L11:L22" si="2">SUM(J11:K11)</f>
        <v>132</v>
      </c>
    </row>
    <row r="12" spans="1:12" ht="14.25" customHeight="1" x14ac:dyDescent="0.15">
      <c r="A12" s="110"/>
      <c r="B12" s="37" t="s">
        <v>248</v>
      </c>
      <c r="C12" s="86">
        <v>122</v>
      </c>
      <c r="D12" s="86">
        <v>172</v>
      </c>
      <c r="E12" s="86">
        <v>186</v>
      </c>
      <c r="F12" s="31">
        <f t="shared" si="1"/>
        <v>358</v>
      </c>
      <c r="G12" s="57"/>
      <c r="H12" s="37" t="s">
        <v>204</v>
      </c>
      <c r="I12" s="13">
        <v>30</v>
      </c>
      <c r="J12" s="13">
        <v>25</v>
      </c>
      <c r="K12" s="13">
        <v>32</v>
      </c>
      <c r="L12" s="58">
        <f t="shared" si="2"/>
        <v>57</v>
      </c>
    </row>
    <row r="13" spans="1:12" ht="14.25" customHeight="1" x14ac:dyDescent="0.15">
      <c r="A13" s="110"/>
      <c r="B13" s="37" t="s">
        <v>247</v>
      </c>
      <c r="C13" s="86">
        <v>151</v>
      </c>
      <c r="D13" s="86">
        <v>217</v>
      </c>
      <c r="E13" s="86">
        <v>218</v>
      </c>
      <c r="F13" s="31">
        <f t="shared" si="1"/>
        <v>435</v>
      </c>
      <c r="G13" s="57"/>
      <c r="H13" s="37" t="s">
        <v>246</v>
      </c>
      <c r="I13" s="13">
        <v>38</v>
      </c>
      <c r="J13" s="13">
        <v>34</v>
      </c>
      <c r="K13" s="13">
        <v>47</v>
      </c>
      <c r="L13" s="58">
        <f t="shared" si="2"/>
        <v>81</v>
      </c>
    </row>
    <row r="14" spans="1:12" ht="14.25" customHeight="1" x14ac:dyDescent="0.15">
      <c r="A14" s="110"/>
      <c r="B14" s="37" t="s">
        <v>245</v>
      </c>
      <c r="C14" s="86">
        <v>40</v>
      </c>
      <c r="D14" s="86">
        <v>52</v>
      </c>
      <c r="E14" s="86">
        <v>51</v>
      </c>
      <c r="F14" s="31">
        <f t="shared" si="1"/>
        <v>103</v>
      </c>
      <c r="G14" s="57"/>
      <c r="H14" s="37" t="s">
        <v>244</v>
      </c>
      <c r="I14" s="13">
        <v>115</v>
      </c>
      <c r="J14" s="13">
        <v>117</v>
      </c>
      <c r="K14" s="13">
        <v>123</v>
      </c>
      <c r="L14" s="58">
        <f t="shared" si="2"/>
        <v>240</v>
      </c>
    </row>
    <row r="15" spans="1:12" ht="14.25" customHeight="1" x14ac:dyDescent="0.15">
      <c r="A15" s="110"/>
      <c r="B15" s="37" t="s">
        <v>243</v>
      </c>
      <c r="C15" s="86">
        <v>28</v>
      </c>
      <c r="D15" s="86">
        <v>32</v>
      </c>
      <c r="E15" s="86">
        <v>36</v>
      </c>
      <c r="F15" s="31">
        <f t="shared" si="1"/>
        <v>68</v>
      </c>
      <c r="G15" s="57"/>
      <c r="H15" s="37" t="s">
        <v>242</v>
      </c>
      <c r="I15" s="13">
        <v>30</v>
      </c>
      <c r="J15" s="13">
        <v>37</v>
      </c>
      <c r="K15" s="13">
        <v>44</v>
      </c>
      <c r="L15" s="58">
        <f t="shared" si="2"/>
        <v>81</v>
      </c>
    </row>
    <row r="16" spans="1:12" ht="14.25" customHeight="1" x14ac:dyDescent="0.15">
      <c r="A16" s="110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68</v>
      </c>
      <c r="J16" s="13">
        <v>61</v>
      </c>
      <c r="K16" s="13">
        <v>78</v>
      </c>
      <c r="L16" s="58">
        <f t="shared" si="2"/>
        <v>139</v>
      </c>
    </row>
    <row r="17" spans="1:12" ht="14.25" customHeight="1" x14ac:dyDescent="0.15">
      <c r="A17" s="110"/>
      <c r="B17" s="111" t="s">
        <v>239</v>
      </c>
      <c r="C17" s="86">
        <v>44</v>
      </c>
      <c r="D17" s="86">
        <v>59</v>
      </c>
      <c r="E17" s="86">
        <v>62</v>
      </c>
      <c r="F17" s="31">
        <f>SUM(D17:E17)</f>
        <v>121</v>
      </c>
      <c r="G17" s="57"/>
      <c r="H17" s="37" t="s">
        <v>238</v>
      </c>
      <c r="I17" s="13">
        <v>84</v>
      </c>
      <c r="J17" s="13">
        <v>85</v>
      </c>
      <c r="K17" s="13">
        <v>85</v>
      </c>
      <c r="L17" s="58">
        <f t="shared" si="2"/>
        <v>170</v>
      </c>
    </row>
    <row r="18" spans="1:12" ht="14.25" customHeight="1" x14ac:dyDescent="0.15">
      <c r="A18" s="110"/>
      <c r="B18" s="37" t="s">
        <v>237</v>
      </c>
      <c r="C18" s="86">
        <v>83</v>
      </c>
      <c r="D18" s="86">
        <v>112</v>
      </c>
      <c r="E18" s="86">
        <v>117</v>
      </c>
      <c r="F18" s="31">
        <f t="shared" si="1"/>
        <v>229</v>
      </c>
      <c r="G18" s="57"/>
      <c r="H18" s="37" t="s">
        <v>236</v>
      </c>
      <c r="I18" s="13">
        <v>55</v>
      </c>
      <c r="J18" s="13">
        <v>59</v>
      </c>
      <c r="K18" s="13">
        <v>76</v>
      </c>
      <c r="L18" s="58">
        <f t="shared" si="2"/>
        <v>135</v>
      </c>
    </row>
    <row r="19" spans="1:12" ht="14.25" customHeight="1" x14ac:dyDescent="0.15">
      <c r="A19" s="110"/>
      <c r="B19" s="37" t="s">
        <v>235</v>
      </c>
      <c r="C19" s="86">
        <v>23</v>
      </c>
      <c r="D19" s="86">
        <v>23</v>
      </c>
      <c r="E19" s="86">
        <v>28</v>
      </c>
      <c r="F19" s="31">
        <f t="shared" si="1"/>
        <v>51</v>
      </c>
      <c r="G19" s="57"/>
      <c r="H19" s="37" t="s">
        <v>234</v>
      </c>
      <c r="I19" s="13">
        <v>23</v>
      </c>
      <c r="J19" s="13">
        <v>31</v>
      </c>
      <c r="K19" s="13">
        <v>25</v>
      </c>
      <c r="L19" s="58">
        <f t="shared" si="2"/>
        <v>56</v>
      </c>
    </row>
    <row r="20" spans="1:12" ht="14.25" customHeight="1" x14ac:dyDescent="0.15">
      <c r="A20" s="110"/>
      <c r="B20" s="111" t="s">
        <v>233</v>
      </c>
      <c r="C20" s="86">
        <v>13</v>
      </c>
      <c r="D20" s="86">
        <v>10</v>
      </c>
      <c r="E20" s="86">
        <v>13</v>
      </c>
      <c r="F20" s="31">
        <f t="shared" si="1"/>
        <v>23</v>
      </c>
      <c r="G20" s="57"/>
      <c r="H20" s="37" t="s">
        <v>232</v>
      </c>
      <c r="I20" s="13">
        <v>59</v>
      </c>
      <c r="J20" s="13">
        <v>50</v>
      </c>
      <c r="K20" s="13">
        <v>63</v>
      </c>
      <c r="L20" s="58">
        <f t="shared" si="2"/>
        <v>113</v>
      </c>
    </row>
    <row r="21" spans="1:12" ht="14.25" customHeight="1" x14ac:dyDescent="0.15">
      <c r="A21" s="110"/>
      <c r="B21" s="111" t="s">
        <v>231</v>
      </c>
      <c r="C21" s="86">
        <v>16</v>
      </c>
      <c r="D21" s="86">
        <v>23</v>
      </c>
      <c r="E21" s="86">
        <v>22</v>
      </c>
      <c r="F21" s="31">
        <f t="shared" si="1"/>
        <v>45</v>
      </c>
      <c r="G21" s="57"/>
      <c r="H21" s="37" t="s">
        <v>190</v>
      </c>
      <c r="I21" s="13">
        <v>35</v>
      </c>
      <c r="J21" s="13">
        <v>39</v>
      </c>
      <c r="K21" s="13">
        <v>42</v>
      </c>
      <c r="L21" s="58">
        <f t="shared" si="2"/>
        <v>81</v>
      </c>
    </row>
    <row r="22" spans="1:12" ht="14.25" customHeight="1" x14ac:dyDescent="0.15">
      <c r="A22" s="79"/>
      <c r="B22" s="26" t="s">
        <v>230</v>
      </c>
      <c r="C22" s="25">
        <f>SUM(C5:C21)</f>
        <v>1766</v>
      </c>
      <c r="D22" s="25">
        <f>SUM(D5:D21)</f>
        <v>2103</v>
      </c>
      <c r="E22" s="25">
        <f>SUM(E5:E21)</f>
        <v>2244</v>
      </c>
      <c r="F22" s="25">
        <f>SUM(F5:F21)</f>
        <v>4347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110" t="s">
        <v>228</v>
      </c>
      <c r="B23" s="37" t="s">
        <v>227</v>
      </c>
      <c r="C23" s="13">
        <v>133</v>
      </c>
      <c r="D23" s="13">
        <v>144</v>
      </c>
      <c r="E23" s="13">
        <v>180</v>
      </c>
      <c r="F23" s="31">
        <f t="shared" ref="F23:F28" si="3">SUM(D23:E23)</f>
        <v>324</v>
      </c>
      <c r="G23" s="83"/>
      <c r="H23" s="26" t="s">
        <v>226</v>
      </c>
      <c r="I23" s="25">
        <f>SUM(I11:I22)</f>
        <v>594</v>
      </c>
      <c r="J23" s="25">
        <f>SUM(J11:J22)</f>
        <v>600</v>
      </c>
      <c r="K23" s="25">
        <f>SUM(K11:K22)</f>
        <v>692</v>
      </c>
      <c r="L23" s="60">
        <f>SUM(L11:L22)</f>
        <v>1292</v>
      </c>
    </row>
    <row r="24" spans="1:12" ht="14.25" customHeight="1" x14ac:dyDescent="0.15">
      <c r="A24" s="110"/>
      <c r="B24" s="37" t="s">
        <v>225</v>
      </c>
      <c r="C24" s="13">
        <v>70</v>
      </c>
      <c r="D24" s="13">
        <v>85</v>
      </c>
      <c r="E24" s="13">
        <v>81</v>
      </c>
      <c r="F24" s="31">
        <f t="shared" si="3"/>
        <v>166</v>
      </c>
      <c r="G24" s="57" t="s">
        <v>224</v>
      </c>
      <c r="H24" s="37" t="s">
        <v>223</v>
      </c>
      <c r="I24" s="13">
        <v>28</v>
      </c>
      <c r="J24" s="13">
        <v>32</v>
      </c>
      <c r="K24" s="13">
        <v>40</v>
      </c>
      <c r="L24" s="58">
        <f t="shared" ref="L24:L29" si="4">SUM(J24:K24)</f>
        <v>72</v>
      </c>
    </row>
    <row r="25" spans="1:12" ht="14.25" customHeight="1" x14ac:dyDescent="0.15">
      <c r="A25" s="110"/>
      <c r="B25" s="37" t="s">
        <v>222</v>
      </c>
      <c r="C25" s="13">
        <v>197</v>
      </c>
      <c r="D25" s="13">
        <v>235</v>
      </c>
      <c r="E25" s="13">
        <v>279</v>
      </c>
      <c r="F25" s="31">
        <f t="shared" si="3"/>
        <v>514</v>
      </c>
      <c r="G25" s="57"/>
      <c r="H25" s="37" t="s">
        <v>221</v>
      </c>
      <c r="I25" s="13">
        <v>18</v>
      </c>
      <c r="J25" s="13">
        <v>23</v>
      </c>
      <c r="K25" s="13">
        <v>21</v>
      </c>
      <c r="L25" s="58">
        <f t="shared" si="4"/>
        <v>44</v>
      </c>
    </row>
    <row r="26" spans="1:12" ht="14.25" customHeight="1" x14ac:dyDescent="0.15">
      <c r="A26" s="110"/>
      <c r="B26" s="37" t="s">
        <v>220</v>
      </c>
      <c r="C26" s="13">
        <v>89</v>
      </c>
      <c r="D26" s="13">
        <v>91</v>
      </c>
      <c r="E26" s="13">
        <v>117</v>
      </c>
      <c r="F26" s="31">
        <f t="shared" si="3"/>
        <v>208</v>
      </c>
      <c r="G26" s="57"/>
      <c r="H26" s="37" t="s">
        <v>219</v>
      </c>
      <c r="I26" s="13">
        <v>42</v>
      </c>
      <c r="J26" s="13">
        <v>49</v>
      </c>
      <c r="K26" s="13">
        <v>45</v>
      </c>
      <c r="L26" s="58">
        <f t="shared" si="4"/>
        <v>94</v>
      </c>
    </row>
    <row r="27" spans="1:12" ht="14.25" customHeight="1" x14ac:dyDescent="0.15">
      <c r="A27" s="110"/>
      <c r="B27" s="37" t="s">
        <v>218</v>
      </c>
      <c r="C27" s="13">
        <v>61</v>
      </c>
      <c r="D27" s="13">
        <v>72</v>
      </c>
      <c r="E27" s="13">
        <v>74</v>
      </c>
      <c r="F27" s="31">
        <f t="shared" si="3"/>
        <v>146</v>
      </c>
      <c r="G27" s="57"/>
      <c r="H27" s="37" t="s">
        <v>217</v>
      </c>
      <c r="I27" s="13">
        <v>42</v>
      </c>
      <c r="J27" s="13">
        <v>38</v>
      </c>
      <c r="K27" s="13">
        <v>47</v>
      </c>
      <c r="L27" s="58">
        <f t="shared" si="4"/>
        <v>85</v>
      </c>
    </row>
    <row r="28" spans="1:12" ht="14.25" customHeight="1" x14ac:dyDescent="0.15">
      <c r="A28" s="110"/>
      <c r="B28" s="37" t="s">
        <v>216</v>
      </c>
      <c r="C28" s="13">
        <v>56</v>
      </c>
      <c r="D28" s="13">
        <v>59</v>
      </c>
      <c r="E28" s="13">
        <v>97</v>
      </c>
      <c r="F28" s="31">
        <f t="shared" si="3"/>
        <v>156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606</v>
      </c>
      <c r="D29" s="25">
        <f>SUM(D23:D28)</f>
        <v>686</v>
      </c>
      <c r="E29" s="25">
        <f>SUM(E23:E28)</f>
        <v>828</v>
      </c>
      <c r="F29" s="25">
        <f>SUM(F23:F28)</f>
        <v>1514</v>
      </c>
      <c r="G29" s="57"/>
      <c r="H29" s="37" t="s">
        <v>214</v>
      </c>
      <c r="I29" s="13">
        <v>33</v>
      </c>
      <c r="J29" s="13">
        <v>37</v>
      </c>
      <c r="K29" s="13">
        <v>39</v>
      </c>
      <c r="L29" s="58">
        <f t="shared" si="4"/>
        <v>76</v>
      </c>
    </row>
    <row r="30" spans="1:12" ht="14.25" customHeight="1" x14ac:dyDescent="0.15">
      <c r="A30" s="155" t="s">
        <v>213</v>
      </c>
      <c r="B30" s="142"/>
      <c r="C30" s="55">
        <f>SUM(C22+C29)</f>
        <v>2372</v>
      </c>
      <c r="D30" s="55">
        <f>SUM(D22+D29)</f>
        <v>2789</v>
      </c>
      <c r="E30" s="55">
        <f>SUM(E22+E29)</f>
        <v>3072</v>
      </c>
      <c r="F30" s="55">
        <f>SUM(F22+F29)</f>
        <v>5861</v>
      </c>
      <c r="G30" s="57"/>
      <c r="H30" s="26" t="s">
        <v>212</v>
      </c>
      <c r="I30" s="25">
        <f>SUM(I24:I29)</f>
        <v>171</v>
      </c>
      <c r="J30" s="25">
        <f>SUM(J24:J29)</f>
        <v>195</v>
      </c>
      <c r="K30" s="25">
        <f>SUM(K24:K29)</f>
        <v>208</v>
      </c>
      <c r="L30" s="56">
        <f>SUM(L24:L29)</f>
        <v>403</v>
      </c>
    </row>
    <row r="31" spans="1:12" ht="14.25" customHeight="1" x14ac:dyDescent="0.15">
      <c r="A31" s="110"/>
      <c r="B31" s="111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47</v>
      </c>
      <c r="K31" s="13">
        <v>42</v>
      </c>
      <c r="L31" s="58">
        <f t="shared" ref="L31:L37" si="5">SUM(J31:K31)</f>
        <v>89</v>
      </c>
    </row>
    <row r="32" spans="1:12" ht="14.25" customHeight="1" x14ac:dyDescent="0.15">
      <c r="A32" s="156" t="s">
        <v>210</v>
      </c>
      <c r="B32" s="157"/>
      <c r="C32" s="74"/>
      <c r="D32" s="111"/>
      <c r="E32" s="111"/>
      <c r="F32" s="87"/>
      <c r="G32" s="57"/>
      <c r="H32" s="37" t="s">
        <v>209</v>
      </c>
      <c r="I32" s="13">
        <v>29</v>
      </c>
      <c r="J32" s="13">
        <v>51</v>
      </c>
      <c r="K32" s="13">
        <v>56</v>
      </c>
      <c r="L32" s="58">
        <f t="shared" si="5"/>
        <v>107</v>
      </c>
    </row>
    <row r="33" spans="1:12" ht="14.25" customHeight="1" x14ac:dyDescent="0.15">
      <c r="A33" s="110" t="s">
        <v>208</v>
      </c>
      <c r="B33" s="37" t="s">
        <v>207</v>
      </c>
      <c r="C33" s="86">
        <v>380</v>
      </c>
      <c r="D33" s="13">
        <v>453</v>
      </c>
      <c r="E33" s="13">
        <v>475</v>
      </c>
      <c r="F33" s="31">
        <f t="shared" ref="F33:F45" si="6">SUM(D33:E33)</f>
        <v>928</v>
      </c>
      <c r="G33" s="57"/>
      <c r="H33" s="37" t="s">
        <v>206</v>
      </c>
      <c r="I33" s="13">
        <v>70</v>
      </c>
      <c r="J33" s="13">
        <v>68</v>
      </c>
      <c r="K33" s="13">
        <v>78</v>
      </c>
      <c r="L33" s="58">
        <f t="shared" si="5"/>
        <v>146</v>
      </c>
    </row>
    <row r="34" spans="1:12" ht="14.25" customHeight="1" x14ac:dyDescent="0.15">
      <c r="A34" s="110"/>
      <c r="B34" s="37" t="s">
        <v>205</v>
      </c>
      <c r="C34" s="13">
        <v>146</v>
      </c>
      <c r="D34" s="13">
        <v>179</v>
      </c>
      <c r="E34" s="13">
        <v>187</v>
      </c>
      <c r="F34" s="31">
        <f t="shared" si="6"/>
        <v>366</v>
      </c>
      <c r="G34" s="57"/>
      <c r="H34" s="37" t="s">
        <v>204</v>
      </c>
      <c r="I34" s="13">
        <v>52</v>
      </c>
      <c r="J34" s="13">
        <v>65</v>
      </c>
      <c r="K34" s="13">
        <v>71</v>
      </c>
      <c r="L34" s="58">
        <f t="shared" si="5"/>
        <v>136</v>
      </c>
    </row>
    <row r="35" spans="1:12" ht="14.25" customHeight="1" x14ac:dyDescent="0.15">
      <c r="A35" s="110"/>
      <c r="B35" s="37" t="s">
        <v>203</v>
      </c>
      <c r="C35" s="13">
        <v>77</v>
      </c>
      <c r="D35" s="13">
        <v>86</v>
      </c>
      <c r="E35" s="13">
        <v>101</v>
      </c>
      <c r="F35" s="31">
        <f t="shared" si="6"/>
        <v>187</v>
      </c>
      <c r="G35" s="57"/>
      <c r="H35" s="37" t="s">
        <v>202</v>
      </c>
      <c r="I35" s="13">
        <v>88</v>
      </c>
      <c r="J35" s="13">
        <v>92</v>
      </c>
      <c r="K35" s="13">
        <v>99</v>
      </c>
      <c r="L35" s="58">
        <f t="shared" si="5"/>
        <v>191</v>
      </c>
    </row>
    <row r="36" spans="1:12" ht="14.25" customHeight="1" x14ac:dyDescent="0.15">
      <c r="A36" s="110"/>
      <c r="B36" s="37" t="s">
        <v>201</v>
      </c>
      <c r="C36" s="13">
        <v>233</v>
      </c>
      <c r="D36" s="13">
        <v>225</v>
      </c>
      <c r="E36" s="13">
        <v>276</v>
      </c>
      <c r="F36" s="31">
        <f t="shared" si="6"/>
        <v>501</v>
      </c>
      <c r="G36" s="84"/>
      <c r="H36" s="85" t="s">
        <v>200</v>
      </c>
      <c r="I36" s="13">
        <v>56</v>
      </c>
      <c r="J36" s="13">
        <v>58</v>
      </c>
      <c r="K36" s="13">
        <v>77</v>
      </c>
      <c r="L36" s="58">
        <f t="shared" si="5"/>
        <v>135</v>
      </c>
    </row>
    <row r="37" spans="1:12" ht="14.25" customHeight="1" x14ac:dyDescent="0.15">
      <c r="A37" s="110"/>
      <c r="B37" s="37" t="s">
        <v>199</v>
      </c>
      <c r="C37" s="13">
        <v>14</v>
      </c>
      <c r="D37" s="13">
        <v>18</v>
      </c>
      <c r="E37" s="13">
        <v>22</v>
      </c>
      <c r="F37" s="31">
        <f t="shared" si="6"/>
        <v>40</v>
      </c>
      <c r="G37" s="84"/>
      <c r="H37" s="37" t="s">
        <v>198</v>
      </c>
      <c r="I37" s="13">
        <v>125</v>
      </c>
      <c r="J37" s="13">
        <v>148</v>
      </c>
      <c r="K37" s="13">
        <v>143</v>
      </c>
      <c r="L37" s="58">
        <f t="shared" si="5"/>
        <v>291</v>
      </c>
    </row>
    <row r="38" spans="1:12" ht="14.25" customHeight="1" x14ac:dyDescent="0.15">
      <c r="A38" s="110"/>
      <c r="B38" s="37" t="s">
        <v>197</v>
      </c>
      <c r="C38" s="13">
        <v>76</v>
      </c>
      <c r="D38" s="13">
        <v>102</v>
      </c>
      <c r="E38" s="13">
        <v>115</v>
      </c>
      <c r="F38" s="31">
        <f t="shared" si="6"/>
        <v>217</v>
      </c>
      <c r="G38" s="83"/>
      <c r="H38" s="26" t="s">
        <v>163</v>
      </c>
      <c r="I38" s="25">
        <f>SUM(I31:I37)</f>
        <v>461</v>
      </c>
      <c r="J38" s="25">
        <f>SUM(J31:J37)</f>
        <v>529</v>
      </c>
      <c r="K38" s="25">
        <f>SUM(K31:K37)</f>
        <v>566</v>
      </c>
      <c r="L38" s="60">
        <f>SUM(L31:L37)</f>
        <v>1095</v>
      </c>
    </row>
    <row r="39" spans="1:12" ht="14.25" customHeight="1" x14ac:dyDescent="0.15">
      <c r="A39" s="110"/>
      <c r="B39" s="37" t="s">
        <v>196</v>
      </c>
      <c r="C39" s="13">
        <v>53</v>
      </c>
      <c r="D39" s="13">
        <v>60</v>
      </c>
      <c r="E39" s="13">
        <v>63</v>
      </c>
      <c r="F39" s="31">
        <f t="shared" si="6"/>
        <v>123</v>
      </c>
      <c r="G39" s="143" t="s">
        <v>195</v>
      </c>
      <c r="H39" s="144"/>
      <c r="I39" s="55">
        <f>SUM(C46+C54+I10+I23+I30+I38)</f>
        <v>4146</v>
      </c>
      <c r="J39" s="55">
        <f>SUM(D46+D54+J10+J23+J30+J38)</f>
        <v>4703</v>
      </c>
      <c r="K39" s="55">
        <f>SUM(E46+E54+K10+K23+K30+K38)</f>
        <v>5133</v>
      </c>
      <c r="L39" s="54">
        <f>SUM(F46+F54+L10+L23+L30+L38)</f>
        <v>9836</v>
      </c>
    </row>
    <row r="40" spans="1:12" ht="14.25" customHeight="1" x14ac:dyDescent="0.15">
      <c r="A40" s="110"/>
      <c r="B40" s="37" t="s">
        <v>194</v>
      </c>
      <c r="C40" s="13">
        <v>132</v>
      </c>
      <c r="D40" s="13">
        <v>153</v>
      </c>
      <c r="E40" s="13">
        <v>167</v>
      </c>
      <c r="F40" s="31">
        <f t="shared" si="6"/>
        <v>320</v>
      </c>
      <c r="G40" s="82"/>
      <c r="H40" s="111"/>
      <c r="I40" s="13"/>
      <c r="J40" s="13"/>
      <c r="K40" s="13"/>
      <c r="L40" s="52"/>
    </row>
    <row r="41" spans="1:12" ht="14.25" customHeight="1" x14ac:dyDescent="0.15">
      <c r="A41" s="110"/>
      <c r="B41" s="37" t="s">
        <v>193</v>
      </c>
      <c r="C41" s="13">
        <v>68</v>
      </c>
      <c r="D41" s="13">
        <v>81</v>
      </c>
      <c r="E41" s="13">
        <v>85</v>
      </c>
      <c r="F41" s="31">
        <f t="shared" si="6"/>
        <v>166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10"/>
      <c r="B42" s="37" t="s">
        <v>192</v>
      </c>
      <c r="C42" s="13">
        <v>107</v>
      </c>
      <c r="D42" s="13">
        <v>125</v>
      </c>
      <c r="E42" s="13">
        <v>148</v>
      </c>
      <c r="F42" s="31">
        <f t="shared" si="6"/>
        <v>273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10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10"/>
      <c r="B44" s="37" t="s">
        <v>190</v>
      </c>
      <c r="C44" s="13">
        <v>176</v>
      </c>
      <c r="D44" s="13">
        <v>195</v>
      </c>
      <c r="E44" s="13">
        <v>232</v>
      </c>
      <c r="F44" s="31">
        <f t="shared" si="6"/>
        <v>427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10"/>
      <c r="B45" s="37" t="s">
        <v>189</v>
      </c>
      <c r="C45" s="13">
        <v>162</v>
      </c>
      <c r="D45" s="13">
        <v>177</v>
      </c>
      <c r="E45" s="13">
        <v>201</v>
      </c>
      <c r="F45" s="31">
        <f t="shared" si="6"/>
        <v>378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1634</v>
      </c>
      <c r="D46" s="25">
        <f>SUM(D33:D45)</f>
        <v>1867</v>
      </c>
      <c r="E46" s="25">
        <f>SUM(E33:E45)</f>
        <v>2090</v>
      </c>
      <c r="F46" s="25">
        <f>SUM(F33:F45)</f>
        <v>3957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10" t="s">
        <v>187</v>
      </c>
      <c r="B47" s="37" t="s">
        <v>186</v>
      </c>
      <c r="C47" s="13">
        <v>99</v>
      </c>
      <c r="D47" s="13">
        <v>123</v>
      </c>
      <c r="E47" s="13">
        <v>116</v>
      </c>
      <c r="F47" s="31">
        <f t="shared" ref="F47:F53" si="7">SUM(D47:E47)</f>
        <v>239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10"/>
      <c r="B48" s="37" t="s">
        <v>185</v>
      </c>
      <c r="C48" s="13">
        <v>42</v>
      </c>
      <c r="D48" s="13">
        <v>42</v>
      </c>
      <c r="E48" s="13">
        <v>39</v>
      </c>
      <c r="F48" s="31">
        <f t="shared" si="7"/>
        <v>81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10"/>
      <c r="B49" s="37" t="s">
        <v>184</v>
      </c>
      <c r="C49" s="13">
        <v>101</v>
      </c>
      <c r="D49" s="13">
        <v>104</v>
      </c>
      <c r="E49" s="13">
        <v>118</v>
      </c>
      <c r="F49" s="31">
        <f t="shared" si="7"/>
        <v>222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10"/>
      <c r="B50" s="37" t="s">
        <v>183</v>
      </c>
      <c r="C50" s="13">
        <v>285</v>
      </c>
      <c r="D50" s="13">
        <v>313</v>
      </c>
      <c r="E50" s="13">
        <v>334</v>
      </c>
      <c r="F50" s="31">
        <f t="shared" si="7"/>
        <v>647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10"/>
      <c r="B51" s="37" t="s">
        <v>182</v>
      </c>
      <c r="C51" s="13">
        <v>129</v>
      </c>
      <c r="D51" s="13">
        <v>168</v>
      </c>
      <c r="E51" s="13">
        <v>166</v>
      </c>
      <c r="F51" s="31">
        <f t="shared" si="7"/>
        <v>334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10"/>
      <c r="B52" s="37" t="s">
        <v>181</v>
      </c>
      <c r="C52" s="13">
        <v>74</v>
      </c>
      <c r="D52" s="13">
        <v>91</v>
      </c>
      <c r="E52" s="13">
        <v>85</v>
      </c>
      <c r="F52" s="31">
        <f t="shared" si="7"/>
        <v>176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10"/>
      <c r="B53" s="37" t="s">
        <v>180</v>
      </c>
      <c r="C53" s="13">
        <v>18</v>
      </c>
      <c r="D53" s="13">
        <v>29</v>
      </c>
      <c r="E53" s="13">
        <v>22</v>
      </c>
      <c r="F53" s="31">
        <f t="shared" si="7"/>
        <v>51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748</v>
      </c>
      <c r="D54" s="25">
        <f>SUM(D47:D53)</f>
        <v>870</v>
      </c>
      <c r="E54" s="25">
        <f>SUM(E47:E53)</f>
        <v>880</v>
      </c>
      <c r="F54" s="25">
        <f>SUM(F47:F53)</f>
        <v>1750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10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10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10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10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139" t="s">
        <v>178</v>
      </c>
      <c r="B60" s="140"/>
      <c r="C60" s="64"/>
      <c r="D60" s="64"/>
      <c r="E60" s="64"/>
      <c r="F60" s="67"/>
      <c r="G60" s="75" t="s">
        <v>177</v>
      </c>
      <c r="H60" s="65" t="s">
        <v>176</v>
      </c>
      <c r="I60" s="64">
        <v>43</v>
      </c>
      <c r="J60" s="64">
        <v>58</v>
      </c>
      <c r="K60" s="64">
        <v>55</v>
      </c>
      <c r="L60" s="63">
        <f t="shared" ref="L60:L65" si="8">SUM(J60:K60)</f>
        <v>113</v>
      </c>
    </row>
    <row r="61" spans="1:12" ht="14.25" customHeight="1" x14ac:dyDescent="0.15">
      <c r="A61" s="110" t="s">
        <v>175</v>
      </c>
      <c r="B61" s="37" t="s">
        <v>174</v>
      </c>
      <c r="C61" s="74">
        <v>318</v>
      </c>
      <c r="D61" s="13">
        <v>425</v>
      </c>
      <c r="E61" s="13">
        <v>419</v>
      </c>
      <c r="F61" s="31">
        <f t="shared" ref="F61:F68" si="9">SUM(D61:E61)</f>
        <v>844</v>
      </c>
      <c r="G61" s="73"/>
      <c r="H61" s="37" t="s">
        <v>173</v>
      </c>
      <c r="I61" s="13">
        <v>50</v>
      </c>
      <c r="J61" s="13">
        <v>48</v>
      </c>
      <c r="K61" s="13">
        <v>63</v>
      </c>
      <c r="L61" s="61">
        <f t="shared" si="8"/>
        <v>111</v>
      </c>
    </row>
    <row r="62" spans="1:12" ht="14.25" customHeight="1" x14ac:dyDescent="0.15">
      <c r="A62" s="110"/>
      <c r="B62" s="37" t="s">
        <v>172</v>
      </c>
      <c r="C62" s="13">
        <v>269</v>
      </c>
      <c r="D62" s="13">
        <v>314</v>
      </c>
      <c r="E62" s="13">
        <v>367</v>
      </c>
      <c r="F62" s="31">
        <f t="shared" si="9"/>
        <v>681</v>
      </c>
      <c r="G62" s="73"/>
      <c r="H62" s="37" t="s">
        <v>171</v>
      </c>
      <c r="I62" s="13">
        <v>39</v>
      </c>
      <c r="J62" s="13">
        <v>54</v>
      </c>
      <c r="K62" s="13">
        <v>55</v>
      </c>
      <c r="L62" s="61">
        <f t="shared" si="8"/>
        <v>109</v>
      </c>
    </row>
    <row r="63" spans="1:12" ht="14.25" customHeight="1" x14ac:dyDescent="0.15">
      <c r="A63" s="110"/>
      <c r="B63" s="37" t="s">
        <v>170</v>
      </c>
      <c r="C63" s="13">
        <v>61</v>
      </c>
      <c r="D63" s="13">
        <v>83</v>
      </c>
      <c r="E63" s="13">
        <v>84</v>
      </c>
      <c r="F63" s="31">
        <f t="shared" si="9"/>
        <v>167</v>
      </c>
      <c r="G63" s="73"/>
      <c r="H63" s="37" t="s">
        <v>169</v>
      </c>
      <c r="I63" s="13">
        <v>29</v>
      </c>
      <c r="J63" s="13">
        <v>32</v>
      </c>
      <c r="K63" s="13">
        <v>28</v>
      </c>
      <c r="L63" s="61">
        <f t="shared" si="8"/>
        <v>60</v>
      </c>
    </row>
    <row r="64" spans="1:12" ht="14.25" customHeight="1" x14ac:dyDescent="0.15">
      <c r="A64" s="110"/>
      <c r="B64" s="37" t="s">
        <v>168</v>
      </c>
      <c r="C64" s="13">
        <v>169</v>
      </c>
      <c r="D64" s="13">
        <v>198</v>
      </c>
      <c r="E64" s="13">
        <v>211</v>
      </c>
      <c r="F64" s="31">
        <f t="shared" si="9"/>
        <v>409</v>
      </c>
      <c r="G64" s="73"/>
      <c r="H64" s="37" t="s">
        <v>167</v>
      </c>
      <c r="I64" s="13">
        <v>50</v>
      </c>
      <c r="J64" s="13">
        <v>59</v>
      </c>
      <c r="K64" s="13">
        <v>63</v>
      </c>
      <c r="L64" s="61">
        <f t="shared" si="8"/>
        <v>122</v>
      </c>
    </row>
    <row r="65" spans="1:12" ht="14.25" customHeight="1" x14ac:dyDescent="0.15">
      <c r="A65" s="110"/>
      <c r="B65" s="37" t="s">
        <v>166</v>
      </c>
      <c r="C65" s="13">
        <v>82</v>
      </c>
      <c r="D65" s="13">
        <v>101</v>
      </c>
      <c r="E65" s="13">
        <v>123</v>
      </c>
      <c r="F65" s="31">
        <f t="shared" si="9"/>
        <v>224</v>
      </c>
      <c r="G65" s="73"/>
      <c r="H65" s="37" t="s">
        <v>165</v>
      </c>
      <c r="I65" s="13">
        <v>71</v>
      </c>
      <c r="J65" s="13">
        <v>96</v>
      </c>
      <c r="K65" s="13">
        <v>89</v>
      </c>
      <c r="L65" s="61">
        <f t="shared" si="8"/>
        <v>185</v>
      </c>
    </row>
    <row r="66" spans="1:12" ht="14.25" customHeight="1" x14ac:dyDescent="0.15">
      <c r="A66" s="110"/>
      <c r="B66" s="37" t="s">
        <v>164</v>
      </c>
      <c r="C66" s="13">
        <v>101</v>
      </c>
      <c r="D66" s="13">
        <v>127</v>
      </c>
      <c r="E66" s="13">
        <v>132</v>
      </c>
      <c r="F66" s="31">
        <f t="shared" si="9"/>
        <v>259</v>
      </c>
      <c r="G66" s="73"/>
      <c r="H66" s="26" t="s">
        <v>163</v>
      </c>
      <c r="I66" s="25">
        <f>SUM(I60:I65)</f>
        <v>282</v>
      </c>
      <c r="J66" s="25">
        <f>SUM(J60:J65)</f>
        <v>347</v>
      </c>
      <c r="K66" s="25">
        <f>SUM(K60:K65)</f>
        <v>353</v>
      </c>
      <c r="L66" s="60">
        <f>SUM(L60:L65)</f>
        <v>700</v>
      </c>
    </row>
    <row r="67" spans="1:12" ht="14.25" customHeight="1" x14ac:dyDescent="0.15">
      <c r="A67" s="110"/>
      <c r="B67" s="37" t="s">
        <v>162</v>
      </c>
      <c r="C67" s="13">
        <v>298</v>
      </c>
      <c r="D67" s="13">
        <v>393</v>
      </c>
      <c r="E67" s="13">
        <v>392</v>
      </c>
      <c r="F67" s="31">
        <f t="shared" si="9"/>
        <v>785</v>
      </c>
      <c r="G67" s="141" t="s">
        <v>161</v>
      </c>
      <c r="H67" s="142"/>
      <c r="I67" s="55">
        <f>SUM(C69+C82+C93+C110+C114+I66)</f>
        <v>6093</v>
      </c>
      <c r="J67" s="55">
        <f>SUM(D69+D82+D93+D110+D114+J66)</f>
        <v>7404</v>
      </c>
      <c r="K67" s="55">
        <f>SUM(E69+E82+E93+E110+E114+K66)</f>
        <v>7765</v>
      </c>
      <c r="L67" s="54">
        <f>SUM(F69+F82+F93+F110+F114+L66)</f>
        <v>15169</v>
      </c>
    </row>
    <row r="68" spans="1:12" ht="14.25" customHeight="1" x14ac:dyDescent="0.15">
      <c r="A68" s="110"/>
      <c r="B68" s="37" t="s">
        <v>160</v>
      </c>
      <c r="C68" s="13">
        <v>101</v>
      </c>
      <c r="D68" s="13">
        <v>128</v>
      </c>
      <c r="E68" s="13">
        <v>128</v>
      </c>
      <c r="F68" s="31">
        <f t="shared" si="9"/>
        <v>256</v>
      </c>
      <c r="G68" s="73"/>
      <c r="H68" s="111"/>
      <c r="I68" s="13"/>
      <c r="J68" s="13"/>
      <c r="K68" s="13"/>
      <c r="L68" s="52"/>
    </row>
    <row r="69" spans="1:12" ht="14.25" customHeight="1" x14ac:dyDescent="0.15">
      <c r="A69" s="110"/>
      <c r="B69" s="26" t="s">
        <v>159</v>
      </c>
      <c r="C69" s="25">
        <f>SUM(C61:C68)</f>
        <v>1399</v>
      </c>
      <c r="D69" s="25">
        <f>SUM(D61:D68)</f>
        <v>1769</v>
      </c>
      <c r="E69" s="25">
        <f>SUM(E61:E68)</f>
        <v>1856</v>
      </c>
      <c r="F69" s="24">
        <f>SUM(F61:F68)</f>
        <v>3625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10" t="s">
        <v>158</v>
      </c>
      <c r="B70" s="37" t="s">
        <v>157</v>
      </c>
      <c r="C70" s="13">
        <v>39</v>
      </c>
      <c r="D70" s="13">
        <v>50</v>
      </c>
      <c r="E70" s="13">
        <v>46</v>
      </c>
      <c r="F70" s="31">
        <f t="shared" ref="F70:F81" si="10">SUM(D70:E70)</f>
        <v>96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10"/>
      <c r="B71" s="37" t="s">
        <v>156</v>
      </c>
      <c r="C71" s="13">
        <v>235</v>
      </c>
      <c r="D71" s="13">
        <v>264</v>
      </c>
      <c r="E71" s="13">
        <v>281</v>
      </c>
      <c r="F71" s="31">
        <f t="shared" si="10"/>
        <v>545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10"/>
      <c r="B72" s="37" t="s">
        <v>155</v>
      </c>
      <c r="C72" s="13">
        <v>136</v>
      </c>
      <c r="D72" s="13">
        <v>152</v>
      </c>
      <c r="E72" s="13">
        <v>164</v>
      </c>
      <c r="F72" s="31">
        <f t="shared" si="10"/>
        <v>316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10"/>
      <c r="B73" s="37" t="s">
        <v>154</v>
      </c>
      <c r="C73" s="13">
        <v>61</v>
      </c>
      <c r="D73" s="13">
        <v>69</v>
      </c>
      <c r="E73" s="13">
        <v>68</v>
      </c>
      <c r="F73" s="31">
        <f t="shared" si="10"/>
        <v>137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10"/>
      <c r="B74" s="37" t="s">
        <v>153</v>
      </c>
      <c r="C74" s="13">
        <v>88</v>
      </c>
      <c r="D74" s="13">
        <v>72</v>
      </c>
      <c r="E74" s="13">
        <v>95</v>
      </c>
      <c r="F74" s="31">
        <f t="shared" si="10"/>
        <v>167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10"/>
      <c r="B75" s="37" t="s">
        <v>152</v>
      </c>
      <c r="C75" s="13">
        <v>383</v>
      </c>
      <c r="D75" s="13">
        <v>445</v>
      </c>
      <c r="E75" s="13">
        <v>470</v>
      </c>
      <c r="F75" s="31">
        <f t="shared" si="10"/>
        <v>915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10"/>
      <c r="B76" s="37" t="s">
        <v>151</v>
      </c>
      <c r="C76" s="13">
        <v>175</v>
      </c>
      <c r="D76" s="13">
        <v>220</v>
      </c>
      <c r="E76" s="13">
        <v>230</v>
      </c>
      <c r="F76" s="31">
        <f t="shared" si="10"/>
        <v>450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10"/>
      <c r="B77" s="37" t="s">
        <v>150</v>
      </c>
      <c r="C77" s="13">
        <v>62</v>
      </c>
      <c r="D77" s="13">
        <v>70</v>
      </c>
      <c r="E77" s="13">
        <v>71</v>
      </c>
      <c r="F77" s="31">
        <f t="shared" si="10"/>
        <v>141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10"/>
      <c r="B78" s="37" t="s">
        <v>149</v>
      </c>
      <c r="C78" s="13">
        <v>58</v>
      </c>
      <c r="D78" s="13">
        <v>58</v>
      </c>
      <c r="E78" s="13">
        <v>62</v>
      </c>
      <c r="F78" s="31">
        <f t="shared" si="10"/>
        <v>120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10"/>
      <c r="B79" s="37" t="s">
        <v>148</v>
      </c>
      <c r="C79" s="13">
        <v>143</v>
      </c>
      <c r="D79" s="13">
        <v>178</v>
      </c>
      <c r="E79" s="13">
        <v>184</v>
      </c>
      <c r="F79" s="31">
        <f t="shared" si="10"/>
        <v>362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10"/>
      <c r="B80" s="37" t="s">
        <v>147</v>
      </c>
      <c r="C80" s="13">
        <v>149</v>
      </c>
      <c r="D80" s="13">
        <v>171</v>
      </c>
      <c r="E80" s="13">
        <v>147</v>
      </c>
      <c r="F80" s="31">
        <f t="shared" si="10"/>
        <v>318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10"/>
      <c r="B81" s="37" t="s">
        <v>146</v>
      </c>
      <c r="C81" s="13">
        <v>17</v>
      </c>
      <c r="D81" s="13">
        <v>27</v>
      </c>
      <c r="E81" s="13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10"/>
      <c r="B82" s="26" t="s">
        <v>145</v>
      </c>
      <c r="C82" s="25">
        <f>SUM(C70:C81)</f>
        <v>1546</v>
      </c>
      <c r="D82" s="25">
        <f>SUM(D70:D81)</f>
        <v>1776</v>
      </c>
      <c r="E82" s="25">
        <f>SUM(E70:E81)</f>
        <v>1842</v>
      </c>
      <c r="F82" s="25">
        <f>SUM(F70:F81)</f>
        <v>3618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10" t="s">
        <v>139</v>
      </c>
      <c r="B83" s="37" t="s">
        <v>144</v>
      </c>
      <c r="C83" s="13">
        <v>349</v>
      </c>
      <c r="D83" s="13">
        <v>402</v>
      </c>
      <c r="E83" s="13">
        <v>441</v>
      </c>
      <c r="F83" s="31">
        <f t="shared" ref="F83:F92" si="11">SUM(D83:E83)</f>
        <v>843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10"/>
      <c r="B84" s="37" t="s">
        <v>143</v>
      </c>
      <c r="C84" s="13">
        <v>313</v>
      </c>
      <c r="D84" s="13">
        <v>353</v>
      </c>
      <c r="E84" s="13">
        <v>398</v>
      </c>
      <c r="F84" s="31">
        <f t="shared" si="11"/>
        <v>751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10"/>
      <c r="B85" s="37" t="s">
        <v>142</v>
      </c>
      <c r="C85" s="13">
        <v>127</v>
      </c>
      <c r="D85" s="13">
        <v>128</v>
      </c>
      <c r="E85" s="13">
        <v>132</v>
      </c>
      <c r="F85" s="31">
        <f t="shared" si="11"/>
        <v>260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10"/>
      <c r="B86" s="37" t="s">
        <v>141</v>
      </c>
      <c r="C86" s="13">
        <v>83</v>
      </c>
      <c r="D86" s="13">
        <v>102</v>
      </c>
      <c r="E86" s="13">
        <v>113</v>
      </c>
      <c r="F86" s="31">
        <f t="shared" si="11"/>
        <v>215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10"/>
      <c r="B87" s="37" t="s">
        <v>140</v>
      </c>
      <c r="C87" s="13">
        <v>63</v>
      </c>
      <c r="D87" s="13">
        <v>80</v>
      </c>
      <c r="E87" s="13">
        <v>73</v>
      </c>
      <c r="F87" s="31">
        <f t="shared" si="11"/>
        <v>153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10"/>
      <c r="B88" s="37" t="s">
        <v>139</v>
      </c>
      <c r="C88" s="13">
        <v>134</v>
      </c>
      <c r="D88" s="13">
        <v>188</v>
      </c>
      <c r="E88" s="13">
        <v>200</v>
      </c>
      <c r="F88" s="31">
        <f t="shared" si="11"/>
        <v>388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10"/>
      <c r="B89" s="37" t="s">
        <v>138</v>
      </c>
      <c r="C89" s="13">
        <v>124</v>
      </c>
      <c r="D89" s="13">
        <v>155</v>
      </c>
      <c r="E89" s="13">
        <v>159</v>
      </c>
      <c r="F89" s="31">
        <f t="shared" si="11"/>
        <v>314</v>
      </c>
      <c r="G89" s="57"/>
      <c r="H89" s="111"/>
      <c r="I89" s="13"/>
      <c r="J89" s="13"/>
      <c r="K89" s="13"/>
      <c r="L89" s="70"/>
    </row>
    <row r="90" spans="1:12" ht="14.25" customHeight="1" x14ac:dyDescent="0.15">
      <c r="A90" s="110"/>
      <c r="B90" s="37" t="s">
        <v>137</v>
      </c>
      <c r="C90" s="13">
        <v>114</v>
      </c>
      <c r="D90" s="13">
        <v>159</v>
      </c>
      <c r="E90" s="13">
        <v>147</v>
      </c>
      <c r="F90" s="31">
        <f t="shared" si="11"/>
        <v>306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10"/>
      <c r="B91" s="37" t="s">
        <v>136</v>
      </c>
      <c r="C91" s="13">
        <v>47</v>
      </c>
      <c r="D91" s="13">
        <v>63</v>
      </c>
      <c r="E91" s="13">
        <v>73</v>
      </c>
      <c r="F91" s="31">
        <f t="shared" si="11"/>
        <v>136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10"/>
      <c r="B92" s="37" t="s">
        <v>135</v>
      </c>
      <c r="C92" s="13">
        <v>226</v>
      </c>
      <c r="D92" s="13">
        <v>275</v>
      </c>
      <c r="E92" s="13">
        <v>312</v>
      </c>
      <c r="F92" s="31">
        <f t="shared" si="11"/>
        <v>587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10"/>
      <c r="B93" s="26" t="s">
        <v>134</v>
      </c>
      <c r="C93" s="25">
        <f>SUM(C83:C92)</f>
        <v>1580</v>
      </c>
      <c r="D93" s="25">
        <f>SUM(D83:D92)</f>
        <v>1905</v>
      </c>
      <c r="E93" s="25">
        <f>SUM(E83:E92)</f>
        <v>2048</v>
      </c>
      <c r="F93" s="24">
        <f>SUM(F83:F92)</f>
        <v>3953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34</v>
      </c>
      <c r="D94" s="13">
        <v>44</v>
      </c>
      <c r="E94" s="13">
        <v>45</v>
      </c>
      <c r="F94" s="31">
        <f t="shared" ref="F94:F109" si="12">SUM(D94:E94)</f>
        <v>89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10"/>
      <c r="B95" s="37" t="s">
        <v>131</v>
      </c>
      <c r="C95" s="13">
        <v>42</v>
      </c>
      <c r="D95" s="13">
        <v>50</v>
      </c>
      <c r="E95" s="13">
        <v>46</v>
      </c>
      <c r="F95" s="31">
        <f t="shared" si="12"/>
        <v>96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10"/>
      <c r="B96" s="37" t="s">
        <v>130</v>
      </c>
      <c r="C96" s="13">
        <v>22</v>
      </c>
      <c r="D96" s="13">
        <v>28</v>
      </c>
      <c r="E96" s="13">
        <v>39</v>
      </c>
      <c r="F96" s="31">
        <f t="shared" si="12"/>
        <v>67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10"/>
      <c r="B97" s="37" t="s">
        <v>129</v>
      </c>
      <c r="C97" s="13">
        <v>43</v>
      </c>
      <c r="D97" s="13">
        <v>45</v>
      </c>
      <c r="E97" s="13">
        <v>49</v>
      </c>
      <c r="F97" s="31">
        <f t="shared" si="12"/>
        <v>94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10"/>
      <c r="B98" s="37" t="s">
        <v>128</v>
      </c>
      <c r="C98" s="13">
        <v>114</v>
      </c>
      <c r="D98" s="13">
        <v>143</v>
      </c>
      <c r="E98" s="13">
        <v>156</v>
      </c>
      <c r="F98" s="31">
        <f t="shared" si="12"/>
        <v>299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10"/>
      <c r="B99" s="37" t="s">
        <v>127</v>
      </c>
      <c r="C99" s="13">
        <v>20</v>
      </c>
      <c r="D99" s="13">
        <v>23</v>
      </c>
      <c r="E99" s="13">
        <v>22</v>
      </c>
      <c r="F99" s="31">
        <f t="shared" si="12"/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10"/>
      <c r="B100" s="37" t="s">
        <v>126</v>
      </c>
      <c r="C100" s="13">
        <v>54</v>
      </c>
      <c r="D100" s="13">
        <v>75</v>
      </c>
      <c r="E100" s="13">
        <v>68</v>
      </c>
      <c r="F100" s="31">
        <f t="shared" si="12"/>
        <v>143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10"/>
      <c r="B101" s="37" t="s">
        <v>125</v>
      </c>
      <c r="C101" s="13">
        <v>104</v>
      </c>
      <c r="D101" s="13">
        <v>111</v>
      </c>
      <c r="E101" s="13">
        <v>131</v>
      </c>
      <c r="F101" s="31">
        <f t="shared" si="12"/>
        <v>242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10"/>
      <c r="B102" s="37" t="s">
        <v>124</v>
      </c>
      <c r="C102" s="13">
        <v>147</v>
      </c>
      <c r="D102" s="13">
        <v>175</v>
      </c>
      <c r="E102" s="13">
        <v>177</v>
      </c>
      <c r="F102" s="31">
        <f t="shared" si="12"/>
        <v>352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10"/>
      <c r="B103" s="37" t="s">
        <v>123</v>
      </c>
      <c r="C103" s="13">
        <v>146</v>
      </c>
      <c r="D103" s="13">
        <v>201</v>
      </c>
      <c r="E103" s="13">
        <v>188</v>
      </c>
      <c r="F103" s="31">
        <f t="shared" si="12"/>
        <v>389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10"/>
      <c r="B104" s="37" t="s">
        <v>122</v>
      </c>
      <c r="C104" s="13">
        <v>64</v>
      </c>
      <c r="D104" s="13">
        <v>58</v>
      </c>
      <c r="E104" s="13">
        <v>69</v>
      </c>
      <c r="F104" s="31">
        <f t="shared" si="12"/>
        <v>127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10"/>
      <c r="B105" s="37" t="s">
        <v>121</v>
      </c>
      <c r="C105" s="13">
        <v>45</v>
      </c>
      <c r="D105" s="13">
        <v>62</v>
      </c>
      <c r="E105" s="13">
        <v>64</v>
      </c>
      <c r="F105" s="31">
        <f t="shared" si="12"/>
        <v>126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10"/>
      <c r="B106" s="37" t="s">
        <v>120</v>
      </c>
      <c r="C106" s="13">
        <v>31</v>
      </c>
      <c r="D106" s="13">
        <v>49</v>
      </c>
      <c r="E106" s="13">
        <v>57</v>
      </c>
      <c r="F106" s="31">
        <f t="shared" si="12"/>
        <v>106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10"/>
      <c r="B107" s="37" t="s">
        <v>119</v>
      </c>
      <c r="C107" s="13">
        <v>93</v>
      </c>
      <c r="D107" s="13">
        <v>115</v>
      </c>
      <c r="E107" s="13">
        <v>121</v>
      </c>
      <c r="F107" s="31">
        <f t="shared" si="12"/>
        <v>236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10"/>
      <c r="B108" s="37" t="s">
        <v>118</v>
      </c>
      <c r="C108" s="13">
        <v>80</v>
      </c>
      <c r="D108" s="13">
        <v>91</v>
      </c>
      <c r="E108" s="13">
        <v>105</v>
      </c>
      <c r="F108" s="31">
        <f t="shared" si="12"/>
        <v>196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10"/>
      <c r="B109" s="37" t="s">
        <v>117</v>
      </c>
      <c r="C109" s="13">
        <v>79</v>
      </c>
      <c r="D109" s="13">
        <v>94</v>
      </c>
      <c r="E109" s="13">
        <v>102</v>
      </c>
      <c r="F109" s="31">
        <f t="shared" si="12"/>
        <v>196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10"/>
      <c r="B110" s="26" t="s">
        <v>116</v>
      </c>
      <c r="C110" s="25">
        <f>SUM(C94:C109)</f>
        <v>1118</v>
      </c>
      <c r="D110" s="25">
        <f>SUM(D94:D109)</f>
        <v>1364</v>
      </c>
      <c r="E110" s="25">
        <f>SUM(E94:E109)</f>
        <v>1439</v>
      </c>
      <c r="F110" s="24">
        <f>SUM(F94:F109)</f>
        <v>2803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50</v>
      </c>
      <c r="D111" s="13">
        <v>77</v>
      </c>
      <c r="E111" s="13">
        <v>73</v>
      </c>
      <c r="F111" s="31">
        <f>SUM(D111:E111)</f>
        <v>150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10"/>
      <c r="B112" s="37" t="s">
        <v>113</v>
      </c>
      <c r="C112" s="13">
        <v>76</v>
      </c>
      <c r="D112" s="13">
        <v>104</v>
      </c>
      <c r="E112" s="13">
        <v>93</v>
      </c>
      <c r="F112" s="31">
        <f>SUM(D112:E112)</f>
        <v>197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10"/>
      <c r="B113" s="37" t="s">
        <v>112</v>
      </c>
      <c r="C113" s="13">
        <v>42</v>
      </c>
      <c r="D113" s="13">
        <v>62</v>
      </c>
      <c r="E113" s="13">
        <v>61</v>
      </c>
      <c r="F113" s="31">
        <f>SUM(D113:E113)</f>
        <v>123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10"/>
      <c r="B114" s="26" t="s">
        <v>111</v>
      </c>
      <c r="C114" s="25">
        <f>SUM(C111:C113)</f>
        <v>168</v>
      </c>
      <c r="D114" s="25">
        <f>SUM(D111:D113)</f>
        <v>243</v>
      </c>
      <c r="E114" s="25">
        <f>SUM(E111:E113)</f>
        <v>227</v>
      </c>
      <c r="F114" s="24">
        <f>SUM(F111:F113)</f>
        <v>470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139" t="s">
        <v>110</v>
      </c>
      <c r="B116" s="140"/>
      <c r="C116" s="64"/>
      <c r="D116" s="64"/>
      <c r="E116" s="64"/>
      <c r="F116" s="67"/>
      <c r="G116" s="66" t="s">
        <v>109</v>
      </c>
      <c r="H116" s="65" t="s">
        <v>108</v>
      </c>
      <c r="I116" s="64">
        <v>179</v>
      </c>
      <c r="J116" s="64">
        <v>235</v>
      </c>
      <c r="K116" s="64">
        <v>240</v>
      </c>
      <c r="L116" s="63">
        <f t="shared" ref="L116:L124" si="13">SUM(J116:K116)</f>
        <v>475</v>
      </c>
    </row>
    <row r="117" spans="1:12" ht="14.25" customHeight="1" x14ac:dyDescent="0.15">
      <c r="A117" s="110" t="s">
        <v>107</v>
      </c>
      <c r="B117" s="37" t="s">
        <v>106</v>
      </c>
      <c r="C117" s="13">
        <v>179</v>
      </c>
      <c r="D117" s="13">
        <v>179</v>
      </c>
      <c r="E117" s="13">
        <v>206</v>
      </c>
      <c r="F117" s="31">
        <f t="shared" ref="F117:F138" si="14">SUM(D117:E117)</f>
        <v>385</v>
      </c>
      <c r="G117" s="57"/>
      <c r="H117" s="37" t="s">
        <v>105</v>
      </c>
      <c r="I117" s="13">
        <v>145</v>
      </c>
      <c r="J117" s="13">
        <v>175</v>
      </c>
      <c r="K117" s="13">
        <v>177</v>
      </c>
      <c r="L117" s="61">
        <f t="shared" si="13"/>
        <v>352</v>
      </c>
    </row>
    <row r="118" spans="1:12" ht="14.25" customHeight="1" x14ac:dyDescent="0.15">
      <c r="A118" s="110"/>
      <c r="B118" s="37" t="s">
        <v>104</v>
      </c>
      <c r="C118" s="13">
        <v>285</v>
      </c>
      <c r="D118" s="13">
        <v>264</v>
      </c>
      <c r="E118" s="13">
        <v>238</v>
      </c>
      <c r="F118" s="31">
        <f t="shared" si="14"/>
        <v>502</v>
      </c>
      <c r="G118" s="57"/>
      <c r="H118" s="37" t="s">
        <v>103</v>
      </c>
      <c r="I118" s="13">
        <v>139</v>
      </c>
      <c r="J118" s="13">
        <v>193</v>
      </c>
      <c r="K118" s="13">
        <v>204</v>
      </c>
      <c r="L118" s="61">
        <f t="shared" si="13"/>
        <v>397</v>
      </c>
    </row>
    <row r="119" spans="1:12" ht="14.25" customHeight="1" x14ac:dyDescent="0.15">
      <c r="A119" s="110"/>
      <c r="B119" s="37" t="s">
        <v>102</v>
      </c>
      <c r="C119" s="13">
        <v>107</v>
      </c>
      <c r="D119" s="13">
        <v>92</v>
      </c>
      <c r="E119" s="13">
        <v>104</v>
      </c>
      <c r="F119" s="31">
        <f t="shared" si="14"/>
        <v>196</v>
      </c>
      <c r="G119" s="57"/>
      <c r="H119" s="37" t="s">
        <v>101</v>
      </c>
      <c r="I119" s="13">
        <v>48</v>
      </c>
      <c r="J119" s="13">
        <v>47</v>
      </c>
      <c r="K119" s="13">
        <v>60</v>
      </c>
      <c r="L119" s="61">
        <f t="shared" si="13"/>
        <v>107</v>
      </c>
    </row>
    <row r="120" spans="1:12" ht="14.25" customHeight="1" x14ac:dyDescent="0.15">
      <c r="A120" s="110"/>
      <c r="B120" s="37" t="s">
        <v>100</v>
      </c>
      <c r="C120" s="13">
        <v>104</v>
      </c>
      <c r="D120" s="13">
        <v>90</v>
      </c>
      <c r="E120" s="13">
        <v>112</v>
      </c>
      <c r="F120" s="31">
        <f t="shared" si="14"/>
        <v>202</v>
      </c>
      <c r="G120" s="57"/>
      <c r="H120" s="37" t="s">
        <v>99</v>
      </c>
      <c r="I120" s="13">
        <v>131</v>
      </c>
      <c r="J120" s="13">
        <v>147</v>
      </c>
      <c r="K120" s="13">
        <v>169</v>
      </c>
      <c r="L120" s="61">
        <f t="shared" si="13"/>
        <v>316</v>
      </c>
    </row>
    <row r="121" spans="1:12" ht="14.25" customHeight="1" x14ac:dyDescent="0.15">
      <c r="A121" s="110"/>
      <c r="B121" s="37" t="s">
        <v>98</v>
      </c>
      <c r="C121" s="13">
        <v>69</v>
      </c>
      <c r="D121" s="13">
        <v>61</v>
      </c>
      <c r="E121" s="13">
        <v>68</v>
      </c>
      <c r="F121" s="31">
        <f t="shared" si="14"/>
        <v>129</v>
      </c>
      <c r="G121" s="57"/>
      <c r="H121" s="37" t="s">
        <v>97</v>
      </c>
      <c r="I121" s="13">
        <v>152</v>
      </c>
      <c r="J121" s="13">
        <v>169</v>
      </c>
      <c r="K121" s="62">
        <v>161</v>
      </c>
      <c r="L121" s="61">
        <f t="shared" si="13"/>
        <v>330</v>
      </c>
    </row>
    <row r="122" spans="1:12" ht="14.25" customHeight="1" x14ac:dyDescent="0.15">
      <c r="A122" s="110"/>
      <c r="B122" s="37" t="s">
        <v>96</v>
      </c>
      <c r="C122" s="13">
        <v>28</v>
      </c>
      <c r="D122" s="13">
        <v>25</v>
      </c>
      <c r="E122" s="13">
        <v>35</v>
      </c>
      <c r="F122" s="31">
        <f t="shared" si="14"/>
        <v>60</v>
      </c>
      <c r="G122" s="57"/>
      <c r="H122" s="37" t="s">
        <v>95</v>
      </c>
      <c r="I122" s="13">
        <v>189</v>
      </c>
      <c r="J122" s="13">
        <v>202</v>
      </c>
      <c r="K122" s="13">
        <v>215</v>
      </c>
      <c r="L122" s="61">
        <f t="shared" si="13"/>
        <v>417</v>
      </c>
    </row>
    <row r="123" spans="1:12" ht="14.25" customHeight="1" x14ac:dyDescent="0.15">
      <c r="A123" s="110"/>
      <c r="B123" s="37" t="s">
        <v>94</v>
      </c>
      <c r="C123" s="13">
        <v>63</v>
      </c>
      <c r="D123" s="13">
        <v>57</v>
      </c>
      <c r="E123" s="13">
        <v>67</v>
      </c>
      <c r="F123" s="31">
        <f t="shared" si="14"/>
        <v>124</v>
      </c>
      <c r="G123" s="57"/>
      <c r="H123" s="37" t="s">
        <v>93</v>
      </c>
      <c r="I123" s="13">
        <v>45</v>
      </c>
      <c r="J123" s="13">
        <v>54</v>
      </c>
      <c r="K123" s="13">
        <v>56</v>
      </c>
      <c r="L123" s="61">
        <f t="shared" si="13"/>
        <v>110</v>
      </c>
    </row>
    <row r="124" spans="1:12" ht="14.25" customHeight="1" x14ac:dyDescent="0.15">
      <c r="A124" s="110"/>
      <c r="B124" s="37" t="s">
        <v>92</v>
      </c>
      <c r="C124" s="13">
        <v>145</v>
      </c>
      <c r="D124" s="13">
        <v>134</v>
      </c>
      <c r="E124" s="13">
        <v>160</v>
      </c>
      <c r="F124" s="31">
        <f t="shared" si="14"/>
        <v>294</v>
      </c>
      <c r="G124" s="57"/>
      <c r="H124" s="37" t="s">
        <v>91</v>
      </c>
      <c r="I124" s="13">
        <v>227</v>
      </c>
      <c r="J124" s="13">
        <v>229</v>
      </c>
      <c r="K124" s="13">
        <v>262</v>
      </c>
      <c r="L124" s="61">
        <f t="shared" si="13"/>
        <v>491</v>
      </c>
    </row>
    <row r="125" spans="1:12" ht="14.25" customHeight="1" x14ac:dyDescent="0.15">
      <c r="A125" s="110"/>
      <c r="B125" s="37" t="s">
        <v>90</v>
      </c>
      <c r="C125" s="13">
        <v>50</v>
      </c>
      <c r="D125" s="13">
        <v>31</v>
      </c>
      <c r="E125" s="13">
        <v>48</v>
      </c>
      <c r="F125" s="31">
        <f t="shared" si="14"/>
        <v>79</v>
      </c>
      <c r="G125" s="57"/>
      <c r="H125" s="26" t="s">
        <v>89</v>
      </c>
      <c r="I125" s="25">
        <f>SUM(I116:I124)</f>
        <v>1255</v>
      </c>
      <c r="J125" s="25">
        <f>SUM(J116:J124)</f>
        <v>1451</v>
      </c>
      <c r="K125" s="25">
        <f>SUM(K116:K124)</f>
        <v>1544</v>
      </c>
      <c r="L125" s="60">
        <f>SUM(L116:L124)</f>
        <v>2995</v>
      </c>
    </row>
    <row r="126" spans="1:12" ht="14.25" customHeight="1" x14ac:dyDescent="0.15">
      <c r="A126" s="110"/>
      <c r="B126" s="37" t="s">
        <v>88</v>
      </c>
      <c r="C126" s="13">
        <v>65</v>
      </c>
      <c r="D126" s="13">
        <v>59</v>
      </c>
      <c r="E126" s="13">
        <v>74</v>
      </c>
      <c r="F126" s="31">
        <f t="shared" si="14"/>
        <v>133</v>
      </c>
      <c r="G126" s="57" t="s">
        <v>87</v>
      </c>
      <c r="H126" s="37" t="s">
        <v>86</v>
      </c>
      <c r="I126" s="13">
        <v>31</v>
      </c>
      <c r="J126" s="13">
        <v>45</v>
      </c>
      <c r="K126" s="13">
        <v>32</v>
      </c>
      <c r="L126" s="58">
        <f t="shared" ref="L126:L139" si="15">SUM(J126:K126)</f>
        <v>77</v>
      </c>
    </row>
    <row r="127" spans="1:12" ht="14.25" customHeight="1" x14ac:dyDescent="0.15">
      <c r="A127" s="110"/>
      <c r="B127" s="37" t="s">
        <v>85</v>
      </c>
      <c r="C127" s="13">
        <v>36</v>
      </c>
      <c r="D127" s="13">
        <v>42</v>
      </c>
      <c r="E127" s="13">
        <v>35</v>
      </c>
      <c r="F127" s="31">
        <f t="shared" si="14"/>
        <v>77</v>
      </c>
      <c r="G127" s="57"/>
      <c r="H127" s="59" t="s">
        <v>84</v>
      </c>
      <c r="I127" s="13">
        <v>11</v>
      </c>
      <c r="J127" s="13">
        <v>7</v>
      </c>
      <c r="K127" s="13">
        <v>11</v>
      </c>
      <c r="L127" s="58">
        <f t="shared" si="15"/>
        <v>18</v>
      </c>
    </row>
    <row r="128" spans="1:12" ht="14.25" customHeight="1" x14ac:dyDescent="0.15">
      <c r="A128" s="110"/>
      <c r="B128" s="37" t="s">
        <v>83</v>
      </c>
      <c r="C128" s="13">
        <v>66</v>
      </c>
      <c r="D128" s="13">
        <v>62</v>
      </c>
      <c r="E128" s="13">
        <v>76</v>
      </c>
      <c r="F128" s="31">
        <f t="shared" si="14"/>
        <v>138</v>
      </c>
      <c r="G128" s="57"/>
      <c r="H128" s="59" t="s">
        <v>82</v>
      </c>
      <c r="I128" s="13">
        <v>41</v>
      </c>
      <c r="J128" s="13">
        <v>55</v>
      </c>
      <c r="K128" s="13">
        <v>66</v>
      </c>
      <c r="L128" s="58">
        <f t="shared" si="15"/>
        <v>121</v>
      </c>
    </row>
    <row r="129" spans="1:12" ht="14.25" customHeight="1" x14ac:dyDescent="0.15">
      <c r="A129" s="110"/>
      <c r="B129" s="37" t="s">
        <v>81</v>
      </c>
      <c r="C129" s="13">
        <v>77</v>
      </c>
      <c r="D129" s="13">
        <v>64</v>
      </c>
      <c r="E129" s="13">
        <v>76</v>
      </c>
      <c r="F129" s="31">
        <f t="shared" si="14"/>
        <v>140</v>
      </c>
      <c r="G129" s="57"/>
      <c r="H129" s="59" t="s">
        <v>80</v>
      </c>
      <c r="I129" s="13">
        <v>19</v>
      </c>
      <c r="J129" s="13">
        <v>20</v>
      </c>
      <c r="K129" s="13">
        <v>15</v>
      </c>
      <c r="L129" s="58">
        <f t="shared" si="15"/>
        <v>35</v>
      </c>
    </row>
    <row r="130" spans="1:12" ht="14.25" customHeight="1" x14ac:dyDescent="0.15">
      <c r="A130" s="110"/>
      <c r="B130" s="37" t="s">
        <v>79</v>
      </c>
      <c r="C130" s="13">
        <v>65</v>
      </c>
      <c r="D130" s="13">
        <v>58</v>
      </c>
      <c r="E130" s="13">
        <v>65</v>
      </c>
      <c r="F130" s="31">
        <f t="shared" si="14"/>
        <v>123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110"/>
      <c r="B131" s="37" t="s">
        <v>77</v>
      </c>
      <c r="C131" s="13">
        <v>113</v>
      </c>
      <c r="D131" s="13">
        <v>111</v>
      </c>
      <c r="E131" s="13">
        <v>111</v>
      </c>
      <c r="F131" s="31">
        <f t="shared" si="14"/>
        <v>222</v>
      </c>
      <c r="G131" s="57"/>
      <c r="H131" s="59" t="s">
        <v>76</v>
      </c>
      <c r="I131" s="13">
        <v>10</v>
      </c>
      <c r="J131" s="13">
        <v>16</v>
      </c>
      <c r="K131" s="13">
        <v>10</v>
      </c>
      <c r="L131" s="58">
        <f t="shared" si="15"/>
        <v>26</v>
      </c>
    </row>
    <row r="132" spans="1:12" ht="14.25" customHeight="1" x14ac:dyDescent="0.15">
      <c r="A132" s="110"/>
      <c r="B132" s="37" t="s">
        <v>75</v>
      </c>
      <c r="C132" s="13">
        <v>151</v>
      </c>
      <c r="D132" s="13">
        <v>141</v>
      </c>
      <c r="E132" s="13">
        <v>147</v>
      </c>
      <c r="F132" s="31">
        <f t="shared" si="14"/>
        <v>288</v>
      </c>
      <c r="G132" s="57"/>
      <c r="H132" s="59" t="s">
        <v>74</v>
      </c>
      <c r="I132" s="13">
        <v>18</v>
      </c>
      <c r="J132" s="13">
        <v>16</v>
      </c>
      <c r="K132" s="13">
        <v>23</v>
      </c>
      <c r="L132" s="58">
        <f t="shared" si="15"/>
        <v>39</v>
      </c>
    </row>
    <row r="133" spans="1:12" ht="14.25" customHeight="1" x14ac:dyDescent="0.15">
      <c r="A133" s="110"/>
      <c r="B133" s="37" t="s">
        <v>73</v>
      </c>
      <c r="C133" s="13">
        <v>123</v>
      </c>
      <c r="D133" s="13">
        <v>116</v>
      </c>
      <c r="E133" s="13">
        <v>132</v>
      </c>
      <c r="F133" s="31">
        <f t="shared" si="14"/>
        <v>248</v>
      </c>
      <c r="G133" s="57"/>
      <c r="H133" s="59" t="s">
        <v>72</v>
      </c>
      <c r="I133" s="13">
        <v>20</v>
      </c>
      <c r="J133" s="13">
        <v>17</v>
      </c>
      <c r="K133" s="13">
        <v>13</v>
      </c>
      <c r="L133" s="58">
        <f t="shared" si="15"/>
        <v>30</v>
      </c>
    </row>
    <row r="134" spans="1:12" ht="14.25" customHeight="1" x14ac:dyDescent="0.15">
      <c r="A134" s="110"/>
      <c r="B134" s="37" t="s">
        <v>71</v>
      </c>
      <c r="C134" s="13">
        <v>111</v>
      </c>
      <c r="D134" s="13">
        <v>109</v>
      </c>
      <c r="E134" s="13">
        <v>131</v>
      </c>
      <c r="F134" s="31">
        <f t="shared" si="14"/>
        <v>240</v>
      </c>
      <c r="G134" s="57"/>
      <c r="H134" s="59" t="s">
        <v>70</v>
      </c>
      <c r="I134" s="13">
        <v>16</v>
      </c>
      <c r="J134" s="13">
        <v>18</v>
      </c>
      <c r="K134" s="13">
        <v>20</v>
      </c>
      <c r="L134" s="58">
        <f t="shared" si="15"/>
        <v>38</v>
      </c>
    </row>
    <row r="135" spans="1:12" ht="14.25" customHeight="1" x14ac:dyDescent="0.15">
      <c r="A135" s="110"/>
      <c r="B135" s="37" t="s">
        <v>69</v>
      </c>
      <c r="C135" s="13">
        <v>203</v>
      </c>
      <c r="D135" s="13">
        <v>215</v>
      </c>
      <c r="E135" s="13">
        <v>208</v>
      </c>
      <c r="F135" s="31">
        <f t="shared" si="14"/>
        <v>423</v>
      </c>
      <c r="G135" s="57"/>
      <c r="H135" s="59" t="s">
        <v>68</v>
      </c>
      <c r="I135" s="13">
        <v>23</v>
      </c>
      <c r="J135" s="13">
        <v>21</v>
      </c>
      <c r="K135" s="13">
        <v>24</v>
      </c>
      <c r="L135" s="58">
        <f t="shared" si="15"/>
        <v>45</v>
      </c>
    </row>
    <row r="136" spans="1:12" ht="14.25" customHeight="1" x14ac:dyDescent="0.15">
      <c r="A136" s="110"/>
      <c r="B136" s="37" t="s">
        <v>67</v>
      </c>
      <c r="C136" s="13">
        <v>34</v>
      </c>
      <c r="D136" s="13">
        <v>40</v>
      </c>
      <c r="E136" s="13">
        <v>39</v>
      </c>
      <c r="F136" s="31">
        <f t="shared" si="14"/>
        <v>79</v>
      </c>
      <c r="G136" s="57"/>
      <c r="H136" s="59" t="s">
        <v>66</v>
      </c>
      <c r="I136" s="13">
        <v>11</v>
      </c>
      <c r="J136" s="13">
        <v>10</v>
      </c>
      <c r="K136" s="13">
        <v>11</v>
      </c>
      <c r="L136" s="58">
        <f t="shared" si="15"/>
        <v>21</v>
      </c>
    </row>
    <row r="137" spans="1:12" ht="14.25" customHeight="1" x14ac:dyDescent="0.15">
      <c r="A137" s="110"/>
      <c r="B137" s="37" t="s">
        <v>65</v>
      </c>
      <c r="C137" s="13">
        <v>216</v>
      </c>
      <c r="D137" s="13">
        <v>164</v>
      </c>
      <c r="E137" s="13">
        <v>189</v>
      </c>
      <c r="F137" s="31">
        <f t="shared" si="14"/>
        <v>353</v>
      </c>
      <c r="G137" s="57"/>
      <c r="H137" s="59" t="s">
        <v>64</v>
      </c>
      <c r="I137" s="13">
        <v>26</v>
      </c>
      <c r="J137" s="13">
        <v>23</v>
      </c>
      <c r="K137" s="13">
        <v>30</v>
      </c>
      <c r="L137" s="58">
        <f t="shared" si="15"/>
        <v>53</v>
      </c>
    </row>
    <row r="138" spans="1:12" ht="14.25" customHeight="1" x14ac:dyDescent="0.15">
      <c r="A138" s="110"/>
      <c r="B138" s="111" t="s">
        <v>63</v>
      </c>
      <c r="C138" s="13">
        <v>131</v>
      </c>
      <c r="D138" s="13">
        <v>185</v>
      </c>
      <c r="E138" s="13">
        <v>188</v>
      </c>
      <c r="F138" s="31">
        <f t="shared" si="14"/>
        <v>373</v>
      </c>
      <c r="G138" s="57"/>
      <c r="H138" s="59" t="s">
        <v>62</v>
      </c>
      <c r="I138" s="13">
        <v>15</v>
      </c>
      <c r="J138" s="13">
        <v>17</v>
      </c>
      <c r="K138" s="13">
        <v>16</v>
      </c>
      <c r="L138" s="58">
        <f t="shared" si="15"/>
        <v>33</v>
      </c>
    </row>
    <row r="139" spans="1:12" ht="14.25" customHeight="1" x14ac:dyDescent="0.15">
      <c r="A139" s="110"/>
      <c r="B139" s="26" t="s">
        <v>61</v>
      </c>
      <c r="C139" s="25">
        <f>SUM(C117:C138)</f>
        <v>2421</v>
      </c>
      <c r="D139" s="25">
        <f>SUM(D117:D138)</f>
        <v>2299</v>
      </c>
      <c r="E139" s="25">
        <f>SUM(E117:E138)</f>
        <v>2509</v>
      </c>
      <c r="F139" s="24">
        <f>SUM(F117:F138)</f>
        <v>4808</v>
      </c>
      <c r="G139" s="57"/>
      <c r="H139" s="59" t="s">
        <v>60</v>
      </c>
      <c r="I139" s="13">
        <v>9</v>
      </c>
      <c r="J139" s="13">
        <v>10</v>
      </c>
      <c r="K139" s="13">
        <v>10</v>
      </c>
      <c r="L139" s="58">
        <f t="shared" si="15"/>
        <v>20</v>
      </c>
    </row>
    <row r="140" spans="1:12" ht="14.25" customHeight="1" x14ac:dyDescent="0.15">
      <c r="A140" s="110" t="s">
        <v>59</v>
      </c>
      <c r="B140" s="37" t="s">
        <v>58</v>
      </c>
      <c r="C140" s="13">
        <v>137</v>
      </c>
      <c r="D140" s="13">
        <v>152</v>
      </c>
      <c r="E140" s="13">
        <v>173</v>
      </c>
      <c r="F140" s="31">
        <f t="shared" ref="F140:F156" si="16">SUM(D140:E140)</f>
        <v>325</v>
      </c>
      <c r="G140" s="57"/>
      <c r="H140" s="26" t="s">
        <v>57</v>
      </c>
      <c r="I140" s="25">
        <f>SUM(I126:I139)</f>
        <v>257</v>
      </c>
      <c r="J140" s="25">
        <f>SUM(J126:J139)</f>
        <v>280</v>
      </c>
      <c r="K140" s="25">
        <f>SUM(K126:K139)</f>
        <v>287</v>
      </c>
      <c r="L140" s="60">
        <f>SUM(L126:L139)</f>
        <v>567</v>
      </c>
    </row>
    <row r="141" spans="1:12" ht="14.25" customHeight="1" x14ac:dyDescent="0.15">
      <c r="A141" s="110"/>
      <c r="B141" s="37" t="s">
        <v>56</v>
      </c>
      <c r="C141" s="13">
        <v>166</v>
      </c>
      <c r="D141" s="13">
        <v>191</v>
      </c>
      <c r="E141" s="13">
        <v>211</v>
      </c>
      <c r="F141" s="31">
        <f t="shared" si="16"/>
        <v>402</v>
      </c>
      <c r="G141" s="57" t="s">
        <v>55</v>
      </c>
      <c r="H141" s="59" t="s">
        <v>54</v>
      </c>
      <c r="I141" s="13">
        <v>47</v>
      </c>
      <c r="J141" s="13">
        <v>57</v>
      </c>
      <c r="K141" s="13">
        <v>55</v>
      </c>
      <c r="L141" s="58">
        <f>SUM(J141:K141)</f>
        <v>112</v>
      </c>
    </row>
    <row r="142" spans="1:12" ht="14.25" customHeight="1" x14ac:dyDescent="0.15">
      <c r="A142" s="110"/>
      <c r="B142" s="37" t="s">
        <v>53</v>
      </c>
      <c r="C142" s="13">
        <v>156</v>
      </c>
      <c r="D142" s="13">
        <v>175</v>
      </c>
      <c r="E142" s="13">
        <v>197</v>
      </c>
      <c r="F142" s="31">
        <f t="shared" si="16"/>
        <v>372</v>
      </c>
      <c r="G142" s="57"/>
      <c r="H142" s="59" t="s">
        <v>52</v>
      </c>
      <c r="I142" s="13">
        <v>45</v>
      </c>
      <c r="J142" s="13">
        <v>48</v>
      </c>
      <c r="K142" s="13">
        <v>40</v>
      </c>
      <c r="L142" s="58">
        <f>SUM(J142:K142)</f>
        <v>88</v>
      </c>
    </row>
    <row r="143" spans="1:12" ht="14.25" customHeight="1" x14ac:dyDescent="0.15">
      <c r="A143" s="110"/>
      <c r="B143" s="37" t="s">
        <v>51</v>
      </c>
      <c r="C143" s="13">
        <v>64</v>
      </c>
      <c r="D143" s="13">
        <v>72</v>
      </c>
      <c r="E143" s="13">
        <v>91</v>
      </c>
      <c r="F143" s="31">
        <f t="shared" si="16"/>
        <v>163</v>
      </c>
      <c r="G143" s="57"/>
      <c r="H143" s="59" t="s">
        <v>50</v>
      </c>
      <c r="I143" s="13">
        <v>51</v>
      </c>
      <c r="J143" s="13">
        <v>49</v>
      </c>
      <c r="K143" s="13">
        <v>43</v>
      </c>
      <c r="L143" s="58">
        <f>SUM(J143:K143)</f>
        <v>92</v>
      </c>
    </row>
    <row r="144" spans="1:12" ht="14.25" customHeight="1" x14ac:dyDescent="0.15">
      <c r="A144" s="110"/>
      <c r="B144" s="37" t="s">
        <v>49</v>
      </c>
      <c r="C144" s="13">
        <v>41</v>
      </c>
      <c r="D144" s="13">
        <v>44</v>
      </c>
      <c r="E144" s="13">
        <v>37</v>
      </c>
      <c r="F144" s="31">
        <f t="shared" si="16"/>
        <v>81</v>
      </c>
      <c r="G144" s="57"/>
      <c r="H144" s="59" t="s">
        <v>48</v>
      </c>
      <c r="I144" s="13">
        <v>35</v>
      </c>
      <c r="J144" s="13">
        <v>32</v>
      </c>
      <c r="K144" s="13">
        <v>36</v>
      </c>
      <c r="L144" s="58">
        <f>SUM(J144:K144)</f>
        <v>68</v>
      </c>
    </row>
    <row r="145" spans="1:12" ht="14.25" customHeight="1" x14ac:dyDescent="0.15">
      <c r="A145" s="110"/>
      <c r="B145" s="37" t="s">
        <v>47</v>
      </c>
      <c r="C145" s="13">
        <v>131</v>
      </c>
      <c r="D145" s="13">
        <v>152</v>
      </c>
      <c r="E145" s="13">
        <v>185</v>
      </c>
      <c r="F145" s="31">
        <f t="shared" si="16"/>
        <v>337</v>
      </c>
      <c r="G145" s="57"/>
      <c r="H145" s="59" t="s">
        <v>46</v>
      </c>
      <c r="I145" s="13">
        <v>30</v>
      </c>
      <c r="J145" s="13">
        <v>36</v>
      </c>
      <c r="K145" s="13">
        <v>32</v>
      </c>
      <c r="L145" s="58">
        <f>SUM(J145:K145)</f>
        <v>68</v>
      </c>
    </row>
    <row r="146" spans="1:12" ht="14.25" customHeight="1" x14ac:dyDescent="0.15">
      <c r="A146" s="110"/>
      <c r="B146" s="37" t="s">
        <v>45</v>
      </c>
      <c r="C146" s="13">
        <v>32</v>
      </c>
      <c r="D146" s="13">
        <v>40</v>
      </c>
      <c r="E146" s="13">
        <v>39</v>
      </c>
      <c r="F146" s="31">
        <f t="shared" si="16"/>
        <v>79</v>
      </c>
      <c r="G146" s="57"/>
      <c r="H146" s="26" t="s">
        <v>44</v>
      </c>
      <c r="I146" s="25">
        <f>SUM(I141:I145)</f>
        <v>208</v>
      </c>
      <c r="J146" s="25">
        <f>SUM(J141:J145)</f>
        <v>222</v>
      </c>
      <c r="K146" s="25">
        <f>SUM(K141:K145)</f>
        <v>206</v>
      </c>
      <c r="L146" s="56">
        <f>SUM(L141:L145)</f>
        <v>428</v>
      </c>
    </row>
    <row r="147" spans="1:12" ht="14.25" customHeight="1" x14ac:dyDescent="0.15">
      <c r="A147" s="110"/>
      <c r="B147" s="37" t="s">
        <v>43</v>
      </c>
      <c r="C147" s="13">
        <v>42</v>
      </c>
      <c r="D147" s="13">
        <v>47</v>
      </c>
      <c r="E147" s="13">
        <v>53</v>
      </c>
      <c r="F147" s="31">
        <f t="shared" si="16"/>
        <v>100</v>
      </c>
      <c r="G147" s="143" t="s">
        <v>42</v>
      </c>
      <c r="H147" s="144"/>
      <c r="I147" s="55">
        <f>SUM(C139+C157+C164+C167+I125+I140+I146)</f>
        <v>6997</v>
      </c>
      <c r="J147" s="55">
        <f>SUM(D139+D157+D164+D167+J125+J140+J146)</f>
        <v>7613</v>
      </c>
      <c r="K147" s="55">
        <f>SUM(E139+E157+E164+E167+K125+K140+K146)</f>
        <v>8182</v>
      </c>
      <c r="L147" s="54">
        <f>SUM(F139+F157+F164+F167+L125+L140+L146)</f>
        <v>15795</v>
      </c>
    </row>
    <row r="148" spans="1:12" ht="14.25" customHeight="1" x14ac:dyDescent="0.15">
      <c r="A148" s="110"/>
      <c r="B148" s="37" t="s">
        <v>41</v>
      </c>
      <c r="C148" s="13">
        <v>104</v>
      </c>
      <c r="D148" s="13">
        <v>133</v>
      </c>
      <c r="E148" s="13">
        <v>153</v>
      </c>
      <c r="F148" s="31">
        <f t="shared" si="16"/>
        <v>286</v>
      </c>
      <c r="G148" s="53"/>
      <c r="H148" s="111"/>
      <c r="I148" s="13"/>
      <c r="J148" s="13"/>
      <c r="K148" s="13"/>
      <c r="L148" s="52"/>
    </row>
    <row r="149" spans="1:12" ht="14.25" customHeight="1" x14ac:dyDescent="0.15">
      <c r="A149" s="110"/>
      <c r="B149" s="37" t="s">
        <v>40</v>
      </c>
      <c r="C149" s="13">
        <v>64</v>
      </c>
      <c r="D149" s="13">
        <v>83</v>
      </c>
      <c r="E149" s="13">
        <v>96</v>
      </c>
      <c r="F149" s="31">
        <f t="shared" si="16"/>
        <v>179</v>
      </c>
      <c r="G149" s="145" t="s">
        <v>39</v>
      </c>
      <c r="H149" s="146"/>
      <c r="I149" s="127">
        <f>SUM(C30+I39+I67+I147)</f>
        <v>19608</v>
      </c>
      <c r="J149" s="127">
        <f>SUM(D30+J39+J67+J147)</f>
        <v>22509</v>
      </c>
      <c r="K149" s="127">
        <f>SUM(E30+K39+K67+K147)</f>
        <v>24152</v>
      </c>
      <c r="L149" s="129">
        <f>SUM(J149:K149)</f>
        <v>46661</v>
      </c>
    </row>
    <row r="150" spans="1:12" ht="14.25" customHeight="1" x14ac:dyDescent="0.15">
      <c r="A150" s="110"/>
      <c r="B150" s="37" t="s">
        <v>38</v>
      </c>
      <c r="C150" s="13">
        <v>134</v>
      </c>
      <c r="D150" s="13">
        <v>155</v>
      </c>
      <c r="E150" s="13">
        <v>165</v>
      </c>
      <c r="F150" s="31">
        <f t="shared" si="16"/>
        <v>320</v>
      </c>
      <c r="G150" s="133"/>
      <c r="H150" s="134"/>
      <c r="I150" s="128"/>
      <c r="J150" s="128"/>
      <c r="K150" s="128"/>
      <c r="L150" s="130"/>
    </row>
    <row r="151" spans="1:12" ht="14.25" customHeight="1" x14ac:dyDescent="0.15">
      <c r="A151" s="110"/>
      <c r="B151" s="37" t="s">
        <v>37</v>
      </c>
      <c r="C151" s="13">
        <v>32</v>
      </c>
      <c r="D151" s="13">
        <v>34</v>
      </c>
      <c r="E151" s="13">
        <v>38</v>
      </c>
      <c r="F151" s="31">
        <f t="shared" si="16"/>
        <v>72</v>
      </c>
      <c r="G151" s="131" t="s">
        <v>36</v>
      </c>
      <c r="H151" s="132"/>
      <c r="I151" s="135">
        <f>I149-'R2.4月末'!I149</f>
        <v>15</v>
      </c>
      <c r="J151" s="135">
        <f>J149-'R2.4月末'!J149</f>
        <v>-28</v>
      </c>
      <c r="K151" s="135">
        <f>K149-'R2.4月末'!K149</f>
        <v>-21</v>
      </c>
      <c r="L151" s="137">
        <f>L149-'R2.4月末'!L149</f>
        <v>-49</v>
      </c>
    </row>
    <row r="152" spans="1:12" ht="14.25" customHeight="1" x14ac:dyDescent="0.15">
      <c r="A152" s="110"/>
      <c r="B152" s="37" t="s">
        <v>35</v>
      </c>
      <c r="C152" s="13">
        <v>21</v>
      </c>
      <c r="D152" s="13">
        <v>24</v>
      </c>
      <c r="E152" s="13">
        <v>25</v>
      </c>
      <c r="F152" s="31">
        <f t="shared" si="16"/>
        <v>49</v>
      </c>
      <c r="G152" s="133"/>
      <c r="H152" s="134"/>
      <c r="I152" s="136"/>
      <c r="J152" s="136"/>
      <c r="K152" s="136"/>
      <c r="L152" s="138"/>
    </row>
    <row r="153" spans="1:12" ht="14.25" customHeight="1" x14ac:dyDescent="0.15">
      <c r="A153" s="110"/>
      <c r="B153" s="37" t="s">
        <v>34</v>
      </c>
      <c r="C153" s="13">
        <v>64</v>
      </c>
      <c r="D153" s="13">
        <v>98</v>
      </c>
      <c r="E153" s="13">
        <v>95</v>
      </c>
      <c r="F153" s="31">
        <f t="shared" si="16"/>
        <v>193</v>
      </c>
      <c r="G153" s="123" t="s">
        <v>33</v>
      </c>
      <c r="H153" s="124"/>
      <c r="I153" s="13"/>
      <c r="J153" s="13">
        <v>48</v>
      </c>
      <c r="K153" s="13">
        <v>52</v>
      </c>
      <c r="L153" s="51">
        <v>50</v>
      </c>
    </row>
    <row r="154" spans="1:12" ht="14.25" customHeight="1" x14ac:dyDescent="0.15">
      <c r="A154" s="110"/>
      <c r="B154" s="37" t="s">
        <v>32</v>
      </c>
      <c r="C154" s="13">
        <v>50</v>
      </c>
      <c r="D154" s="13">
        <v>55</v>
      </c>
      <c r="E154" s="13">
        <v>62</v>
      </c>
      <c r="F154" s="31">
        <f t="shared" si="16"/>
        <v>117</v>
      </c>
      <c r="G154" s="125" t="s">
        <v>31</v>
      </c>
      <c r="H154" s="126"/>
      <c r="I154" s="50"/>
      <c r="J154" s="50">
        <v>23</v>
      </c>
      <c r="K154" s="50">
        <v>26</v>
      </c>
      <c r="L154" s="48">
        <f t="shared" ref="L154:L159" si="17">SUM(J154:K154)</f>
        <v>49</v>
      </c>
    </row>
    <row r="155" spans="1:12" ht="14.25" customHeight="1" x14ac:dyDescent="0.15">
      <c r="A155" s="110"/>
      <c r="B155" s="37" t="s">
        <v>30</v>
      </c>
      <c r="C155" s="13">
        <v>247</v>
      </c>
      <c r="D155" s="13">
        <v>243</v>
      </c>
      <c r="E155" s="13">
        <v>278</v>
      </c>
      <c r="F155" s="31">
        <f t="shared" si="16"/>
        <v>521</v>
      </c>
      <c r="G155" s="125" t="s">
        <v>29</v>
      </c>
      <c r="H155" s="126"/>
      <c r="I155" s="50"/>
      <c r="J155" s="50">
        <v>35</v>
      </c>
      <c r="K155" s="50">
        <v>23</v>
      </c>
      <c r="L155" s="48">
        <f t="shared" si="17"/>
        <v>58</v>
      </c>
    </row>
    <row r="156" spans="1:12" ht="14.25" customHeight="1" x14ac:dyDescent="0.15">
      <c r="A156" s="110"/>
      <c r="B156" s="37" t="s">
        <v>28</v>
      </c>
      <c r="C156" s="13">
        <v>38</v>
      </c>
      <c r="D156" s="13">
        <v>34</v>
      </c>
      <c r="E156" s="13">
        <v>42</v>
      </c>
      <c r="F156" s="31">
        <f t="shared" si="16"/>
        <v>76</v>
      </c>
      <c r="G156" s="125" t="s">
        <v>27</v>
      </c>
      <c r="H156" s="126"/>
      <c r="I156" s="50"/>
      <c r="J156" s="50">
        <v>5</v>
      </c>
      <c r="K156" s="50">
        <v>6</v>
      </c>
      <c r="L156" s="48">
        <f t="shared" si="17"/>
        <v>11</v>
      </c>
    </row>
    <row r="157" spans="1:12" ht="14.25" customHeight="1" x14ac:dyDescent="0.15">
      <c r="A157" s="110"/>
      <c r="B157" s="26" t="s">
        <v>26</v>
      </c>
      <c r="C157" s="25">
        <f>SUM(C140:C156)</f>
        <v>1523</v>
      </c>
      <c r="D157" s="25">
        <f>SUM(D140:D156)</f>
        <v>1732</v>
      </c>
      <c r="E157" s="25">
        <f>SUM(E140:E156)</f>
        <v>1940</v>
      </c>
      <c r="F157" s="24">
        <f>SUM(F140:F156)</f>
        <v>3672</v>
      </c>
      <c r="G157" s="125" t="s">
        <v>25</v>
      </c>
      <c r="H157" s="126"/>
      <c r="I157" s="50"/>
      <c r="J157" s="50">
        <v>25</v>
      </c>
      <c r="K157" s="50">
        <v>32</v>
      </c>
      <c r="L157" s="48">
        <f t="shared" si="17"/>
        <v>57</v>
      </c>
    </row>
    <row r="158" spans="1:12" ht="14.25" customHeight="1" x14ac:dyDescent="0.15">
      <c r="A158" s="110" t="s">
        <v>24</v>
      </c>
      <c r="B158" s="37" t="s">
        <v>23</v>
      </c>
      <c r="C158" s="13">
        <v>122</v>
      </c>
      <c r="D158" s="13">
        <v>161</v>
      </c>
      <c r="E158" s="13">
        <v>160</v>
      </c>
      <c r="F158" s="31">
        <f t="shared" ref="F158:F163" si="18">SUM(D158:E158)</f>
        <v>321</v>
      </c>
      <c r="G158" s="125" t="s">
        <v>22</v>
      </c>
      <c r="H158" s="126"/>
      <c r="I158" s="50"/>
      <c r="J158" s="50">
        <v>4</v>
      </c>
      <c r="K158" s="50">
        <v>2</v>
      </c>
      <c r="L158" s="48">
        <f t="shared" si="17"/>
        <v>6</v>
      </c>
    </row>
    <row r="159" spans="1:12" ht="14.25" customHeight="1" x14ac:dyDescent="0.15">
      <c r="A159" s="110"/>
      <c r="B159" s="37" t="s">
        <v>21</v>
      </c>
      <c r="C159" s="13">
        <v>212</v>
      </c>
      <c r="D159" s="13">
        <v>257</v>
      </c>
      <c r="E159" s="13">
        <v>270</v>
      </c>
      <c r="F159" s="31">
        <f t="shared" si="18"/>
        <v>527</v>
      </c>
      <c r="G159" s="113" t="s">
        <v>20</v>
      </c>
      <c r="H159" s="114"/>
      <c r="I159" s="49"/>
      <c r="J159" s="49">
        <v>0</v>
      </c>
      <c r="K159" s="49">
        <v>0</v>
      </c>
      <c r="L159" s="48">
        <f t="shared" si="17"/>
        <v>0</v>
      </c>
    </row>
    <row r="160" spans="1:12" ht="14.25" customHeight="1" x14ac:dyDescent="0.15">
      <c r="A160" s="110"/>
      <c r="B160" s="37" t="s">
        <v>19</v>
      </c>
      <c r="C160" s="13">
        <v>64</v>
      </c>
      <c r="D160" s="13">
        <v>83</v>
      </c>
      <c r="E160" s="13">
        <v>77</v>
      </c>
      <c r="F160" s="31">
        <f t="shared" si="18"/>
        <v>160</v>
      </c>
      <c r="G160" s="112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10"/>
      <c r="B161" s="37" t="s">
        <v>17</v>
      </c>
      <c r="C161" s="13">
        <v>52</v>
      </c>
      <c r="D161" s="13">
        <v>75</v>
      </c>
      <c r="E161" s="13">
        <v>83</v>
      </c>
      <c r="F161" s="31">
        <f t="shared" si="18"/>
        <v>158</v>
      </c>
      <c r="G161" s="115" t="s">
        <v>16</v>
      </c>
      <c r="H161" s="116"/>
      <c r="I161" s="116"/>
      <c r="J161" s="116"/>
      <c r="K161" s="116"/>
      <c r="L161" s="117"/>
    </row>
    <row r="162" spans="1:12" ht="14.25" customHeight="1" x14ac:dyDescent="0.15">
      <c r="A162" s="110"/>
      <c r="B162" s="37" t="s">
        <v>15</v>
      </c>
      <c r="C162" s="13">
        <v>219</v>
      </c>
      <c r="D162" s="13">
        <v>283</v>
      </c>
      <c r="E162" s="13">
        <v>296</v>
      </c>
      <c r="F162" s="31">
        <f t="shared" si="18"/>
        <v>579</v>
      </c>
      <c r="G162" s="42" t="s">
        <v>14</v>
      </c>
      <c r="H162" s="41" t="s">
        <v>11</v>
      </c>
      <c r="I162" s="40">
        <f>SUM(L162/L149)</f>
        <v>0.41501468035404299</v>
      </c>
      <c r="J162" s="39">
        <v>8705</v>
      </c>
      <c r="K162" s="39">
        <v>10660</v>
      </c>
      <c r="L162" s="38">
        <f t="shared" ref="L162:L167" si="19">SUM(J162:K162)</f>
        <v>19365</v>
      </c>
    </row>
    <row r="163" spans="1:12" ht="14.25" customHeight="1" x14ac:dyDescent="0.15">
      <c r="A163" s="110"/>
      <c r="B163" s="37" t="s">
        <v>13</v>
      </c>
      <c r="C163" s="13">
        <v>34</v>
      </c>
      <c r="D163" s="13">
        <v>45</v>
      </c>
      <c r="E163" s="13">
        <v>45</v>
      </c>
      <c r="F163" s="31">
        <f t="shared" si="18"/>
        <v>90</v>
      </c>
      <c r="G163" s="118" t="s">
        <v>12</v>
      </c>
      <c r="H163" s="36" t="s">
        <v>11</v>
      </c>
      <c r="I163" s="35">
        <f>SUM(L163/L149)</f>
        <v>0.34594200724373675</v>
      </c>
      <c r="J163" s="34">
        <v>7096</v>
      </c>
      <c r="K163" s="34">
        <v>9046</v>
      </c>
      <c r="L163" s="33">
        <f t="shared" si="19"/>
        <v>16142</v>
      </c>
    </row>
    <row r="164" spans="1:12" ht="14.25" customHeight="1" x14ac:dyDescent="0.15">
      <c r="A164" s="110"/>
      <c r="B164" s="26" t="s">
        <v>10</v>
      </c>
      <c r="C164" s="25">
        <f>SUM(C158:C163)</f>
        <v>703</v>
      </c>
      <c r="D164" s="25">
        <f>SUM(D158:D163)</f>
        <v>904</v>
      </c>
      <c r="E164" s="25">
        <f>SUM(E158:E163)</f>
        <v>931</v>
      </c>
      <c r="F164" s="24">
        <f>SUM(F158:F163)</f>
        <v>1835</v>
      </c>
      <c r="G164" s="119"/>
      <c r="H164" s="30" t="s">
        <v>9</v>
      </c>
      <c r="I164" s="29">
        <f>L164/F30</f>
        <v>0.294659614400273</v>
      </c>
      <c r="J164" s="28">
        <v>771</v>
      </c>
      <c r="K164" s="28">
        <v>956</v>
      </c>
      <c r="L164" s="27">
        <f t="shared" si="19"/>
        <v>1727</v>
      </c>
    </row>
    <row r="165" spans="1:12" ht="14.25" customHeight="1" x14ac:dyDescent="0.15">
      <c r="A165" s="110" t="s">
        <v>8</v>
      </c>
      <c r="B165" s="111" t="s">
        <v>7</v>
      </c>
      <c r="C165" s="13">
        <v>333</v>
      </c>
      <c r="D165" s="13">
        <v>363</v>
      </c>
      <c r="E165" s="13">
        <v>384</v>
      </c>
      <c r="F165" s="31">
        <f>SUM(D165:E165)</f>
        <v>747</v>
      </c>
      <c r="G165" s="119"/>
      <c r="H165" s="30" t="s">
        <v>6</v>
      </c>
      <c r="I165" s="29">
        <f>L165/L39</f>
        <v>0.38572590483936559</v>
      </c>
      <c r="J165" s="28">
        <v>1667</v>
      </c>
      <c r="K165" s="28">
        <v>2127</v>
      </c>
      <c r="L165" s="27">
        <f t="shared" si="19"/>
        <v>3794</v>
      </c>
    </row>
    <row r="166" spans="1:12" ht="14.25" customHeight="1" x14ac:dyDescent="0.15">
      <c r="A166" s="110"/>
      <c r="B166" s="111" t="s">
        <v>5</v>
      </c>
      <c r="C166" s="13">
        <v>297</v>
      </c>
      <c r="D166" s="13">
        <v>362</v>
      </c>
      <c r="E166" s="13">
        <v>381</v>
      </c>
      <c r="F166" s="31">
        <f>SUM(D166:E166)</f>
        <v>743</v>
      </c>
      <c r="G166" s="119"/>
      <c r="H166" s="30" t="s">
        <v>4</v>
      </c>
      <c r="I166" s="29">
        <f>L166/L67</f>
        <v>0.30858988727009029</v>
      </c>
      <c r="J166" s="28">
        <v>2079</v>
      </c>
      <c r="K166" s="28">
        <v>2602</v>
      </c>
      <c r="L166" s="27">
        <f t="shared" si="19"/>
        <v>4681</v>
      </c>
    </row>
    <row r="167" spans="1:12" ht="14.25" customHeight="1" x14ac:dyDescent="0.15">
      <c r="A167" s="110"/>
      <c r="B167" s="26" t="s">
        <v>3</v>
      </c>
      <c r="C167" s="25">
        <f>SUM(C165:C166)</f>
        <v>630</v>
      </c>
      <c r="D167" s="25">
        <f>SUM(D165:D166)</f>
        <v>725</v>
      </c>
      <c r="E167" s="25">
        <f>SUM(E165:E166)</f>
        <v>765</v>
      </c>
      <c r="F167" s="24">
        <f>SUM(F165:F166)</f>
        <v>1490</v>
      </c>
      <c r="G167" s="120"/>
      <c r="H167" s="23" t="s">
        <v>2</v>
      </c>
      <c r="I167" s="22">
        <f>L167/L147</f>
        <v>0.37606837606837606</v>
      </c>
      <c r="J167" s="21">
        <v>2579</v>
      </c>
      <c r="K167" s="21">
        <v>3361</v>
      </c>
      <c r="L167" s="20">
        <f t="shared" si="19"/>
        <v>5940</v>
      </c>
    </row>
    <row r="168" spans="1:12" ht="14.25" customHeight="1" x14ac:dyDescent="0.15">
      <c r="A168" s="110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10"/>
      <c r="B169" s="13"/>
      <c r="C169" s="13"/>
      <c r="D169" s="13"/>
      <c r="E169" s="13"/>
      <c r="F169" s="12"/>
      <c r="G169" s="121" t="s">
        <v>1</v>
      </c>
      <c r="H169" s="122"/>
      <c r="I169" s="11">
        <v>443</v>
      </c>
      <c r="J169" s="11">
        <v>189</v>
      </c>
      <c r="K169" s="11">
        <v>290</v>
      </c>
      <c r="L169" s="10">
        <f>SUM(J169:K169)</f>
        <v>479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FA7F-EF9D-4B44-B725-417D148EB288}">
  <dimension ref="A1:L218"/>
  <sheetViews>
    <sheetView view="pageBreakPreview" topLeftCell="A140" zoomScaleNormal="100" workbookViewId="0">
      <selection activeCell="L68" sqref="L68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7" t="s">
        <v>273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ht="16.5" customHeight="1" x14ac:dyDescent="0.15">
      <c r="A2" s="150" t="s">
        <v>279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153" t="s">
        <v>266</v>
      </c>
      <c r="B4" s="154"/>
      <c r="C4" s="94"/>
      <c r="D4" s="94"/>
      <c r="E4" s="94"/>
      <c r="F4" s="93"/>
      <c r="G4" s="92" t="s">
        <v>265</v>
      </c>
      <c r="H4" s="91" t="s">
        <v>264</v>
      </c>
      <c r="I4" s="90">
        <v>27</v>
      </c>
      <c r="J4" s="90">
        <v>32</v>
      </c>
      <c r="K4" s="90">
        <v>36</v>
      </c>
      <c r="L4" s="58">
        <f t="shared" ref="L4:L9" si="0">SUM(J4:K4)</f>
        <v>68</v>
      </c>
    </row>
    <row r="5" spans="1:12" ht="14.25" customHeight="1" x14ac:dyDescent="0.15">
      <c r="A5" s="72" t="s">
        <v>263</v>
      </c>
      <c r="B5" s="71" t="s">
        <v>262</v>
      </c>
      <c r="C5" s="89">
        <v>333</v>
      </c>
      <c r="D5" s="89">
        <v>406</v>
      </c>
      <c r="E5" s="89">
        <v>396</v>
      </c>
      <c r="F5" s="31">
        <f t="shared" ref="F5:F21" si="1">SUM(D5:E5)</f>
        <v>802</v>
      </c>
      <c r="G5" s="57"/>
      <c r="H5" s="37" t="s">
        <v>261</v>
      </c>
      <c r="I5" s="13">
        <v>188</v>
      </c>
      <c r="J5" s="13">
        <v>216</v>
      </c>
      <c r="K5" s="13">
        <v>230</v>
      </c>
      <c r="L5" s="58">
        <f t="shared" si="0"/>
        <v>446</v>
      </c>
    </row>
    <row r="6" spans="1:12" ht="14.25" customHeight="1" x14ac:dyDescent="0.15">
      <c r="A6" s="110"/>
      <c r="B6" s="37" t="s">
        <v>260</v>
      </c>
      <c r="C6" s="86">
        <v>219</v>
      </c>
      <c r="D6" s="86">
        <v>206</v>
      </c>
      <c r="E6" s="86">
        <v>212</v>
      </c>
      <c r="F6" s="31">
        <f t="shared" si="1"/>
        <v>418</v>
      </c>
      <c r="G6" s="57"/>
      <c r="H6" s="37" t="s">
        <v>259</v>
      </c>
      <c r="I6" s="13">
        <v>113</v>
      </c>
      <c r="J6" s="13">
        <v>138</v>
      </c>
      <c r="K6" s="13">
        <v>166</v>
      </c>
      <c r="L6" s="58">
        <f t="shared" si="0"/>
        <v>304</v>
      </c>
    </row>
    <row r="7" spans="1:12" ht="14.25" customHeight="1" x14ac:dyDescent="0.15">
      <c r="A7" s="110"/>
      <c r="B7" s="37" t="s">
        <v>258</v>
      </c>
      <c r="C7" s="86">
        <v>129</v>
      </c>
      <c r="D7" s="86">
        <v>131</v>
      </c>
      <c r="E7" s="86">
        <v>161</v>
      </c>
      <c r="F7" s="31">
        <f t="shared" si="1"/>
        <v>292</v>
      </c>
      <c r="G7" s="57"/>
      <c r="H7" s="37" t="s">
        <v>257</v>
      </c>
      <c r="I7" s="13">
        <v>83</v>
      </c>
      <c r="J7" s="13">
        <v>104</v>
      </c>
      <c r="K7" s="13">
        <v>104</v>
      </c>
      <c r="L7" s="58">
        <f t="shared" si="0"/>
        <v>208</v>
      </c>
    </row>
    <row r="8" spans="1:12" ht="14.25" customHeight="1" x14ac:dyDescent="0.15">
      <c r="A8" s="110"/>
      <c r="B8" s="37" t="s">
        <v>256</v>
      </c>
      <c r="C8" s="86">
        <v>165</v>
      </c>
      <c r="D8" s="86">
        <v>167</v>
      </c>
      <c r="E8" s="86">
        <v>202</v>
      </c>
      <c r="F8" s="31">
        <f t="shared" si="1"/>
        <v>369</v>
      </c>
      <c r="G8" s="57"/>
      <c r="H8" s="37" t="s">
        <v>219</v>
      </c>
      <c r="I8" s="13">
        <v>57</v>
      </c>
      <c r="J8" s="13">
        <v>72</v>
      </c>
      <c r="K8" s="13">
        <v>76</v>
      </c>
      <c r="L8" s="58">
        <f t="shared" si="0"/>
        <v>148</v>
      </c>
    </row>
    <row r="9" spans="1:12" ht="14.25" customHeight="1" x14ac:dyDescent="0.15">
      <c r="A9" s="110"/>
      <c r="B9" s="37" t="s">
        <v>255</v>
      </c>
      <c r="C9" s="86">
        <v>57</v>
      </c>
      <c r="D9" s="86">
        <v>62</v>
      </c>
      <c r="E9" s="86">
        <v>75</v>
      </c>
      <c r="F9" s="31">
        <f t="shared" si="1"/>
        <v>137</v>
      </c>
      <c r="G9" s="57"/>
      <c r="H9" s="37" t="s">
        <v>254</v>
      </c>
      <c r="I9" s="13">
        <v>72</v>
      </c>
      <c r="J9" s="13">
        <v>81</v>
      </c>
      <c r="K9" s="13">
        <v>83</v>
      </c>
      <c r="L9" s="58">
        <f t="shared" si="0"/>
        <v>164</v>
      </c>
    </row>
    <row r="10" spans="1:12" ht="14.25" customHeight="1" x14ac:dyDescent="0.15">
      <c r="A10" s="110"/>
      <c r="B10" s="37" t="s">
        <v>253</v>
      </c>
      <c r="C10" s="86">
        <v>277</v>
      </c>
      <c r="D10" s="86">
        <v>350</v>
      </c>
      <c r="E10" s="86">
        <v>376</v>
      </c>
      <c r="F10" s="31">
        <f t="shared" si="1"/>
        <v>726</v>
      </c>
      <c r="G10" s="83"/>
      <c r="H10" s="26" t="s">
        <v>252</v>
      </c>
      <c r="I10" s="25">
        <f>SUM(I4:I9)</f>
        <v>540</v>
      </c>
      <c r="J10" s="25">
        <f>SUM(J4:J9)</f>
        <v>643</v>
      </c>
      <c r="K10" s="25">
        <f>SUM(K4:K9)</f>
        <v>695</v>
      </c>
      <c r="L10" s="60">
        <f>SUM(L4:L9)</f>
        <v>1338</v>
      </c>
    </row>
    <row r="11" spans="1:12" ht="14.25" customHeight="1" x14ac:dyDescent="0.15">
      <c r="A11" s="110"/>
      <c r="B11" s="37" t="s">
        <v>251</v>
      </c>
      <c r="C11" s="86">
        <v>64</v>
      </c>
      <c r="D11" s="86">
        <v>78</v>
      </c>
      <c r="E11" s="86">
        <v>86</v>
      </c>
      <c r="F11" s="31">
        <f t="shared" si="1"/>
        <v>164</v>
      </c>
      <c r="G11" s="57" t="s">
        <v>250</v>
      </c>
      <c r="H11" s="37" t="s">
        <v>249</v>
      </c>
      <c r="I11" s="13">
        <v>52</v>
      </c>
      <c r="J11" s="13">
        <v>60</v>
      </c>
      <c r="K11" s="13">
        <v>72</v>
      </c>
      <c r="L11" s="58">
        <f t="shared" ref="L11:L22" si="2">SUM(J11:K11)</f>
        <v>132</v>
      </c>
    </row>
    <row r="12" spans="1:12" ht="14.25" customHeight="1" x14ac:dyDescent="0.15">
      <c r="A12" s="110"/>
      <c r="B12" s="37" t="s">
        <v>248</v>
      </c>
      <c r="C12" s="86">
        <v>122</v>
      </c>
      <c r="D12" s="86">
        <v>172</v>
      </c>
      <c r="E12" s="86">
        <v>186</v>
      </c>
      <c r="F12" s="31">
        <f t="shared" si="1"/>
        <v>358</v>
      </c>
      <c r="G12" s="57"/>
      <c r="H12" s="37" t="s">
        <v>204</v>
      </c>
      <c r="I12" s="13">
        <v>30</v>
      </c>
      <c r="J12" s="13">
        <v>25</v>
      </c>
      <c r="K12" s="13">
        <v>32</v>
      </c>
      <c r="L12" s="58">
        <f t="shared" si="2"/>
        <v>57</v>
      </c>
    </row>
    <row r="13" spans="1:12" ht="14.25" customHeight="1" x14ac:dyDescent="0.15">
      <c r="A13" s="110"/>
      <c r="B13" s="37" t="s">
        <v>247</v>
      </c>
      <c r="C13" s="86">
        <v>146</v>
      </c>
      <c r="D13" s="86">
        <v>218</v>
      </c>
      <c r="E13" s="86">
        <v>212</v>
      </c>
      <c r="F13" s="31">
        <f t="shared" si="1"/>
        <v>430</v>
      </c>
      <c r="G13" s="57"/>
      <c r="H13" s="37" t="s">
        <v>246</v>
      </c>
      <c r="I13" s="13">
        <v>38</v>
      </c>
      <c r="J13" s="13">
        <v>34</v>
      </c>
      <c r="K13" s="13">
        <v>47</v>
      </c>
      <c r="L13" s="58">
        <f t="shared" si="2"/>
        <v>81</v>
      </c>
    </row>
    <row r="14" spans="1:12" ht="14.25" customHeight="1" x14ac:dyDescent="0.15">
      <c r="A14" s="110"/>
      <c r="B14" s="37" t="s">
        <v>245</v>
      </c>
      <c r="C14" s="86">
        <v>39</v>
      </c>
      <c r="D14" s="86">
        <v>52</v>
      </c>
      <c r="E14" s="86">
        <v>50</v>
      </c>
      <c r="F14" s="31">
        <f t="shared" si="1"/>
        <v>102</v>
      </c>
      <c r="G14" s="57"/>
      <c r="H14" s="37" t="s">
        <v>244</v>
      </c>
      <c r="I14" s="13">
        <v>115</v>
      </c>
      <c r="J14" s="13">
        <v>115</v>
      </c>
      <c r="K14" s="13">
        <v>123</v>
      </c>
      <c r="L14" s="58">
        <f t="shared" si="2"/>
        <v>238</v>
      </c>
    </row>
    <row r="15" spans="1:12" ht="14.25" customHeight="1" x14ac:dyDescent="0.15">
      <c r="A15" s="110"/>
      <c r="B15" s="37" t="s">
        <v>243</v>
      </c>
      <c r="C15" s="86">
        <v>28</v>
      </c>
      <c r="D15" s="86">
        <v>32</v>
      </c>
      <c r="E15" s="86">
        <v>36</v>
      </c>
      <c r="F15" s="31">
        <f t="shared" si="1"/>
        <v>68</v>
      </c>
      <c r="G15" s="57"/>
      <c r="H15" s="37" t="s">
        <v>242</v>
      </c>
      <c r="I15" s="13">
        <v>32</v>
      </c>
      <c r="J15" s="13">
        <v>38</v>
      </c>
      <c r="K15" s="13">
        <v>45</v>
      </c>
      <c r="L15" s="58">
        <f t="shared" si="2"/>
        <v>83</v>
      </c>
    </row>
    <row r="16" spans="1:12" ht="14.25" customHeight="1" x14ac:dyDescent="0.15">
      <c r="A16" s="110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67</v>
      </c>
      <c r="J16" s="13">
        <v>61</v>
      </c>
      <c r="K16" s="13">
        <v>76</v>
      </c>
      <c r="L16" s="58">
        <f t="shared" si="2"/>
        <v>137</v>
      </c>
    </row>
    <row r="17" spans="1:12" ht="14.25" customHeight="1" x14ac:dyDescent="0.15">
      <c r="A17" s="110"/>
      <c r="B17" s="111" t="s">
        <v>239</v>
      </c>
      <c r="C17" s="86">
        <v>44</v>
      </c>
      <c r="D17" s="86">
        <v>59</v>
      </c>
      <c r="E17" s="86">
        <v>62</v>
      </c>
      <c r="F17" s="31">
        <f>SUM(D17:E17)</f>
        <v>121</v>
      </c>
      <c r="G17" s="57"/>
      <c r="H17" s="37" t="s">
        <v>238</v>
      </c>
      <c r="I17" s="13">
        <v>84</v>
      </c>
      <c r="J17" s="13">
        <v>85</v>
      </c>
      <c r="K17" s="13">
        <v>85</v>
      </c>
      <c r="L17" s="58">
        <f t="shared" si="2"/>
        <v>170</v>
      </c>
    </row>
    <row r="18" spans="1:12" ht="14.25" customHeight="1" x14ac:dyDescent="0.15">
      <c r="A18" s="110"/>
      <c r="B18" s="37" t="s">
        <v>237</v>
      </c>
      <c r="C18" s="86">
        <v>84</v>
      </c>
      <c r="D18" s="86">
        <v>112</v>
      </c>
      <c r="E18" s="86">
        <v>116</v>
      </c>
      <c r="F18" s="31">
        <f t="shared" si="1"/>
        <v>228</v>
      </c>
      <c r="G18" s="57"/>
      <c r="H18" s="37" t="s">
        <v>236</v>
      </c>
      <c r="I18" s="13">
        <v>55</v>
      </c>
      <c r="J18" s="13">
        <v>59</v>
      </c>
      <c r="K18" s="13">
        <v>76</v>
      </c>
      <c r="L18" s="58">
        <f t="shared" si="2"/>
        <v>135</v>
      </c>
    </row>
    <row r="19" spans="1:12" ht="14.25" customHeight="1" x14ac:dyDescent="0.15">
      <c r="A19" s="110"/>
      <c r="B19" s="37" t="s">
        <v>235</v>
      </c>
      <c r="C19" s="86">
        <v>24</v>
      </c>
      <c r="D19" s="86">
        <v>23</v>
      </c>
      <c r="E19" s="86">
        <v>28</v>
      </c>
      <c r="F19" s="31">
        <f t="shared" si="1"/>
        <v>51</v>
      </c>
      <c r="G19" s="57"/>
      <c r="H19" s="37" t="s">
        <v>234</v>
      </c>
      <c r="I19" s="13">
        <v>23</v>
      </c>
      <c r="J19" s="13">
        <v>30</v>
      </c>
      <c r="K19" s="13">
        <v>25</v>
      </c>
      <c r="L19" s="58">
        <f t="shared" si="2"/>
        <v>55</v>
      </c>
    </row>
    <row r="20" spans="1:12" ht="14.25" customHeight="1" x14ac:dyDescent="0.15">
      <c r="A20" s="110"/>
      <c r="B20" s="111" t="s">
        <v>233</v>
      </c>
      <c r="C20" s="86">
        <v>12</v>
      </c>
      <c r="D20" s="86">
        <v>9</v>
      </c>
      <c r="E20" s="86">
        <v>12</v>
      </c>
      <c r="F20" s="31">
        <f t="shared" si="1"/>
        <v>21</v>
      </c>
      <c r="G20" s="57"/>
      <c r="H20" s="37" t="s">
        <v>232</v>
      </c>
      <c r="I20" s="13">
        <v>59</v>
      </c>
      <c r="J20" s="13">
        <v>50</v>
      </c>
      <c r="K20" s="13">
        <v>63</v>
      </c>
      <c r="L20" s="58">
        <f t="shared" si="2"/>
        <v>113</v>
      </c>
    </row>
    <row r="21" spans="1:12" ht="14.25" customHeight="1" x14ac:dyDescent="0.15">
      <c r="A21" s="110"/>
      <c r="B21" s="111" t="s">
        <v>231</v>
      </c>
      <c r="C21" s="86">
        <v>16</v>
      </c>
      <c r="D21" s="86">
        <v>23</v>
      </c>
      <c r="E21" s="86">
        <v>22</v>
      </c>
      <c r="F21" s="31">
        <f t="shared" si="1"/>
        <v>45</v>
      </c>
      <c r="G21" s="57"/>
      <c r="H21" s="37" t="s">
        <v>190</v>
      </c>
      <c r="I21" s="13">
        <v>35</v>
      </c>
      <c r="J21" s="13">
        <v>39</v>
      </c>
      <c r="K21" s="13">
        <v>42</v>
      </c>
      <c r="L21" s="58">
        <f t="shared" si="2"/>
        <v>81</v>
      </c>
    </row>
    <row r="22" spans="1:12" ht="14.25" customHeight="1" x14ac:dyDescent="0.15">
      <c r="A22" s="79"/>
      <c r="B22" s="26" t="s">
        <v>230</v>
      </c>
      <c r="C22" s="25">
        <f>SUM(C5:C21)</f>
        <v>1759</v>
      </c>
      <c r="D22" s="25">
        <f>SUM(D5:D21)</f>
        <v>2100</v>
      </c>
      <c r="E22" s="25">
        <f>SUM(E5:E21)</f>
        <v>2232</v>
      </c>
      <c r="F22" s="25">
        <f>SUM(F5:F21)</f>
        <v>4332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110" t="s">
        <v>228</v>
      </c>
      <c r="B23" s="37" t="s">
        <v>227</v>
      </c>
      <c r="C23" s="13">
        <v>133</v>
      </c>
      <c r="D23" s="13">
        <v>144</v>
      </c>
      <c r="E23" s="13">
        <v>181</v>
      </c>
      <c r="F23" s="31">
        <f t="shared" ref="F23:F28" si="3">SUM(D23:E23)</f>
        <v>325</v>
      </c>
      <c r="G23" s="83"/>
      <c r="H23" s="26" t="s">
        <v>226</v>
      </c>
      <c r="I23" s="25">
        <f>SUM(I11:I22)</f>
        <v>595</v>
      </c>
      <c r="J23" s="25">
        <f>SUM(J11:J22)</f>
        <v>598</v>
      </c>
      <c r="K23" s="25">
        <f>SUM(K11:K22)</f>
        <v>691</v>
      </c>
      <c r="L23" s="60">
        <f>SUM(L11:L22)</f>
        <v>1289</v>
      </c>
    </row>
    <row r="24" spans="1:12" ht="14.25" customHeight="1" x14ac:dyDescent="0.15">
      <c r="A24" s="110"/>
      <c r="B24" s="37" t="s">
        <v>225</v>
      </c>
      <c r="C24" s="13">
        <v>69</v>
      </c>
      <c r="D24" s="13">
        <v>84</v>
      </c>
      <c r="E24" s="13">
        <v>81</v>
      </c>
      <c r="F24" s="31">
        <f t="shared" si="3"/>
        <v>165</v>
      </c>
      <c r="G24" s="57" t="s">
        <v>224</v>
      </c>
      <c r="H24" s="37" t="s">
        <v>223</v>
      </c>
      <c r="I24" s="13">
        <v>28</v>
      </c>
      <c r="J24" s="13">
        <v>32</v>
      </c>
      <c r="K24" s="13">
        <v>40</v>
      </c>
      <c r="L24" s="58">
        <f t="shared" ref="L24:L29" si="4">SUM(J24:K24)</f>
        <v>72</v>
      </c>
    </row>
    <row r="25" spans="1:12" ht="14.25" customHeight="1" x14ac:dyDescent="0.15">
      <c r="A25" s="110"/>
      <c r="B25" s="37" t="s">
        <v>222</v>
      </c>
      <c r="C25" s="13">
        <v>199</v>
      </c>
      <c r="D25" s="13">
        <v>236</v>
      </c>
      <c r="E25" s="13">
        <v>282</v>
      </c>
      <c r="F25" s="31">
        <f t="shared" si="3"/>
        <v>518</v>
      </c>
      <c r="G25" s="57"/>
      <c r="H25" s="37" t="s">
        <v>221</v>
      </c>
      <c r="I25" s="13">
        <v>18</v>
      </c>
      <c r="J25" s="13">
        <v>23</v>
      </c>
      <c r="K25" s="13">
        <v>21</v>
      </c>
      <c r="L25" s="58">
        <f t="shared" si="4"/>
        <v>44</v>
      </c>
    </row>
    <row r="26" spans="1:12" ht="14.25" customHeight="1" x14ac:dyDescent="0.15">
      <c r="A26" s="110"/>
      <c r="B26" s="37" t="s">
        <v>220</v>
      </c>
      <c r="C26" s="13">
        <v>89</v>
      </c>
      <c r="D26" s="13">
        <v>91</v>
      </c>
      <c r="E26" s="13">
        <v>116</v>
      </c>
      <c r="F26" s="31">
        <f t="shared" si="3"/>
        <v>207</v>
      </c>
      <c r="G26" s="57"/>
      <c r="H26" s="37" t="s">
        <v>219</v>
      </c>
      <c r="I26" s="13">
        <v>42</v>
      </c>
      <c r="J26" s="13">
        <v>49</v>
      </c>
      <c r="K26" s="13">
        <v>45</v>
      </c>
      <c r="L26" s="58">
        <f t="shared" si="4"/>
        <v>94</v>
      </c>
    </row>
    <row r="27" spans="1:12" ht="14.25" customHeight="1" x14ac:dyDescent="0.15">
      <c r="A27" s="110"/>
      <c r="B27" s="37" t="s">
        <v>218</v>
      </c>
      <c r="C27" s="13">
        <v>60</v>
      </c>
      <c r="D27" s="13">
        <v>70</v>
      </c>
      <c r="E27" s="13">
        <v>72</v>
      </c>
      <c r="F27" s="31">
        <f t="shared" si="3"/>
        <v>142</v>
      </c>
      <c r="G27" s="57"/>
      <c r="H27" s="37" t="s">
        <v>217</v>
      </c>
      <c r="I27" s="13">
        <v>42</v>
      </c>
      <c r="J27" s="13">
        <v>38</v>
      </c>
      <c r="K27" s="13">
        <v>47</v>
      </c>
      <c r="L27" s="58">
        <f t="shared" si="4"/>
        <v>85</v>
      </c>
    </row>
    <row r="28" spans="1:12" ht="14.25" customHeight="1" x14ac:dyDescent="0.15">
      <c r="A28" s="110"/>
      <c r="B28" s="37" t="s">
        <v>216</v>
      </c>
      <c r="C28" s="13">
        <v>56</v>
      </c>
      <c r="D28" s="13">
        <v>59</v>
      </c>
      <c r="E28" s="13">
        <v>97</v>
      </c>
      <c r="F28" s="31">
        <f t="shared" si="3"/>
        <v>156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606</v>
      </c>
      <c r="D29" s="25">
        <f>SUM(D23:D28)</f>
        <v>684</v>
      </c>
      <c r="E29" s="25">
        <f>SUM(E23:E28)</f>
        <v>829</v>
      </c>
      <c r="F29" s="25">
        <f>SUM(F23:F28)</f>
        <v>1513</v>
      </c>
      <c r="G29" s="57"/>
      <c r="H29" s="37" t="s">
        <v>214</v>
      </c>
      <c r="I29" s="13">
        <v>34</v>
      </c>
      <c r="J29" s="13">
        <v>38</v>
      </c>
      <c r="K29" s="13">
        <v>39</v>
      </c>
      <c r="L29" s="58">
        <f t="shared" si="4"/>
        <v>77</v>
      </c>
    </row>
    <row r="30" spans="1:12" ht="14.25" customHeight="1" x14ac:dyDescent="0.15">
      <c r="A30" s="155" t="s">
        <v>213</v>
      </c>
      <c r="B30" s="142"/>
      <c r="C30" s="55">
        <f>SUM(C22+C29)</f>
        <v>2365</v>
      </c>
      <c r="D30" s="55">
        <f>SUM(D22+D29)</f>
        <v>2784</v>
      </c>
      <c r="E30" s="55">
        <f>SUM(E22+E29)</f>
        <v>3061</v>
      </c>
      <c r="F30" s="55">
        <f>SUM(F22+F29)</f>
        <v>5845</v>
      </c>
      <c r="G30" s="57"/>
      <c r="H30" s="26" t="s">
        <v>212</v>
      </c>
      <c r="I30" s="25">
        <f>SUM(I24:I29)</f>
        <v>172</v>
      </c>
      <c r="J30" s="25">
        <f>SUM(J24:J29)</f>
        <v>196</v>
      </c>
      <c r="K30" s="25">
        <f>SUM(K24:K29)</f>
        <v>208</v>
      </c>
      <c r="L30" s="56">
        <f>SUM(L24:L29)</f>
        <v>404</v>
      </c>
    </row>
    <row r="31" spans="1:12" ht="14.25" customHeight="1" x14ac:dyDescent="0.15">
      <c r="A31" s="110"/>
      <c r="B31" s="111"/>
      <c r="C31" s="13"/>
      <c r="D31" s="13"/>
      <c r="E31" s="13"/>
      <c r="F31" s="88"/>
      <c r="G31" s="57" t="s">
        <v>177</v>
      </c>
      <c r="H31" s="37" t="s">
        <v>211</v>
      </c>
      <c r="I31" s="13">
        <v>40</v>
      </c>
      <c r="J31" s="13">
        <v>46</v>
      </c>
      <c r="K31" s="13">
        <v>42</v>
      </c>
      <c r="L31" s="58">
        <f t="shared" ref="L31:L37" si="5">SUM(J31:K31)</f>
        <v>88</v>
      </c>
    </row>
    <row r="32" spans="1:12" ht="14.25" customHeight="1" x14ac:dyDescent="0.15">
      <c r="A32" s="156" t="s">
        <v>210</v>
      </c>
      <c r="B32" s="157"/>
      <c r="C32" s="74"/>
      <c r="D32" s="111"/>
      <c r="E32" s="111"/>
      <c r="F32" s="87"/>
      <c r="G32" s="57"/>
      <c r="H32" s="37" t="s">
        <v>209</v>
      </c>
      <c r="I32" s="13">
        <v>29</v>
      </c>
      <c r="J32" s="13">
        <v>51</v>
      </c>
      <c r="K32" s="13">
        <v>56</v>
      </c>
      <c r="L32" s="58">
        <f t="shared" si="5"/>
        <v>107</v>
      </c>
    </row>
    <row r="33" spans="1:12" ht="14.25" customHeight="1" x14ac:dyDescent="0.15">
      <c r="A33" s="110" t="s">
        <v>208</v>
      </c>
      <c r="B33" s="37" t="s">
        <v>207</v>
      </c>
      <c r="C33" s="86">
        <v>379</v>
      </c>
      <c r="D33" s="13">
        <v>453</v>
      </c>
      <c r="E33" s="13">
        <v>474</v>
      </c>
      <c r="F33" s="31">
        <f t="shared" ref="F33:F45" si="6">SUM(D33:E33)</f>
        <v>927</v>
      </c>
      <c r="G33" s="57"/>
      <c r="H33" s="37" t="s">
        <v>206</v>
      </c>
      <c r="I33" s="13">
        <v>71</v>
      </c>
      <c r="J33" s="13">
        <v>69</v>
      </c>
      <c r="K33" s="13">
        <v>78</v>
      </c>
      <c r="L33" s="58">
        <f t="shared" si="5"/>
        <v>147</v>
      </c>
    </row>
    <row r="34" spans="1:12" ht="14.25" customHeight="1" x14ac:dyDescent="0.15">
      <c r="A34" s="110"/>
      <c r="B34" s="37" t="s">
        <v>205</v>
      </c>
      <c r="C34" s="13">
        <v>146</v>
      </c>
      <c r="D34" s="13">
        <v>179</v>
      </c>
      <c r="E34" s="13">
        <v>187</v>
      </c>
      <c r="F34" s="31">
        <f t="shared" si="6"/>
        <v>366</v>
      </c>
      <c r="G34" s="57"/>
      <c r="H34" s="37" t="s">
        <v>204</v>
      </c>
      <c r="I34" s="13">
        <v>50</v>
      </c>
      <c r="J34" s="13">
        <v>63</v>
      </c>
      <c r="K34" s="13">
        <v>69</v>
      </c>
      <c r="L34" s="58">
        <f t="shared" si="5"/>
        <v>132</v>
      </c>
    </row>
    <row r="35" spans="1:12" ht="14.25" customHeight="1" x14ac:dyDescent="0.15">
      <c r="A35" s="110"/>
      <c r="B35" s="37" t="s">
        <v>203</v>
      </c>
      <c r="C35" s="13">
        <v>77</v>
      </c>
      <c r="D35" s="13">
        <v>86</v>
      </c>
      <c r="E35" s="13">
        <v>101</v>
      </c>
      <c r="F35" s="31">
        <f t="shared" si="6"/>
        <v>187</v>
      </c>
      <c r="G35" s="57"/>
      <c r="H35" s="37" t="s">
        <v>202</v>
      </c>
      <c r="I35" s="13">
        <v>90</v>
      </c>
      <c r="J35" s="13">
        <v>92</v>
      </c>
      <c r="K35" s="13">
        <v>99</v>
      </c>
      <c r="L35" s="58">
        <f t="shared" si="5"/>
        <v>191</v>
      </c>
    </row>
    <row r="36" spans="1:12" ht="14.25" customHeight="1" x14ac:dyDescent="0.15">
      <c r="A36" s="110"/>
      <c r="B36" s="37" t="s">
        <v>201</v>
      </c>
      <c r="C36" s="13">
        <v>233</v>
      </c>
      <c r="D36" s="13">
        <v>225</v>
      </c>
      <c r="E36" s="13">
        <v>275</v>
      </c>
      <c r="F36" s="31">
        <f t="shared" si="6"/>
        <v>500</v>
      </c>
      <c r="G36" s="84"/>
      <c r="H36" s="85" t="s">
        <v>200</v>
      </c>
      <c r="I36" s="13">
        <v>56</v>
      </c>
      <c r="J36" s="13">
        <v>58</v>
      </c>
      <c r="K36" s="13">
        <v>77</v>
      </c>
      <c r="L36" s="58">
        <f t="shared" si="5"/>
        <v>135</v>
      </c>
    </row>
    <row r="37" spans="1:12" ht="14.25" customHeight="1" x14ac:dyDescent="0.15">
      <c r="A37" s="110"/>
      <c r="B37" s="37" t="s">
        <v>199</v>
      </c>
      <c r="C37" s="13">
        <v>14</v>
      </c>
      <c r="D37" s="13">
        <v>18</v>
      </c>
      <c r="E37" s="13">
        <v>22</v>
      </c>
      <c r="F37" s="31">
        <f t="shared" si="6"/>
        <v>40</v>
      </c>
      <c r="G37" s="84"/>
      <c r="H37" s="37" t="s">
        <v>198</v>
      </c>
      <c r="I37" s="13">
        <v>126</v>
      </c>
      <c r="J37" s="13">
        <v>149</v>
      </c>
      <c r="K37" s="13">
        <v>144</v>
      </c>
      <c r="L37" s="58">
        <f t="shared" si="5"/>
        <v>293</v>
      </c>
    </row>
    <row r="38" spans="1:12" ht="14.25" customHeight="1" x14ac:dyDescent="0.15">
      <c r="A38" s="110"/>
      <c r="B38" s="37" t="s">
        <v>197</v>
      </c>
      <c r="C38" s="13">
        <v>77</v>
      </c>
      <c r="D38" s="13">
        <v>102</v>
      </c>
      <c r="E38" s="13">
        <v>115</v>
      </c>
      <c r="F38" s="31">
        <f t="shared" si="6"/>
        <v>217</v>
      </c>
      <c r="G38" s="83"/>
      <c r="H38" s="26" t="s">
        <v>163</v>
      </c>
      <c r="I38" s="25">
        <f>SUM(I31:I37)</f>
        <v>462</v>
      </c>
      <c r="J38" s="25">
        <f>SUM(J31:J37)</f>
        <v>528</v>
      </c>
      <c r="K38" s="25">
        <f>SUM(K31:K37)</f>
        <v>565</v>
      </c>
      <c r="L38" s="60">
        <f>SUM(L31:L37)</f>
        <v>1093</v>
      </c>
    </row>
    <row r="39" spans="1:12" ht="14.25" customHeight="1" x14ac:dyDescent="0.15">
      <c r="A39" s="110"/>
      <c r="B39" s="37" t="s">
        <v>196</v>
      </c>
      <c r="C39" s="13">
        <v>53</v>
      </c>
      <c r="D39" s="13">
        <v>58</v>
      </c>
      <c r="E39" s="13">
        <v>63</v>
      </c>
      <c r="F39" s="31">
        <f t="shared" si="6"/>
        <v>121</v>
      </c>
      <c r="G39" s="143" t="s">
        <v>195</v>
      </c>
      <c r="H39" s="144"/>
      <c r="I39" s="55">
        <f>SUM(C46+C54+I10+I23+I30+I38)</f>
        <v>4152</v>
      </c>
      <c r="J39" s="55">
        <f>SUM(D46+D54+J10+J23+J30+J38)</f>
        <v>4697</v>
      </c>
      <c r="K39" s="55">
        <f>SUM(E46+E54+K10+K23+K30+K38)</f>
        <v>5119</v>
      </c>
      <c r="L39" s="54">
        <f>SUM(F46+F54+L10+L23+L30+L38)</f>
        <v>9816</v>
      </c>
    </row>
    <row r="40" spans="1:12" ht="14.25" customHeight="1" x14ac:dyDescent="0.15">
      <c r="A40" s="110"/>
      <c r="B40" s="37" t="s">
        <v>194</v>
      </c>
      <c r="C40" s="13">
        <v>132</v>
      </c>
      <c r="D40" s="13">
        <v>153</v>
      </c>
      <c r="E40" s="13">
        <v>166</v>
      </c>
      <c r="F40" s="31">
        <f t="shared" si="6"/>
        <v>319</v>
      </c>
      <c r="G40" s="82"/>
      <c r="H40" s="111"/>
      <c r="I40" s="13"/>
      <c r="J40" s="13"/>
      <c r="K40" s="13"/>
      <c r="L40" s="52"/>
    </row>
    <row r="41" spans="1:12" ht="14.25" customHeight="1" x14ac:dyDescent="0.15">
      <c r="A41" s="110"/>
      <c r="B41" s="37" t="s">
        <v>193</v>
      </c>
      <c r="C41" s="13">
        <v>68</v>
      </c>
      <c r="D41" s="13">
        <v>80</v>
      </c>
      <c r="E41" s="13">
        <v>85</v>
      </c>
      <c r="F41" s="31">
        <f t="shared" si="6"/>
        <v>165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10"/>
      <c r="B42" s="37" t="s">
        <v>192</v>
      </c>
      <c r="C42" s="13">
        <v>107</v>
      </c>
      <c r="D42" s="13">
        <v>125</v>
      </c>
      <c r="E42" s="13">
        <v>148</v>
      </c>
      <c r="F42" s="31">
        <f t="shared" si="6"/>
        <v>273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10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10"/>
      <c r="B44" s="37" t="s">
        <v>190</v>
      </c>
      <c r="C44" s="13">
        <v>175</v>
      </c>
      <c r="D44" s="13">
        <v>195</v>
      </c>
      <c r="E44" s="13">
        <v>230</v>
      </c>
      <c r="F44" s="31">
        <f t="shared" si="6"/>
        <v>425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10"/>
      <c r="B45" s="37" t="s">
        <v>189</v>
      </c>
      <c r="C45" s="13">
        <v>161</v>
      </c>
      <c r="D45" s="13">
        <v>176</v>
      </c>
      <c r="E45" s="13">
        <v>200</v>
      </c>
      <c r="F45" s="31">
        <f t="shared" si="6"/>
        <v>376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1632</v>
      </c>
      <c r="D46" s="25">
        <f>SUM(D33:D45)</f>
        <v>1863</v>
      </c>
      <c r="E46" s="25">
        <f>SUM(E33:E45)</f>
        <v>2084</v>
      </c>
      <c r="F46" s="25">
        <f>SUM(F33:F45)</f>
        <v>3947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10" t="s">
        <v>187</v>
      </c>
      <c r="B47" s="37" t="s">
        <v>186</v>
      </c>
      <c r="C47" s="13">
        <v>100</v>
      </c>
      <c r="D47" s="13">
        <v>124</v>
      </c>
      <c r="E47" s="13">
        <v>116</v>
      </c>
      <c r="F47" s="31">
        <f t="shared" ref="F47:F53" si="7">SUM(D47:E47)</f>
        <v>240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10"/>
      <c r="B48" s="37" t="s">
        <v>185</v>
      </c>
      <c r="C48" s="13">
        <v>42</v>
      </c>
      <c r="D48" s="13">
        <v>42</v>
      </c>
      <c r="E48" s="13">
        <v>39</v>
      </c>
      <c r="F48" s="31">
        <f t="shared" si="7"/>
        <v>81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10"/>
      <c r="B49" s="37" t="s">
        <v>184</v>
      </c>
      <c r="C49" s="13">
        <v>102</v>
      </c>
      <c r="D49" s="13">
        <v>103</v>
      </c>
      <c r="E49" s="13">
        <v>114</v>
      </c>
      <c r="F49" s="31">
        <f t="shared" si="7"/>
        <v>217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10"/>
      <c r="B50" s="37" t="s">
        <v>183</v>
      </c>
      <c r="C50" s="13">
        <v>284</v>
      </c>
      <c r="D50" s="13">
        <v>312</v>
      </c>
      <c r="E50" s="13">
        <v>332</v>
      </c>
      <c r="F50" s="31">
        <f t="shared" si="7"/>
        <v>644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10"/>
      <c r="B51" s="37" t="s">
        <v>182</v>
      </c>
      <c r="C51" s="13">
        <v>130</v>
      </c>
      <c r="D51" s="13">
        <v>167</v>
      </c>
      <c r="E51" s="13">
        <v>168</v>
      </c>
      <c r="F51" s="31">
        <f t="shared" si="7"/>
        <v>335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10"/>
      <c r="B52" s="37" t="s">
        <v>181</v>
      </c>
      <c r="C52" s="13">
        <v>75</v>
      </c>
      <c r="D52" s="13">
        <v>92</v>
      </c>
      <c r="E52" s="13">
        <v>85</v>
      </c>
      <c r="F52" s="31">
        <f t="shared" si="7"/>
        <v>177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10"/>
      <c r="B53" s="37" t="s">
        <v>180</v>
      </c>
      <c r="C53" s="13">
        <v>18</v>
      </c>
      <c r="D53" s="13">
        <v>29</v>
      </c>
      <c r="E53" s="13">
        <v>22</v>
      </c>
      <c r="F53" s="31">
        <f t="shared" si="7"/>
        <v>51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751</v>
      </c>
      <c r="D54" s="25">
        <f>SUM(D47:D53)</f>
        <v>869</v>
      </c>
      <c r="E54" s="25">
        <f>SUM(E47:E53)</f>
        <v>876</v>
      </c>
      <c r="F54" s="25">
        <f>SUM(F47:F53)</f>
        <v>1745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10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10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10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10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139" t="s">
        <v>178</v>
      </c>
      <c r="B60" s="140"/>
      <c r="C60" s="64"/>
      <c r="D60" s="64"/>
      <c r="E60" s="64"/>
      <c r="F60" s="67"/>
      <c r="G60" s="75" t="s">
        <v>177</v>
      </c>
      <c r="H60" s="65" t="s">
        <v>176</v>
      </c>
      <c r="I60" s="64">
        <v>43</v>
      </c>
      <c r="J60" s="64">
        <v>58</v>
      </c>
      <c r="K60" s="64">
        <v>56</v>
      </c>
      <c r="L60" s="63">
        <f t="shared" ref="L60:L65" si="8">SUM(J60:K60)</f>
        <v>114</v>
      </c>
    </row>
    <row r="61" spans="1:12" ht="14.25" customHeight="1" x14ac:dyDescent="0.15">
      <c r="A61" s="110" t="s">
        <v>175</v>
      </c>
      <c r="B61" s="37" t="s">
        <v>174</v>
      </c>
      <c r="C61" s="74">
        <v>320</v>
      </c>
      <c r="D61" s="13">
        <v>426</v>
      </c>
      <c r="E61" s="13">
        <v>419</v>
      </c>
      <c r="F61" s="31">
        <f t="shared" ref="F61:F68" si="9">SUM(D61:E61)</f>
        <v>845</v>
      </c>
      <c r="G61" s="73"/>
      <c r="H61" s="37" t="s">
        <v>173</v>
      </c>
      <c r="I61" s="13">
        <v>50</v>
      </c>
      <c r="J61" s="13">
        <v>48</v>
      </c>
      <c r="K61" s="13">
        <v>63</v>
      </c>
      <c r="L61" s="61">
        <f t="shared" si="8"/>
        <v>111</v>
      </c>
    </row>
    <row r="62" spans="1:12" ht="14.25" customHeight="1" x14ac:dyDescent="0.15">
      <c r="A62" s="110"/>
      <c r="B62" s="37" t="s">
        <v>172</v>
      </c>
      <c r="C62" s="13">
        <v>267</v>
      </c>
      <c r="D62" s="13">
        <v>313</v>
      </c>
      <c r="E62" s="13">
        <v>366</v>
      </c>
      <c r="F62" s="31">
        <f t="shared" si="9"/>
        <v>679</v>
      </c>
      <c r="G62" s="73"/>
      <c r="H62" s="37" t="s">
        <v>171</v>
      </c>
      <c r="I62" s="13">
        <v>39</v>
      </c>
      <c r="J62" s="13">
        <v>54</v>
      </c>
      <c r="K62" s="13">
        <v>55</v>
      </c>
      <c r="L62" s="61">
        <f t="shared" si="8"/>
        <v>109</v>
      </c>
    </row>
    <row r="63" spans="1:12" ht="14.25" customHeight="1" x14ac:dyDescent="0.15">
      <c r="A63" s="110"/>
      <c r="B63" s="37" t="s">
        <v>170</v>
      </c>
      <c r="C63" s="13">
        <v>61</v>
      </c>
      <c r="D63" s="13">
        <v>83</v>
      </c>
      <c r="E63" s="13">
        <v>84</v>
      </c>
      <c r="F63" s="31">
        <f t="shared" si="9"/>
        <v>167</v>
      </c>
      <c r="G63" s="73"/>
      <c r="H63" s="37" t="s">
        <v>169</v>
      </c>
      <c r="I63" s="13">
        <v>29</v>
      </c>
      <c r="J63" s="13">
        <v>32</v>
      </c>
      <c r="K63" s="13">
        <v>28</v>
      </c>
      <c r="L63" s="61">
        <f t="shared" si="8"/>
        <v>60</v>
      </c>
    </row>
    <row r="64" spans="1:12" ht="14.25" customHeight="1" x14ac:dyDescent="0.15">
      <c r="A64" s="110"/>
      <c r="B64" s="37" t="s">
        <v>168</v>
      </c>
      <c r="C64" s="13">
        <v>170</v>
      </c>
      <c r="D64" s="13">
        <v>197</v>
      </c>
      <c r="E64" s="13">
        <v>212</v>
      </c>
      <c r="F64" s="31">
        <f t="shared" si="9"/>
        <v>409</v>
      </c>
      <c r="G64" s="73"/>
      <c r="H64" s="37" t="s">
        <v>167</v>
      </c>
      <c r="I64" s="13">
        <v>50</v>
      </c>
      <c r="J64" s="13">
        <v>57</v>
      </c>
      <c r="K64" s="13">
        <v>63</v>
      </c>
      <c r="L64" s="61">
        <f t="shared" si="8"/>
        <v>120</v>
      </c>
    </row>
    <row r="65" spans="1:12" ht="14.25" customHeight="1" x14ac:dyDescent="0.15">
      <c r="A65" s="110"/>
      <c r="B65" s="37" t="s">
        <v>166</v>
      </c>
      <c r="C65" s="13">
        <v>80</v>
      </c>
      <c r="D65" s="13">
        <v>101</v>
      </c>
      <c r="E65" s="13">
        <v>121</v>
      </c>
      <c r="F65" s="31">
        <f t="shared" si="9"/>
        <v>222</v>
      </c>
      <c r="G65" s="73"/>
      <c r="H65" s="37" t="s">
        <v>165</v>
      </c>
      <c r="I65" s="13">
        <v>71</v>
      </c>
      <c r="J65" s="13">
        <v>96</v>
      </c>
      <c r="K65" s="13">
        <v>89</v>
      </c>
      <c r="L65" s="61">
        <f t="shared" si="8"/>
        <v>185</v>
      </c>
    </row>
    <row r="66" spans="1:12" ht="14.25" customHeight="1" x14ac:dyDescent="0.15">
      <c r="A66" s="110"/>
      <c r="B66" s="37" t="s">
        <v>164</v>
      </c>
      <c r="C66" s="13">
        <v>100</v>
      </c>
      <c r="D66" s="13">
        <v>125</v>
      </c>
      <c r="E66" s="13">
        <v>129</v>
      </c>
      <c r="F66" s="31">
        <f t="shared" si="9"/>
        <v>254</v>
      </c>
      <c r="G66" s="73"/>
      <c r="H66" s="26" t="s">
        <v>163</v>
      </c>
      <c r="I66" s="25">
        <f>SUM(I60:I65)</f>
        <v>282</v>
      </c>
      <c r="J66" s="25">
        <f>SUM(J60:J65)</f>
        <v>345</v>
      </c>
      <c r="K66" s="25">
        <f>SUM(K60:K65)</f>
        <v>354</v>
      </c>
      <c r="L66" s="60">
        <f>SUM(L60:L65)</f>
        <v>699</v>
      </c>
    </row>
    <row r="67" spans="1:12" ht="14.25" customHeight="1" x14ac:dyDescent="0.15">
      <c r="A67" s="110"/>
      <c r="B67" s="37" t="s">
        <v>162</v>
      </c>
      <c r="C67" s="13">
        <v>298</v>
      </c>
      <c r="D67" s="13">
        <v>391</v>
      </c>
      <c r="E67" s="13">
        <v>387</v>
      </c>
      <c r="F67" s="31">
        <f t="shared" si="9"/>
        <v>778</v>
      </c>
      <c r="G67" s="141" t="s">
        <v>161</v>
      </c>
      <c r="H67" s="142"/>
      <c r="I67" s="55">
        <f>SUM(C69+C82+C93+C110+C114+I66)</f>
        <v>6094</v>
      </c>
      <c r="J67" s="55">
        <f>SUM(D69+D82+D93+D110+D114+J66)</f>
        <v>7401</v>
      </c>
      <c r="K67" s="55">
        <f>SUM(E69+E82+E93+E110+E114+K66)</f>
        <v>7755</v>
      </c>
      <c r="L67" s="54">
        <f>SUM(F69+F82+F93+F110+F114+L66)</f>
        <v>15156</v>
      </c>
    </row>
    <row r="68" spans="1:12" ht="14.25" customHeight="1" x14ac:dyDescent="0.15">
      <c r="A68" s="110"/>
      <c r="B68" s="37" t="s">
        <v>160</v>
      </c>
      <c r="C68" s="13">
        <v>103</v>
      </c>
      <c r="D68" s="13">
        <v>132</v>
      </c>
      <c r="E68" s="13">
        <v>133</v>
      </c>
      <c r="F68" s="31">
        <f t="shared" si="9"/>
        <v>265</v>
      </c>
      <c r="G68" s="73"/>
      <c r="H68" s="111"/>
      <c r="I68" s="13"/>
      <c r="J68" s="13"/>
      <c r="K68" s="13"/>
      <c r="L68" s="52"/>
    </row>
    <row r="69" spans="1:12" ht="14.25" customHeight="1" x14ac:dyDescent="0.15">
      <c r="A69" s="110"/>
      <c r="B69" s="26" t="s">
        <v>159</v>
      </c>
      <c r="C69" s="25">
        <f>SUM(C61:C68)</f>
        <v>1399</v>
      </c>
      <c r="D69" s="25">
        <f>SUM(D61:D68)</f>
        <v>1768</v>
      </c>
      <c r="E69" s="25">
        <f>SUM(E61:E68)</f>
        <v>1851</v>
      </c>
      <c r="F69" s="24">
        <f>SUM(F61:F68)</f>
        <v>3619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10" t="s">
        <v>158</v>
      </c>
      <c r="B70" s="37" t="s">
        <v>157</v>
      </c>
      <c r="C70" s="13">
        <v>39</v>
      </c>
      <c r="D70" s="13">
        <v>50</v>
      </c>
      <c r="E70" s="13">
        <v>46</v>
      </c>
      <c r="F70" s="31">
        <f t="shared" ref="F70:F81" si="10">SUM(D70:E70)</f>
        <v>96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10"/>
      <c r="B71" s="37" t="s">
        <v>156</v>
      </c>
      <c r="C71" s="13">
        <v>234</v>
      </c>
      <c r="D71" s="13">
        <v>264</v>
      </c>
      <c r="E71" s="13">
        <v>279</v>
      </c>
      <c r="F71" s="31">
        <f t="shared" si="10"/>
        <v>543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10"/>
      <c r="B72" s="37" t="s">
        <v>155</v>
      </c>
      <c r="C72" s="13">
        <v>135</v>
      </c>
      <c r="D72" s="13">
        <v>152</v>
      </c>
      <c r="E72" s="13">
        <v>163</v>
      </c>
      <c r="F72" s="31">
        <f t="shared" si="10"/>
        <v>315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10"/>
      <c r="B73" s="37" t="s">
        <v>154</v>
      </c>
      <c r="C73" s="13">
        <v>59</v>
      </c>
      <c r="D73" s="13">
        <v>69</v>
      </c>
      <c r="E73" s="13">
        <v>66</v>
      </c>
      <c r="F73" s="31">
        <f t="shared" si="10"/>
        <v>135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10"/>
      <c r="B74" s="37" t="s">
        <v>153</v>
      </c>
      <c r="C74" s="13">
        <v>87</v>
      </c>
      <c r="D74" s="13">
        <v>72</v>
      </c>
      <c r="E74" s="13">
        <v>94</v>
      </c>
      <c r="F74" s="31">
        <f t="shared" si="10"/>
        <v>166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10"/>
      <c r="B75" s="37" t="s">
        <v>152</v>
      </c>
      <c r="C75" s="13">
        <v>384</v>
      </c>
      <c r="D75" s="13">
        <v>447</v>
      </c>
      <c r="E75" s="13">
        <v>471</v>
      </c>
      <c r="F75" s="31">
        <f t="shared" si="10"/>
        <v>918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10"/>
      <c r="B76" s="37" t="s">
        <v>151</v>
      </c>
      <c r="C76" s="13">
        <v>174</v>
      </c>
      <c r="D76" s="13">
        <v>220</v>
      </c>
      <c r="E76" s="13">
        <v>230</v>
      </c>
      <c r="F76" s="31">
        <f t="shared" si="10"/>
        <v>450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10"/>
      <c r="B77" s="37" t="s">
        <v>150</v>
      </c>
      <c r="C77" s="13">
        <v>62</v>
      </c>
      <c r="D77" s="13">
        <v>70</v>
      </c>
      <c r="E77" s="13">
        <v>71</v>
      </c>
      <c r="F77" s="31">
        <f t="shared" si="10"/>
        <v>141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10"/>
      <c r="B78" s="37" t="s">
        <v>149</v>
      </c>
      <c r="C78" s="13">
        <v>57</v>
      </c>
      <c r="D78" s="13">
        <v>57</v>
      </c>
      <c r="E78" s="13">
        <v>61</v>
      </c>
      <c r="F78" s="31">
        <f t="shared" si="10"/>
        <v>118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10"/>
      <c r="B79" s="37" t="s">
        <v>148</v>
      </c>
      <c r="C79" s="13">
        <v>145</v>
      </c>
      <c r="D79" s="13">
        <v>180</v>
      </c>
      <c r="E79" s="13">
        <v>184</v>
      </c>
      <c r="F79" s="31">
        <f t="shared" si="10"/>
        <v>364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10"/>
      <c r="B80" s="37" t="s">
        <v>147</v>
      </c>
      <c r="C80" s="13">
        <v>149</v>
      </c>
      <c r="D80" s="13">
        <v>169</v>
      </c>
      <c r="E80" s="13">
        <v>147</v>
      </c>
      <c r="F80" s="31">
        <f t="shared" si="10"/>
        <v>316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10"/>
      <c r="B81" s="37" t="s">
        <v>146</v>
      </c>
      <c r="C81" s="13">
        <v>17</v>
      </c>
      <c r="D81" s="13">
        <v>27</v>
      </c>
      <c r="E81" s="13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10"/>
      <c r="B82" s="26" t="s">
        <v>145</v>
      </c>
      <c r="C82" s="25">
        <f>SUM(C70:C81)</f>
        <v>1542</v>
      </c>
      <c r="D82" s="25">
        <f>SUM(D70:D81)</f>
        <v>1777</v>
      </c>
      <c r="E82" s="25">
        <f>SUM(E70:E81)</f>
        <v>1836</v>
      </c>
      <c r="F82" s="25">
        <f>SUM(F70:F81)</f>
        <v>3613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10" t="s">
        <v>139</v>
      </c>
      <c r="B83" s="37" t="s">
        <v>144</v>
      </c>
      <c r="C83" s="13">
        <v>350</v>
      </c>
      <c r="D83" s="13">
        <v>402</v>
      </c>
      <c r="E83" s="13">
        <v>439</v>
      </c>
      <c r="F83" s="31">
        <f t="shared" ref="F83:F92" si="11">SUM(D83:E83)</f>
        <v>841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10"/>
      <c r="B84" s="37" t="s">
        <v>143</v>
      </c>
      <c r="C84" s="13">
        <v>312</v>
      </c>
      <c r="D84" s="13">
        <v>353</v>
      </c>
      <c r="E84" s="13">
        <v>396</v>
      </c>
      <c r="F84" s="31">
        <f t="shared" si="11"/>
        <v>749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10"/>
      <c r="B85" s="37" t="s">
        <v>142</v>
      </c>
      <c r="C85" s="13">
        <v>129</v>
      </c>
      <c r="D85" s="13">
        <v>129</v>
      </c>
      <c r="E85" s="13">
        <v>133</v>
      </c>
      <c r="F85" s="31">
        <f t="shared" si="11"/>
        <v>262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10"/>
      <c r="B86" s="37" t="s">
        <v>141</v>
      </c>
      <c r="C86" s="13">
        <v>84</v>
      </c>
      <c r="D86" s="13">
        <v>103</v>
      </c>
      <c r="E86" s="13">
        <v>116</v>
      </c>
      <c r="F86" s="31">
        <f t="shared" si="11"/>
        <v>219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10"/>
      <c r="B87" s="37" t="s">
        <v>140</v>
      </c>
      <c r="C87" s="13">
        <v>63</v>
      </c>
      <c r="D87" s="13">
        <v>80</v>
      </c>
      <c r="E87" s="13">
        <v>73</v>
      </c>
      <c r="F87" s="31">
        <f t="shared" si="11"/>
        <v>153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10"/>
      <c r="B88" s="37" t="s">
        <v>139</v>
      </c>
      <c r="C88" s="13">
        <v>133</v>
      </c>
      <c r="D88" s="13">
        <v>187</v>
      </c>
      <c r="E88" s="13">
        <v>201</v>
      </c>
      <c r="F88" s="31">
        <f t="shared" si="11"/>
        <v>388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10"/>
      <c r="B89" s="37" t="s">
        <v>138</v>
      </c>
      <c r="C89" s="13">
        <v>124</v>
      </c>
      <c r="D89" s="13">
        <v>155</v>
      </c>
      <c r="E89" s="13">
        <v>159</v>
      </c>
      <c r="F89" s="31">
        <f t="shared" si="11"/>
        <v>314</v>
      </c>
      <c r="G89" s="57"/>
      <c r="H89" s="111"/>
      <c r="I89" s="13"/>
      <c r="J89" s="13"/>
      <c r="K89" s="13"/>
      <c r="L89" s="70"/>
    </row>
    <row r="90" spans="1:12" ht="14.25" customHeight="1" x14ac:dyDescent="0.15">
      <c r="A90" s="110"/>
      <c r="B90" s="37" t="s">
        <v>137</v>
      </c>
      <c r="C90" s="13">
        <v>114</v>
      </c>
      <c r="D90" s="13">
        <v>158</v>
      </c>
      <c r="E90" s="13">
        <v>147</v>
      </c>
      <c r="F90" s="31">
        <f t="shared" si="11"/>
        <v>305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10"/>
      <c r="B91" s="37" t="s">
        <v>136</v>
      </c>
      <c r="C91" s="13">
        <v>48</v>
      </c>
      <c r="D91" s="13">
        <v>62</v>
      </c>
      <c r="E91" s="13">
        <v>73</v>
      </c>
      <c r="F91" s="31">
        <f t="shared" si="11"/>
        <v>135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10"/>
      <c r="B92" s="37" t="s">
        <v>135</v>
      </c>
      <c r="C92" s="13">
        <v>226</v>
      </c>
      <c r="D92" s="13">
        <v>275</v>
      </c>
      <c r="E92" s="13">
        <v>312</v>
      </c>
      <c r="F92" s="31">
        <f t="shared" si="11"/>
        <v>587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10"/>
      <c r="B93" s="26" t="s">
        <v>134</v>
      </c>
      <c r="C93" s="25">
        <f>SUM(C83:C92)</f>
        <v>1583</v>
      </c>
      <c r="D93" s="25">
        <f>SUM(D83:D92)</f>
        <v>1904</v>
      </c>
      <c r="E93" s="25">
        <f>SUM(E83:E92)</f>
        <v>2049</v>
      </c>
      <c r="F93" s="24">
        <f>SUM(F83:F92)</f>
        <v>3953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34</v>
      </c>
      <c r="D94" s="13">
        <v>45</v>
      </c>
      <c r="E94" s="13">
        <v>45</v>
      </c>
      <c r="F94" s="31">
        <f t="shared" ref="F94:F109" si="12">SUM(D94:E94)</f>
        <v>90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10"/>
      <c r="B95" s="37" t="s">
        <v>131</v>
      </c>
      <c r="C95" s="13">
        <v>42</v>
      </c>
      <c r="D95" s="13">
        <v>50</v>
      </c>
      <c r="E95" s="13">
        <v>46</v>
      </c>
      <c r="F95" s="31">
        <f t="shared" si="12"/>
        <v>96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10"/>
      <c r="B96" s="37" t="s">
        <v>130</v>
      </c>
      <c r="C96" s="13">
        <v>22</v>
      </c>
      <c r="D96" s="13">
        <v>28</v>
      </c>
      <c r="E96" s="13">
        <v>39</v>
      </c>
      <c r="F96" s="31">
        <f t="shared" si="12"/>
        <v>67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10"/>
      <c r="B97" s="37" t="s">
        <v>129</v>
      </c>
      <c r="C97" s="13">
        <v>43</v>
      </c>
      <c r="D97" s="13">
        <v>45</v>
      </c>
      <c r="E97" s="13">
        <v>49</v>
      </c>
      <c r="F97" s="31">
        <f t="shared" si="12"/>
        <v>94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10"/>
      <c r="B98" s="37" t="s">
        <v>128</v>
      </c>
      <c r="C98" s="13">
        <v>114</v>
      </c>
      <c r="D98" s="13">
        <v>142</v>
      </c>
      <c r="E98" s="13">
        <v>156</v>
      </c>
      <c r="F98" s="31">
        <f t="shared" si="12"/>
        <v>298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10"/>
      <c r="B99" s="37" t="s">
        <v>127</v>
      </c>
      <c r="C99" s="13">
        <v>20</v>
      </c>
      <c r="D99" s="13">
        <v>23</v>
      </c>
      <c r="E99" s="13">
        <v>22</v>
      </c>
      <c r="F99" s="31">
        <f t="shared" si="12"/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10"/>
      <c r="B100" s="37" t="s">
        <v>126</v>
      </c>
      <c r="C100" s="13">
        <v>54</v>
      </c>
      <c r="D100" s="13">
        <v>75</v>
      </c>
      <c r="E100" s="13">
        <v>68</v>
      </c>
      <c r="F100" s="31">
        <f t="shared" si="12"/>
        <v>143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10"/>
      <c r="B101" s="37" t="s">
        <v>125</v>
      </c>
      <c r="C101" s="13">
        <v>103</v>
      </c>
      <c r="D101" s="13">
        <v>108</v>
      </c>
      <c r="E101" s="13">
        <v>131</v>
      </c>
      <c r="F101" s="31">
        <f t="shared" si="12"/>
        <v>239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10"/>
      <c r="B102" s="37" t="s">
        <v>124</v>
      </c>
      <c r="C102" s="13">
        <v>150</v>
      </c>
      <c r="D102" s="13">
        <v>177</v>
      </c>
      <c r="E102" s="13">
        <v>177</v>
      </c>
      <c r="F102" s="31">
        <f t="shared" si="12"/>
        <v>354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10"/>
      <c r="B103" s="37" t="s">
        <v>123</v>
      </c>
      <c r="C103" s="13">
        <v>146</v>
      </c>
      <c r="D103" s="13">
        <v>202</v>
      </c>
      <c r="E103" s="13">
        <v>188</v>
      </c>
      <c r="F103" s="31">
        <f t="shared" si="12"/>
        <v>390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10"/>
      <c r="B104" s="37" t="s">
        <v>122</v>
      </c>
      <c r="C104" s="13">
        <v>64</v>
      </c>
      <c r="D104" s="13">
        <v>58</v>
      </c>
      <c r="E104" s="13">
        <v>70</v>
      </c>
      <c r="F104" s="31">
        <f t="shared" si="12"/>
        <v>128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10"/>
      <c r="B105" s="37" t="s">
        <v>121</v>
      </c>
      <c r="C105" s="13">
        <v>45</v>
      </c>
      <c r="D105" s="13">
        <v>62</v>
      </c>
      <c r="E105" s="13">
        <v>64</v>
      </c>
      <c r="F105" s="31">
        <f t="shared" si="12"/>
        <v>126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10"/>
      <c r="B106" s="37" t="s">
        <v>120</v>
      </c>
      <c r="C106" s="13">
        <v>31</v>
      </c>
      <c r="D106" s="13">
        <v>49</v>
      </c>
      <c r="E106" s="13">
        <v>57</v>
      </c>
      <c r="F106" s="31">
        <f t="shared" si="12"/>
        <v>106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10"/>
      <c r="B107" s="37" t="s">
        <v>119</v>
      </c>
      <c r="C107" s="13">
        <v>93</v>
      </c>
      <c r="D107" s="13">
        <v>116</v>
      </c>
      <c r="E107" s="13">
        <v>120</v>
      </c>
      <c r="F107" s="31">
        <f t="shared" si="12"/>
        <v>236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10"/>
      <c r="B108" s="37" t="s">
        <v>118</v>
      </c>
      <c r="C108" s="13">
        <v>79</v>
      </c>
      <c r="D108" s="13">
        <v>90</v>
      </c>
      <c r="E108" s="13">
        <v>105</v>
      </c>
      <c r="F108" s="31">
        <f t="shared" si="12"/>
        <v>195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10"/>
      <c r="B109" s="37" t="s">
        <v>117</v>
      </c>
      <c r="C109" s="13">
        <v>78</v>
      </c>
      <c r="D109" s="13">
        <v>94</v>
      </c>
      <c r="E109" s="13">
        <v>101</v>
      </c>
      <c r="F109" s="31">
        <f t="shared" si="12"/>
        <v>195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10"/>
      <c r="B110" s="26" t="s">
        <v>116</v>
      </c>
      <c r="C110" s="25">
        <f>SUM(C94:C109)</f>
        <v>1118</v>
      </c>
      <c r="D110" s="25">
        <f>SUM(D94:D109)</f>
        <v>1364</v>
      </c>
      <c r="E110" s="25">
        <f>SUM(E94:E109)</f>
        <v>1438</v>
      </c>
      <c r="F110" s="24">
        <f>SUM(F94:F109)</f>
        <v>2802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50</v>
      </c>
      <c r="D111" s="13">
        <v>76</v>
      </c>
      <c r="E111" s="13">
        <v>73</v>
      </c>
      <c r="F111" s="31">
        <f>SUM(D111:E111)</f>
        <v>149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10"/>
      <c r="B112" s="37" t="s">
        <v>113</v>
      </c>
      <c r="C112" s="13">
        <v>78</v>
      </c>
      <c r="D112" s="13">
        <v>105</v>
      </c>
      <c r="E112" s="13">
        <v>93</v>
      </c>
      <c r="F112" s="31">
        <f>SUM(D112:E112)</f>
        <v>198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10"/>
      <c r="B113" s="37" t="s">
        <v>112</v>
      </c>
      <c r="C113" s="13">
        <v>42</v>
      </c>
      <c r="D113" s="13">
        <v>62</v>
      </c>
      <c r="E113" s="13">
        <v>61</v>
      </c>
      <c r="F113" s="31">
        <f>SUM(D113:E113)</f>
        <v>123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10"/>
      <c r="B114" s="26" t="s">
        <v>111</v>
      </c>
      <c r="C114" s="25">
        <f>SUM(C111:C113)</f>
        <v>170</v>
      </c>
      <c r="D114" s="25">
        <f>SUM(D111:D113)</f>
        <v>243</v>
      </c>
      <c r="E114" s="25">
        <f>SUM(E111:E113)</f>
        <v>227</v>
      </c>
      <c r="F114" s="24">
        <f>SUM(F111:F113)</f>
        <v>470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139" t="s">
        <v>110</v>
      </c>
      <c r="B116" s="140"/>
      <c r="C116" s="64"/>
      <c r="D116" s="64"/>
      <c r="E116" s="64"/>
      <c r="F116" s="67"/>
      <c r="G116" s="66" t="s">
        <v>109</v>
      </c>
      <c r="H116" s="65" t="s">
        <v>108</v>
      </c>
      <c r="I116" s="64">
        <v>179</v>
      </c>
      <c r="J116" s="64">
        <v>236</v>
      </c>
      <c r="K116" s="64">
        <v>239</v>
      </c>
      <c r="L116" s="63">
        <f t="shared" ref="L116:L124" si="13">SUM(J116:K116)</f>
        <v>475</v>
      </c>
    </row>
    <row r="117" spans="1:12" ht="14.25" customHeight="1" x14ac:dyDescent="0.15">
      <c r="A117" s="110" t="s">
        <v>107</v>
      </c>
      <c r="B117" s="37" t="s">
        <v>106</v>
      </c>
      <c r="C117" s="13">
        <v>177</v>
      </c>
      <c r="D117" s="13">
        <v>179</v>
      </c>
      <c r="E117" s="13">
        <v>203</v>
      </c>
      <c r="F117" s="31">
        <f t="shared" ref="F117:F138" si="14">SUM(D117:E117)</f>
        <v>382</v>
      </c>
      <c r="G117" s="57"/>
      <c r="H117" s="37" t="s">
        <v>105</v>
      </c>
      <c r="I117" s="13">
        <v>145</v>
      </c>
      <c r="J117" s="13">
        <v>175</v>
      </c>
      <c r="K117" s="13">
        <v>177</v>
      </c>
      <c r="L117" s="61">
        <f t="shared" si="13"/>
        <v>352</v>
      </c>
    </row>
    <row r="118" spans="1:12" ht="14.25" customHeight="1" x14ac:dyDescent="0.15">
      <c r="A118" s="110"/>
      <c r="B118" s="37" t="s">
        <v>104</v>
      </c>
      <c r="C118" s="13">
        <v>285</v>
      </c>
      <c r="D118" s="13">
        <v>263</v>
      </c>
      <c r="E118" s="13">
        <v>237</v>
      </c>
      <c r="F118" s="31">
        <f t="shared" si="14"/>
        <v>500</v>
      </c>
      <c r="G118" s="57"/>
      <c r="H118" s="37" t="s">
        <v>103</v>
      </c>
      <c r="I118" s="13">
        <v>138</v>
      </c>
      <c r="J118" s="13">
        <v>192</v>
      </c>
      <c r="K118" s="13">
        <v>203</v>
      </c>
      <c r="L118" s="61">
        <f t="shared" si="13"/>
        <v>395</v>
      </c>
    </row>
    <row r="119" spans="1:12" ht="14.25" customHeight="1" x14ac:dyDescent="0.15">
      <c r="A119" s="110"/>
      <c r="B119" s="37" t="s">
        <v>102</v>
      </c>
      <c r="C119" s="13">
        <v>106</v>
      </c>
      <c r="D119" s="13">
        <v>92</v>
      </c>
      <c r="E119" s="13">
        <v>104</v>
      </c>
      <c r="F119" s="31">
        <f t="shared" si="14"/>
        <v>196</v>
      </c>
      <c r="G119" s="57"/>
      <c r="H119" s="37" t="s">
        <v>101</v>
      </c>
      <c r="I119" s="13">
        <v>47</v>
      </c>
      <c r="J119" s="13">
        <v>47</v>
      </c>
      <c r="K119" s="13">
        <v>59</v>
      </c>
      <c r="L119" s="61">
        <f t="shared" si="13"/>
        <v>106</v>
      </c>
    </row>
    <row r="120" spans="1:12" ht="14.25" customHeight="1" x14ac:dyDescent="0.15">
      <c r="A120" s="110"/>
      <c r="B120" s="37" t="s">
        <v>100</v>
      </c>
      <c r="C120" s="13">
        <v>104</v>
      </c>
      <c r="D120" s="13">
        <v>90</v>
      </c>
      <c r="E120" s="13">
        <v>112</v>
      </c>
      <c r="F120" s="31">
        <f t="shared" si="14"/>
        <v>202</v>
      </c>
      <c r="G120" s="57"/>
      <c r="H120" s="37" t="s">
        <v>99</v>
      </c>
      <c r="I120" s="13">
        <v>131</v>
      </c>
      <c r="J120" s="13">
        <v>147</v>
      </c>
      <c r="K120" s="13">
        <v>168</v>
      </c>
      <c r="L120" s="61">
        <f t="shared" si="13"/>
        <v>315</v>
      </c>
    </row>
    <row r="121" spans="1:12" ht="14.25" customHeight="1" x14ac:dyDescent="0.15">
      <c r="A121" s="110"/>
      <c r="B121" s="37" t="s">
        <v>98</v>
      </c>
      <c r="C121" s="13">
        <v>69</v>
      </c>
      <c r="D121" s="13">
        <v>61</v>
      </c>
      <c r="E121" s="13">
        <v>68</v>
      </c>
      <c r="F121" s="31">
        <f t="shared" si="14"/>
        <v>129</v>
      </c>
      <c r="G121" s="57"/>
      <c r="H121" s="37" t="s">
        <v>97</v>
      </c>
      <c r="I121" s="13">
        <v>152</v>
      </c>
      <c r="J121" s="13">
        <v>169</v>
      </c>
      <c r="K121" s="62">
        <v>161</v>
      </c>
      <c r="L121" s="61">
        <f t="shared" si="13"/>
        <v>330</v>
      </c>
    </row>
    <row r="122" spans="1:12" ht="14.25" customHeight="1" x14ac:dyDescent="0.15">
      <c r="A122" s="110"/>
      <c r="B122" s="37" t="s">
        <v>96</v>
      </c>
      <c r="C122" s="13">
        <v>28</v>
      </c>
      <c r="D122" s="13">
        <v>25</v>
      </c>
      <c r="E122" s="13">
        <v>35</v>
      </c>
      <c r="F122" s="31">
        <f t="shared" si="14"/>
        <v>60</v>
      </c>
      <c r="G122" s="57"/>
      <c r="H122" s="37" t="s">
        <v>95</v>
      </c>
      <c r="I122" s="13">
        <v>188</v>
      </c>
      <c r="J122" s="13">
        <v>201</v>
      </c>
      <c r="K122" s="13">
        <v>215</v>
      </c>
      <c r="L122" s="61">
        <f t="shared" si="13"/>
        <v>416</v>
      </c>
    </row>
    <row r="123" spans="1:12" ht="14.25" customHeight="1" x14ac:dyDescent="0.15">
      <c r="A123" s="110"/>
      <c r="B123" s="37" t="s">
        <v>94</v>
      </c>
      <c r="C123" s="13">
        <v>63</v>
      </c>
      <c r="D123" s="13">
        <v>57</v>
      </c>
      <c r="E123" s="13">
        <v>67</v>
      </c>
      <c r="F123" s="31">
        <f t="shared" si="14"/>
        <v>124</v>
      </c>
      <c r="G123" s="57"/>
      <c r="H123" s="37" t="s">
        <v>93</v>
      </c>
      <c r="I123" s="13">
        <v>45</v>
      </c>
      <c r="J123" s="13">
        <v>54</v>
      </c>
      <c r="K123" s="13">
        <v>56</v>
      </c>
      <c r="L123" s="61">
        <f t="shared" si="13"/>
        <v>110</v>
      </c>
    </row>
    <row r="124" spans="1:12" ht="14.25" customHeight="1" x14ac:dyDescent="0.15">
      <c r="A124" s="110"/>
      <c r="B124" s="37" t="s">
        <v>92</v>
      </c>
      <c r="C124" s="13">
        <v>146</v>
      </c>
      <c r="D124" s="13">
        <v>135</v>
      </c>
      <c r="E124" s="13">
        <v>162</v>
      </c>
      <c r="F124" s="31">
        <f t="shared" si="14"/>
        <v>297</v>
      </c>
      <c r="G124" s="57"/>
      <c r="H124" s="37" t="s">
        <v>91</v>
      </c>
      <c r="I124" s="13">
        <v>226</v>
      </c>
      <c r="J124" s="13">
        <v>229</v>
      </c>
      <c r="K124" s="13">
        <v>261</v>
      </c>
      <c r="L124" s="61">
        <f t="shared" si="13"/>
        <v>490</v>
      </c>
    </row>
    <row r="125" spans="1:12" ht="14.25" customHeight="1" x14ac:dyDescent="0.15">
      <c r="A125" s="110"/>
      <c r="B125" s="37" t="s">
        <v>90</v>
      </c>
      <c r="C125" s="13">
        <v>50</v>
      </c>
      <c r="D125" s="13">
        <v>31</v>
      </c>
      <c r="E125" s="13">
        <v>48</v>
      </c>
      <c r="F125" s="31">
        <f t="shared" si="14"/>
        <v>79</v>
      </c>
      <c r="G125" s="57"/>
      <c r="H125" s="26" t="s">
        <v>89</v>
      </c>
      <c r="I125" s="25">
        <f>SUM(I116:I124)</f>
        <v>1251</v>
      </c>
      <c r="J125" s="25">
        <f>SUM(J116:J124)</f>
        <v>1450</v>
      </c>
      <c r="K125" s="25">
        <f>SUM(K116:K124)</f>
        <v>1539</v>
      </c>
      <c r="L125" s="60">
        <f>SUM(L116:L124)</f>
        <v>2989</v>
      </c>
    </row>
    <row r="126" spans="1:12" ht="14.25" customHeight="1" x14ac:dyDescent="0.15">
      <c r="A126" s="110"/>
      <c r="B126" s="37" t="s">
        <v>88</v>
      </c>
      <c r="C126" s="13">
        <v>65</v>
      </c>
      <c r="D126" s="13">
        <v>59</v>
      </c>
      <c r="E126" s="13">
        <v>74</v>
      </c>
      <c r="F126" s="31">
        <f t="shared" si="14"/>
        <v>133</v>
      </c>
      <c r="G126" s="57" t="s">
        <v>87</v>
      </c>
      <c r="H126" s="37" t="s">
        <v>86</v>
      </c>
      <c r="I126" s="13">
        <v>31</v>
      </c>
      <c r="J126" s="13">
        <v>45</v>
      </c>
      <c r="K126" s="13">
        <v>32</v>
      </c>
      <c r="L126" s="58">
        <f t="shared" ref="L126:L139" si="15">SUM(J126:K126)</f>
        <v>77</v>
      </c>
    </row>
    <row r="127" spans="1:12" ht="14.25" customHeight="1" x14ac:dyDescent="0.15">
      <c r="A127" s="110"/>
      <c r="B127" s="37" t="s">
        <v>85</v>
      </c>
      <c r="C127" s="13">
        <v>37</v>
      </c>
      <c r="D127" s="13">
        <v>42</v>
      </c>
      <c r="E127" s="13">
        <v>36</v>
      </c>
      <c r="F127" s="31">
        <f t="shared" si="14"/>
        <v>78</v>
      </c>
      <c r="G127" s="57"/>
      <c r="H127" s="59" t="s">
        <v>84</v>
      </c>
      <c r="I127" s="13">
        <v>11</v>
      </c>
      <c r="J127" s="13">
        <v>7</v>
      </c>
      <c r="K127" s="13">
        <v>11</v>
      </c>
      <c r="L127" s="58">
        <f t="shared" si="15"/>
        <v>18</v>
      </c>
    </row>
    <row r="128" spans="1:12" ht="14.25" customHeight="1" x14ac:dyDescent="0.15">
      <c r="A128" s="110"/>
      <c r="B128" s="37" t="s">
        <v>83</v>
      </c>
      <c r="C128" s="13">
        <v>66</v>
      </c>
      <c r="D128" s="13">
        <v>62</v>
      </c>
      <c r="E128" s="13">
        <v>76</v>
      </c>
      <c r="F128" s="31">
        <f t="shared" si="14"/>
        <v>138</v>
      </c>
      <c r="G128" s="57"/>
      <c r="H128" s="59" t="s">
        <v>82</v>
      </c>
      <c r="I128" s="13">
        <v>41</v>
      </c>
      <c r="J128" s="13">
        <v>55</v>
      </c>
      <c r="K128" s="13">
        <v>66</v>
      </c>
      <c r="L128" s="58">
        <f t="shared" si="15"/>
        <v>121</v>
      </c>
    </row>
    <row r="129" spans="1:12" ht="14.25" customHeight="1" x14ac:dyDescent="0.15">
      <c r="A129" s="110"/>
      <c r="B129" s="37" t="s">
        <v>81</v>
      </c>
      <c r="C129" s="13">
        <v>76</v>
      </c>
      <c r="D129" s="13">
        <v>64</v>
      </c>
      <c r="E129" s="13">
        <v>75</v>
      </c>
      <c r="F129" s="31">
        <f t="shared" si="14"/>
        <v>139</v>
      </c>
      <c r="G129" s="57"/>
      <c r="H129" s="59" t="s">
        <v>80</v>
      </c>
      <c r="I129" s="13">
        <v>19</v>
      </c>
      <c r="J129" s="13">
        <v>20</v>
      </c>
      <c r="K129" s="13">
        <v>15</v>
      </c>
      <c r="L129" s="58">
        <f t="shared" si="15"/>
        <v>35</v>
      </c>
    </row>
    <row r="130" spans="1:12" ht="14.25" customHeight="1" x14ac:dyDescent="0.15">
      <c r="A130" s="110"/>
      <c r="B130" s="37" t="s">
        <v>79</v>
      </c>
      <c r="C130" s="13">
        <v>63</v>
      </c>
      <c r="D130" s="13">
        <v>56</v>
      </c>
      <c r="E130" s="13">
        <v>64</v>
      </c>
      <c r="F130" s="31">
        <f t="shared" si="14"/>
        <v>120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110"/>
      <c r="B131" s="37" t="s">
        <v>77</v>
      </c>
      <c r="C131" s="13">
        <v>113</v>
      </c>
      <c r="D131" s="13">
        <v>111</v>
      </c>
      <c r="E131" s="13">
        <v>111</v>
      </c>
      <c r="F131" s="31">
        <f t="shared" si="14"/>
        <v>222</v>
      </c>
      <c r="G131" s="57"/>
      <c r="H131" s="59" t="s">
        <v>76</v>
      </c>
      <c r="I131" s="13">
        <v>10</v>
      </c>
      <c r="J131" s="13">
        <v>15</v>
      </c>
      <c r="K131" s="13">
        <v>10</v>
      </c>
      <c r="L131" s="58">
        <f t="shared" si="15"/>
        <v>25</v>
      </c>
    </row>
    <row r="132" spans="1:12" ht="14.25" customHeight="1" x14ac:dyDescent="0.15">
      <c r="A132" s="110"/>
      <c r="B132" s="37" t="s">
        <v>75</v>
      </c>
      <c r="C132" s="13">
        <v>151</v>
      </c>
      <c r="D132" s="13">
        <v>141</v>
      </c>
      <c r="E132" s="13">
        <v>147</v>
      </c>
      <c r="F132" s="31">
        <f t="shared" si="14"/>
        <v>288</v>
      </c>
      <c r="G132" s="57"/>
      <c r="H132" s="59" t="s">
        <v>74</v>
      </c>
      <c r="I132" s="13">
        <v>18</v>
      </c>
      <c r="J132" s="13">
        <v>16</v>
      </c>
      <c r="K132" s="13">
        <v>23</v>
      </c>
      <c r="L132" s="58">
        <f t="shared" si="15"/>
        <v>39</v>
      </c>
    </row>
    <row r="133" spans="1:12" ht="14.25" customHeight="1" x14ac:dyDescent="0.15">
      <c r="A133" s="110"/>
      <c r="B133" s="37" t="s">
        <v>73</v>
      </c>
      <c r="C133" s="13">
        <v>123</v>
      </c>
      <c r="D133" s="13">
        <v>113</v>
      </c>
      <c r="E133" s="13">
        <v>129</v>
      </c>
      <c r="F133" s="31">
        <f t="shared" si="14"/>
        <v>242</v>
      </c>
      <c r="G133" s="57"/>
      <c r="H133" s="59" t="s">
        <v>72</v>
      </c>
      <c r="I133" s="13">
        <v>20</v>
      </c>
      <c r="J133" s="13">
        <v>17</v>
      </c>
      <c r="K133" s="13">
        <v>13</v>
      </c>
      <c r="L133" s="58">
        <f t="shared" si="15"/>
        <v>30</v>
      </c>
    </row>
    <row r="134" spans="1:12" ht="14.25" customHeight="1" x14ac:dyDescent="0.15">
      <c r="A134" s="110"/>
      <c r="B134" s="37" t="s">
        <v>71</v>
      </c>
      <c r="C134" s="13">
        <v>111</v>
      </c>
      <c r="D134" s="13">
        <v>107</v>
      </c>
      <c r="E134" s="13">
        <v>130</v>
      </c>
      <c r="F134" s="31">
        <f t="shared" si="14"/>
        <v>237</v>
      </c>
      <c r="G134" s="57"/>
      <c r="H134" s="59" t="s">
        <v>70</v>
      </c>
      <c r="I134" s="13">
        <v>16</v>
      </c>
      <c r="J134" s="13">
        <v>18</v>
      </c>
      <c r="K134" s="13">
        <v>20</v>
      </c>
      <c r="L134" s="58">
        <f t="shared" si="15"/>
        <v>38</v>
      </c>
    </row>
    <row r="135" spans="1:12" ht="14.25" customHeight="1" x14ac:dyDescent="0.15">
      <c r="A135" s="110"/>
      <c r="B135" s="37" t="s">
        <v>69</v>
      </c>
      <c r="C135" s="13">
        <v>200</v>
      </c>
      <c r="D135" s="13">
        <v>214</v>
      </c>
      <c r="E135" s="13">
        <v>207</v>
      </c>
      <c r="F135" s="31">
        <f t="shared" si="14"/>
        <v>421</v>
      </c>
      <c r="G135" s="57"/>
      <c r="H135" s="59" t="s">
        <v>68</v>
      </c>
      <c r="I135" s="13">
        <v>23</v>
      </c>
      <c r="J135" s="13">
        <v>21</v>
      </c>
      <c r="K135" s="13">
        <v>24</v>
      </c>
      <c r="L135" s="58">
        <f t="shared" si="15"/>
        <v>45</v>
      </c>
    </row>
    <row r="136" spans="1:12" ht="14.25" customHeight="1" x14ac:dyDescent="0.15">
      <c r="A136" s="110"/>
      <c r="B136" s="37" t="s">
        <v>67</v>
      </c>
      <c r="C136" s="13">
        <v>34</v>
      </c>
      <c r="D136" s="13">
        <v>40</v>
      </c>
      <c r="E136" s="13">
        <v>39</v>
      </c>
      <c r="F136" s="31">
        <f t="shared" si="14"/>
        <v>79</v>
      </c>
      <c r="G136" s="57"/>
      <c r="H136" s="59" t="s">
        <v>66</v>
      </c>
      <c r="I136" s="13">
        <v>11</v>
      </c>
      <c r="J136" s="13">
        <v>10</v>
      </c>
      <c r="K136" s="13">
        <v>11</v>
      </c>
      <c r="L136" s="58">
        <f t="shared" si="15"/>
        <v>21</v>
      </c>
    </row>
    <row r="137" spans="1:12" ht="14.25" customHeight="1" x14ac:dyDescent="0.15">
      <c r="A137" s="110"/>
      <c r="B137" s="37" t="s">
        <v>65</v>
      </c>
      <c r="C137" s="13">
        <v>216</v>
      </c>
      <c r="D137" s="13">
        <v>164</v>
      </c>
      <c r="E137" s="13">
        <v>189</v>
      </c>
      <c r="F137" s="31">
        <f t="shared" si="14"/>
        <v>353</v>
      </c>
      <c r="G137" s="57"/>
      <c r="H137" s="59" t="s">
        <v>64</v>
      </c>
      <c r="I137" s="13">
        <v>26</v>
      </c>
      <c r="J137" s="13">
        <v>23</v>
      </c>
      <c r="K137" s="13">
        <v>30</v>
      </c>
      <c r="L137" s="58">
        <f t="shared" si="15"/>
        <v>53</v>
      </c>
    </row>
    <row r="138" spans="1:12" ht="14.25" customHeight="1" x14ac:dyDescent="0.15">
      <c r="A138" s="110"/>
      <c r="B138" s="111" t="s">
        <v>63</v>
      </c>
      <c r="C138" s="13">
        <v>132</v>
      </c>
      <c r="D138" s="13">
        <v>189</v>
      </c>
      <c r="E138" s="13">
        <v>190</v>
      </c>
      <c r="F138" s="31">
        <f t="shared" si="14"/>
        <v>379</v>
      </c>
      <c r="G138" s="57"/>
      <c r="H138" s="59" t="s">
        <v>62</v>
      </c>
      <c r="I138" s="13">
        <v>15</v>
      </c>
      <c r="J138" s="13">
        <v>17</v>
      </c>
      <c r="K138" s="13">
        <v>16</v>
      </c>
      <c r="L138" s="58">
        <f t="shared" si="15"/>
        <v>33</v>
      </c>
    </row>
    <row r="139" spans="1:12" ht="14.25" customHeight="1" x14ac:dyDescent="0.15">
      <c r="A139" s="110"/>
      <c r="B139" s="26" t="s">
        <v>61</v>
      </c>
      <c r="C139" s="25">
        <f>SUM(C117:C138)</f>
        <v>2415</v>
      </c>
      <c r="D139" s="25">
        <f>SUM(D117:D138)</f>
        <v>2295</v>
      </c>
      <c r="E139" s="25">
        <f>SUM(E117:E138)</f>
        <v>2503</v>
      </c>
      <c r="F139" s="24">
        <f>SUM(F117:F138)</f>
        <v>4798</v>
      </c>
      <c r="G139" s="57"/>
      <c r="H139" s="59" t="s">
        <v>60</v>
      </c>
      <c r="I139" s="13">
        <v>9</v>
      </c>
      <c r="J139" s="13">
        <v>10</v>
      </c>
      <c r="K139" s="13">
        <v>10</v>
      </c>
      <c r="L139" s="58">
        <f t="shared" si="15"/>
        <v>20</v>
      </c>
    </row>
    <row r="140" spans="1:12" ht="14.25" customHeight="1" x14ac:dyDescent="0.15">
      <c r="A140" s="110" t="s">
        <v>59</v>
      </c>
      <c r="B140" s="37" t="s">
        <v>58</v>
      </c>
      <c r="C140" s="13">
        <v>137</v>
      </c>
      <c r="D140" s="13">
        <v>152</v>
      </c>
      <c r="E140" s="13">
        <v>173</v>
      </c>
      <c r="F140" s="31">
        <f t="shared" ref="F140:F156" si="16">SUM(D140:E140)</f>
        <v>325</v>
      </c>
      <c r="G140" s="57"/>
      <c r="H140" s="26" t="s">
        <v>57</v>
      </c>
      <c r="I140" s="25">
        <f>SUM(I126:I139)</f>
        <v>257</v>
      </c>
      <c r="J140" s="25">
        <f>SUM(J126:J139)</f>
        <v>279</v>
      </c>
      <c r="K140" s="25">
        <f>SUM(K126:K139)</f>
        <v>287</v>
      </c>
      <c r="L140" s="60">
        <f>SUM(L126:L139)</f>
        <v>566</v>
      </c>
    </row>
    <row r="141" spans="1:12" ht="14.25" customHeight="1" x14ac:dyDescent="0.15">
      <c r="A141" s="110"/>
      <c r="B141" s="37" t="s">
        <v>56</v>
      </c>
      <c r="C141" s="13">
        <v>166</v>
      </c>
      <c r="D141" s="13">
        <v>191</v>
      </c>
      <c r="E141" s="13">
        <v>211</v>
      </c>
      <c r="F141" s="31">
        <f t="shared" si="16"/>
        <v>402</v>
      </c>
      <c r="G141" s="57" t="s">
        <v>55</v>
      </c>
      <c r="H141" s="59" t="s">
        <v>54</v>
      </c>
      <c r="I141" s="13">
        <v>47</v>
      </c>
      <c r="J141" s="13">
        <v>57</v>
      </c>
      <c r="K141" s="13">
        <v>54</v>
      </c>
      <c r="L141" s="58">
        <f>SUM(J141:K141)</f>
        <v>111</v>
      </c>
    </row>
    <row r="142" spans="1:12" ht="14.25" customHeight="1" x14ac:dyDescent="0.15">
      <c r="A142" s="110"/>
      <c r="B142" s="37" t="s">
        <v>53</v>
      </c>
      <c r="C142" s="13">
        <v>155</v>
      </c>
      <c r="D142" s="13">
        <v>173</v>
      </c>
      <c r="E142" s="13">
        <v>199</v>
      </c>
      <c r="F142" s="31">
        <f t="shared" si="16"/>
        <v>372</v>
      </c>
      <c r="G142" s="57"/>
      <c r="H142" s="59" t="s">
        <v>52</v>
      </c>
      <c r="I142" s="13">
        <v>45</v>
      </c>
      <c r="J142" s="13">
        <v>48</v>
      </c>
      <c r="K142" s="13">
        <v>40</v>
      </c>
      <c r="L142" s="58">
        <f>SUM(J142:K142)</f>
        <v>88</v>
      </c>
    </row>
    <row r="143" spans="1:12" ht="14.25" customHeight="1" x14ac:dyDescent="0.15">
      <c r="A143" s="110"/>
      <c r="B143" s="37" t="s">
        <v>51</v>
      </c>
      <c r="C143" s="13">
        <v>64</v>
      </c>
      <c r="D143" s="13">
        <v>72</v>
      </c>
      <c r="E143" s="13">
        <v>91</v>
      </c>
      <c r="F143" s="31">
        <f t="shared" si="16"/>
        <v>163</v>
      </c>
      <c r="G143" s="57"/>
      <c r="H143" s="59" t="s">
        <v>50</v>
      </c>
      <c r="I143" s="13">
        <v>51</v>
      </c>
      <c r="J143" s="13">
        <v>48</v>
      </c>
      <c r="K143" s="13">
        <v>43</v>
      </c>
      <c r="L143" s="58">
        <f>SUM(J143:K143)</f>
        <v>91</v>
      </c>
    </row>
    <row r="144" spans="1:12" ht="14.25" customHeight="1" x14ac:dyDescent="0.15">
      <c r="A144" s="110"/>
      <c r="B144" s="37" t="s">
        <v>49</v>
      </c>
      <c r="C144" s="13">
        <v>39</v>
      </c>
      <c r="D144" s="13">
        <v>39</v>
      </c>
      <c r="E144" s="13">
        <v>34</v>
      </c>
      <c r="F144" s="31">
        <f t="shared" si="16"/>
        <v>73</v>
      </c>
      <c r="G144" s="57"/>
      <c r="H144" s="59" t="s">
        <v>48</v>
      </c>
      <c r="I144" s="13">
        <v>35</v>
      </c>
      <c r="J144" s="13">
        <v>32</v>
      </c>
      <c r="K144" s="13">
        <v>36</v>
      </c>
      <c r="L144" s="58">
        <f>SUM(J144:K144)</f>
        <v>68</v>
      </c>
    </row>
    <row r="145" spans="1:12" ht="14.25" customHeight="1" x14ac:dyDescent="0.15">
      <c r="A145" s="110"/>
      <c r="B145" s="37" t="s">
        <v>47</v>
      </c>
      <c r="C145" s="13">
        <v>133</v>
      </c>
      <c r="D145" s="13">
        <v>158</v>
      </c>
      <c r="E145" s="13">
        <v>189</v>
      </c>
      <c r="F145" s="31">
        <f t="shared" si="16"/>
        <v>347</v>
      </c>
      <c r="G145" s="57"/>
      <c r="H145" s="59" t="s">
        <v>46</v>
      </c>
      <c r="I145" s="13">
        <v>31</v>
      </c>
      <c r="J145" s="13">
        <v>36</v>
      </c>
      <c r="K145" s="13">
        <v>32</v>
      </c>
      <c r="L145" s="58">
        <f>SUM(J145:K145)</f>
        <v>68</v>
      </c>
    </row>
    <row r="146" spans="1:12" ht="14.25" customHeight="1" x14ac:dyDescent="0.15">
      <c r="A146" s="110"/>
      <c r="B146" s="37" t="s">
        <v>45</v>
      </c>
      <c r="C146" s="13">
        <v>32</v>
      </c>
      <c r="D146" s="13">
        <v>40</v>
      </c>
      <c r="E146" s="13">
        <v>39</v>
      </c>
      <c r="F146" s="31">
        <f t="shared" si="16"/>
        <v>79</v>
      </c>
      <c r="G146" s="57"/>
      <c r="H146" s="26" t="s">
        <v>44</v>
      </c>
      <c r="I146" s="25">
        <f>SUM(I141:I145)</f>
        <v>209</v>
      </c>
      <c r="J146" s="25">
        <f>SUM(J141:J145)</f>
        <v>221</v>
      </c>
      <c r="K146" s="25">
        <f>SUM(K141:K145)</f>
        <v>205</v>
      </c>
      <c r="L146" s="56">
        <f>SUM(L141:L145)</f>
        <v>426</v>
      </c>
    </row>
    <row r="147" spans="1:12" ht="14.25" customHeight="1" x14ac:dyDescent="0.15">
      <c r="A147" s="110"/>
      <c r="B147" s="37" t="s">
        <v>43</v>
      </c>
      <c r="C147" s="13">
        <v>42</v>
      </c>
      <c r="D147" s="13">
        <v>47</v>
      </c>
      <c r="E147" s="13">
        <v>53</v>
      </c>
      <c r="F147" s="31">
        <f t="shared" si="16"/>
        <v>100</v>
      </c>
      <c r="G147" s="143" t="s">
        <v>42</v>
      </c>
      <c r="H147" s="144"/>
      <c r="I147" s="55">
        <f>SUM(C139+C157+C164+C167+I125+I140+I146)</f>
        <v>6991</v>
      </c>
      <c r="J147" s="55">
        <f>SUM(D139+D157+D164+D167+J125+J140+J146)</f>
        <v>7604</v>
      </c>
      <c r="K147" s="55">
        <f>SUM(E139+E157+E164+E167+K125+K140+K146)</f>
        <v>8166</v>
      </c>
      <c r="L147" s="54">
        <f>SUM(F139+F157+F164+F167+L125+L140+L146)</f>
        <v>15770</v>
      </c>
    </row>
    <row r="148" spans="1:12" ht="14.25" customHeight="1" x14ac:dyDescent="0.15">
      <c r="A148" s="110"/>
      <c r="B148" s="37" t="s">
        <v>41</v>
      </c>
      <c r="C148" s="13">
        <v>104</v>
      </c>
      <c r="D148" s="13">
        <v>132</v>
      </c>
      <c r="E148" s="13">
        <v>151</v>
      </c>
      <c r="F148" s="31">
        <f t="shared" si="16"/>
        <v>283</v>
      </c>
      <c r="G148" s="53"/>
      <c r="H148" s="111"/>
      <c r="I148" s="13"/>
      <c r="J148" s="13"/>
      <c r="K148" s="13"/>
      <c r="L148" s="52"/>
    </row>
    <row r="149" spans="1:12" ht="14.25" customHeight="1" x14ac:dyDescent="0.15">
      <c r="A149" s="110"/>
      <c r="B149" s="37" t="s">
        <v>40</v>
      </c>
      <c r="C149" s="13">
        <v>64</v>
      </c>
      <c r="D149" s="13">
        <v>82</v>
      </c>
      <c r="E149" s="13">
        <v>96</v>
      </c>
      <c r="F149" s="31">
        <f t="shared" si="16"/>
        <v>178</v>
      </c>
      <c r="G149" s="145" t="s">
        <v>39</v>
      </c>
      <c r="H149" s="146"/>
      <c r="I149" s="127">
        <f>SUM(C30+I39+I67+I147)</f>
        <v>19602</v>
      </c>
      <c r="J149" s="127">
        <f>SUM(D30+J39+J67+J147)</f>
        <v>22486</v>
      </c>
      <c r="K149" s="127">
        <f>SUM(E30+K39+K67+K147)</f>
        <v>24101</v>
      </c>
      <c r="L149" s="129">
        <f>SUM(J149:K149)</f>
        <v>46587</v>
      </c>
    </row>
    <row r="150" spans="1:12" ht="14.25" customHeight="1" x14ac:dyDescent="0.15">
      <c r="A150" s="110"/>
      <c r="B150" s="37" t="s">
        <v>38</v>
      </c>
      <c r="C150" s="13">
        <v>134</v>
      </c>
      <c r="D150" s="13">
        <v>155</v>
      </c>
      <c r="E150" s="13">
        <v>163</v>
      </c>
      <c r="F150" s="31">
        <f t="shared" si="16"/>
        <v>318</v>
      </c>
      <c r="G150" s="133"/>
      <c r="H150" s="134"/>
      <c r="I150" s="128"/>
      <c r="J150" s="128"/>
      <c r="K150" s="128"/>
      <c r="L150" s="130"/>
    </row>
    <row r="151" spans="1:12" ht="14.25" customHeight="1" x14ac:dyDescent="0.15">
      <c r="A151" s="110"/>
      <c r="B151" s="37" t="s">
        <v>37</v>
      </c>
      <c r="C151" s="13">
        <v>32</v>
      </c>
      <c r="D151" s="13">
        <v>34</v>
      </c>
      <c r="E151" s="13">
        <v>38</v>
      </c>
      <c r="F151" s="31">
        <f t="shared" si="16"/>
        <v>72</v>
      </c>
      <c r="G151" s="131" t="s">
        <v>36</v>
      </c>
      <c r="H151" s="132"/>
      <c r="I151" s="135">
        <f>I149-'R2.5月末'!I149</f>
        <v>-6</v>
      </c>
      <c r="J151" s="135">
        <f>J149-'R2.5月末'!J149</f>
        <v>-23</v>
      </c>
      <c r="K151" s="135">
        <f>K149-'R2.5月末'!K149</f>
        <v>-51</v>
      </c>
      <c r="L151" s="137">
        <f>L149-'R2.5月末'!L149</f>
        <v>-74</v>
      </c>
    </row>
    <row r="152" spans="1:12" ht="14.25" customHeight="1" x14ac:dyDescent="0.15">
      <c r="A152" s="110"/>
      <c r="B152" s="37" t="s">
        <v>35</v>
      </c>
      <c r="C152" s="13">
        <v>21</v>
      </c>
      <c r="D152" s="13">
        <v>24</v>
      </c>
      <c r="E152" s="13">
        <v>25</v>
      </c>
      <c r="F152" s="31">
        <f t="shared" si="16"/>
        <v>49</v>
      </c>
      <c r="G152" s="133"/>
      <c r="H152" s="134"/>
      <c r="I152" s="136"/>
      <c r="J152" s="136"/>
      <c r="K152" s="136"/>
      <c r="L152" s="138"/>
    </row>
    <row r="153" spans="1:12" ht="14.25" customHeight="1" x14ac:dyDescent="0.15">
      <c r="A153" s="110"/>
      <c r="B153" s="37" t="s">
        <v>34</v>
      </c>
      <c r="C153" s="13">
        <v>64</v>
      </c>
      <c r="D153" s="13">
        <v>97</v>
      </c>
      <c r="E153" s="13">
        <v>95</v>
      </c>
      <c r="F153" s="31">
        <f t="shared" si="16"/>
        <v>192</v>
      </c>
      <c r="G153" s="123" t="s">
        <v>33</v>
      </c>
      <c r="H153" s="124"/>
      <c r="I153" s="13"/>
      <c r="J153" s="13">
        <v>48</v>
      </c>
      <c r="K153" s="13">
        <v>52</v>
      </c>
      <c r="L153" s="51">
        <v>50</v>
      </c>
    </row>
    <row r="154" spans="1:12" ht="14.25" customHeight="1" x14ac:dyDescent="0.15">
      <c r="A154" s="110"/>
      <c r="B154" s="37" t="s">
        <v>32</v>
      </c>
      <c r="C154" s="13">
        <v>50</v>
      </c>
      <c r="D154" s="13">
        <v>55</v>
      </c>
      <c r="E154" s="13">
        <v>62</v>
      </c>
      <c r="F154" s="31">
        <f t="shared" si="16"/>
        <v>117</v>
      </c>
      <c r="G154" s="125" t="s">
        <v>31</v>
      </c>
      <c r="H154" s="126"/>
      <c r="I154" s="50"/>
      <c r="J154" s="50">
        <v>32</v>
      </c>
      <c r="K154" s="50">
        <v>15</v>
      </c>
      <c r="L154" s="48">
        <f t="shared" ref="L154:L159" si="17">SUM(J154:K154)</f>
        <v>47</v>
      </c>
    </row>
    <row r="155" spans="1:12" ht="14.25" customHeight="1" x14ac:dyDescent="0.15">
      <c r="A155" s="110"/>
      <c r="B155" s="37" t="s">
        <v>30</v>
      </c>
      <c r="C155" s="13">
        <v>247</v>
      </c>
      <c r="D155" s="13">
        <v>243</v>
      </c>
      <c r="E155" s="13">
        <v>276</v>
      </c>
      <c r="F155" s="31">
        <f t="shared" si="16"/>
        <v>519</v>
      </c>
      <c r="G155" s="125" t="s">
        <v>29</v>
      </c>
      <c r="H155" s="126"/>
      <c r="I155" s="50"/>
      <c r="J155" s="50">
        <v>45</v>
      </c>
      <c r="K155" s="50">
        <v>50</v>
      </c>
      <c r="L155" s="48">
        <f t="shared" si="17"/>
        <v>95</v>
      </c>
    </row>
    <row r="156" spans="1:12" ht="14.25" customHeight="1" x14ac:dyDescent="0.15">
      <c r="A156" s="110"/>
      <c r="B156" s="37" t="s">
        <v>28</v>
      </c>
      <c r="C156" s="13">
        <v>39</v>
      </c>
      <c r="D156" s="13">
        <v>35</v>
      </c>
      <c r="E156" s="13">
        <v>41</v>
      </c>
      <c r="F156" s="31">
        <f t="shared" si="16"/>
        <v>76</v>
      </c>
      <c r="G156" s="125" t="s">
        <v>27</v>
      </c>
      <c r="H156" s="126"/>
      <c r="I156" s="50"/>
      <c r="J156" s="50">
        <v>10</v>
      </c>
      <c r="K156" s="50">
        <v>9</v>
      </c>
      <c r="L156" s="48">
        <f t="shared" si="17"/>
        <v>19</v>
      </c>
    </row>
    <row r="157" spans="1:12" ht="14.25" customHeight="1" x14ac:dyDescent="0.15">
      <c r="A157" s="110"/>
      <c r="B157" s="26" t="s">
        <v>26</v>
      </c>
      <c r="C157" s="25">
        <f>SUM(C140:C156)</f>
        <v>1523</v>
      </c>
      <c r="D157" s="25">
        <f>SUM(D140:D156)</f>
        <v>1729</v>
      </c>
      <c r="E157" s="25">
        <f>SUM(E140:E156)</f>
        <v>1936</v>
      </c>
      <c r="F157" s="24">
        <f>SUM(F140:F156)</f>
        <v>3665</v>
      </c>
      <c r="G157" s="125" t="s">
        <v>25</v>
      </c>
      <c r="H157" s="126"/>
      <c r="I157" s="50"/>
      <c r="J157" s="50">
        <v>21</v>
      </c>
      <c r="K157" s="50">
        <v>26</v>
      </c>
      <c r="L157" s="48">
        <f t="shared" si="17"/>
        <v>47</v>
      </c>
    </row>
    <row r="158" spans="1:12" ht="14.25" customHeight="1" x14ac:dyDescent="0.15">
      <c r="A158" s="110" t="s">
        <v>24</v>
      </c>
      <c r="B158" s="37" t="s">
        <v>23</v>
      </c>
      <c r="C158" s="13">
        <v>122</v>
      </c>
      <c r="D158" s="13">
        <v>160</v>
      </c>
      <c r="E158" s="13">
        <v>161</v>
      </c>
      <c r="F158" s="31">
        <f t="shared" ref="F158:F163" si="18">SUM(D158:E158)</f>
        <v>321</v>
      </c>
      <c r="G158" s="125" t="s">
        <v>22</v>
      </c>
      <c r="H158" s="126"/>
      <c r="I158" s="50"/>
      <c r="J158" s="50">
        <v>2</v>
      </c>
      <c r="K158" s="50">
        <v>1</v>
      </c>
      <c r="L158" s="48">
        <f t="shared" si="17"/>
        <v>3</v>
      </c>
    </row>
    <row r="159" spans="1:12" ht="14.25" customHeight="1" x14ac:dyDescent="0.15">
      <c r="A159" s="110"/>
      <c r="B159" s="37" t="s">
        <v>21</v>
      </c>
      <c r="C159" s="13">
        <v>214</v>
      </c>
      <c r="D159" s="13">
        <v>259</v>
      </c>
      <c r="E159" s="13">
        <v>270</v>
      </c>
      <c r="F159" s="31">
        <f t="shared" si="18"/>
        <v>529</v>
      </c>
      <c r="G159" s="113" t="s">
        <v>20</v>
      </c>
      <c r="H159" s="114"/>
      <c r="I159" s="49"/>
      <c r="J159" s="49">
        <v>1</v>
      </c>
      <c r="K159" s="49">
        <v>0</v>
      </c>
      <c r="L159" s="48">
        <f t="shared" si="17"/>
        <v>1</v>
      </c>
    </row>
    <row r="160" spans="1:12" ht="14.25" customHeight="1" x14ac:dyDescent="0.15">
      <c r="A160" s="110"/>
      <c r="B160" s="37" t="s">
        <v>19</v>
      </c>
      <c r="C160" s="13">
        <v>64</v>
      </c>
      <c r="D160" s="13">
        <v>83</v>
      </c>
      <c r="E160" s="13">
        <v>77</v>
      </c>
      <c r="F160" s="31">
        <f t="shared" si="18"/>
        <v>160</v>
      </c>
      <c r="G160" s="112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10"/>
      <c r="B161" s="37" t="s">
        <v>17</v>
      </c>
      <c r="C161" s="13">
        <v>52</v>
      </c>
      <c r="D161" s="13">
        <v>74</v>
      </c>
      <c r="E161" s="13">
        <v>83</v>
      </c>
      <c r="F161" s="31">
        <f t="shared" si="18"/>
        <v>157</v>
      </c>
      <c r="G161" s="115" t="s">
        <v>16</v>
      </c>
      <c r="H161" s="116"/>
      <c r="I161" s="116"/>
      <c r="J161" s="116"/>
      <c r="K161" s="116"/>
      <c r="L161" s="117"/>
    </row>
    <row r="162" spans="1:12" ht="14.25" customHeight="1" x14ac:dyDescent="0.15">
      <c r="A162" s="110"/>
      <c r="B162" s="37" t="s">
        <v>15</v>
      </c>
      <c r="C162" s="13">
        <v>220</v>
      </c>
      <c r="D162" s="13">
        <v>284</v>
      </c>
      <c r="E162" s="13">
        <v>296</v>
      </c>
      <c r="F162" s="31">
        <f t="shared" si="18"/>
        <v>580</v>
      </c>
      <c r="G162" s="42" t="s">
        <v>14</v>
      </c>
      <c r="H162" s="41" t="s">
        <v>11</v>
      </c>
      <c r="I162" s="40">
        <f>SUM(L162/L149)</f>
        <v>0.41530899177882241</v>
      </c>
      <c r="J162" s="39">
        <v>8703</v>
      </c>
      <c r="K162" s="39">
        <v>10645</v>
      </c>
      <c r="L162" s="38">
        <f t="shared" ref="L162:L167" si="19">SUM(J162:K162)</f>
        <v>19348</v>
      </c>
    </row>
    <row r="163" spans="1:12" ht="14.25" customHeight="1" x14ac:dyDescent="0.15">
      <c r="A163" s="110"/>
      <c r="B163" s="37" t="s">
        <v>13</v>
      </c>
      <c r="C163" s="13">
        <v>34</v>
      </c>
      <c r="D163" s="13">
        <v>45</v>
      </c>
      <c r="E163" s="13">
        <v>45</v>
      </c>
      <c r="F163" s="31">
        <f t="shared" si="18"/>
        <v>90</v>
      </c>
      <c r="G163" s="118" t="s">
        <v>12</v>
      </c>
      <c r="H163" s="36" t="s">
        <v>11</v>
      </c>
      <c r="I163" s="35">
        <f>SUM(L163/L149)</f>
        <v>0.34621246270418787</v>
      </c>
      <c r="J163" s="34">
        <v>7095</v>
      </c>
      <c r="K163" s="34">
        <v>9034</v>
      </c>
      <c r="L163" s="33">
        <f t="shared" si="19"/>
        <v>16129</v>
      </c>
    </row>
    <row r="164" spans="1:12" ht="14.25" customHeight="1" x14ac:dyDescent="0.15">
      <c r="A164" s="110"/>
      <c r="B164" s="26" t="s">
        <v>10</v>
      </c>
      <c r="C164" s="25">
        <f>SUM(C158:C163)</f>
        <v>706</v>
      </c>
      <c r="D164" s="25">
        <f>SUM(D158:D163)</f>
        <v>905</v>
      </c>
      <c r="E164" s="25">
        <f>SUM(E158:E163)</f>
        <v>932</v>
      </c>
      <c r="F164" s="24">
        <f>SUM(F158:F163)</f>
        <v>1837</v>
      </c>
      <c r="G164" s="119"/>
      <c r="H164" s="30" t="s">
        <v>9</v>
      </c>
      <c r="I164" s="29">
        <f>L164/F30</f>
        <v>0.29512403763900769</v>
      </c>
      <c r="J164" s="28">
        <v>771</v>
      </c>
      <c r="K164" s="28">
        <v>954</v>
      </c>
      <c r="L164" s="27">
        <f t="shared" si="19"/>
        <v>1725</v>
      </c>
    </row>
    <row r="165" spans="1:12" ht="14.25" customHeight="1" x14ac:dyDescent="0.15">
      <c r="A165" s="110" t="s">
        <v>8</v>
      </c>
      <c r="B165" s="111" t="s">
        <v>7</v>
      </c>
      <c r="C165" s="13">
        <v>334</v>
      </c>
      <c r="D165" s="13">
        <v>364</v>
      </c>
      <c r="E165" s="13">
        <v>383</v>
      </c>
      <c r="F165" s="31">
        <f>SUM(D165:E165)</f>
        <v>747</v>
      </c>
      <c r="G165" s="119"/>
      <c r="H165" s="30" t="s">
        <v>6</v>
      </c>
      <c r="I165" s="29">
        <f>L165/L39</f>
        <v>0.38600244498777508</v>
      </c>
      <c r="J165" s="28">
        <v>1665</v>
      </c>
      <c r="K165" s="28">
        <v>2124</v>
      </c>
      <c r="L165" s="27">
        <f t="shared" si="19"/>
        <v>3789</v>
      </c>
    </row>
    <row r="166" spans="1:12" ht="14.25" customHeight="1" x14ac:dyDescent="0.15">
      <c r="A166" s="110"/>
      <c r="B166" s="111" t="s">
        <v>5</v>
      </c>
      <c r="C166" s="13">
        <v>296</v>
      </c>
      <c r="D166" s="13">
        <v>361</v>
      </c>
      <c r="E166" s="13">
        <v>381</v>
      </c>
      <c r="F166" s="31">
        <f>SUM(D166:E166)</f>
        <v>742</v>
      </c>
      <c r="G166" s="119"/>
      <c r="H166" s="30" t="s">
        <v>4</v>
      </c>
      <c r="I166" s="29">
        <f>L166/L67</f>
        <v>0.30878859857482183</v>
      </c>
      <c r="J166" s="28">
        <v>2078</v>
      </c>
      <c r="K166" s="28">
        <v>2602</v>
      </c>
      <c r="L166" s="27">
        <f t="shared" si="19"/>
        <v>4680</v>
      </c>
    </row>
    <row r="167" spans="1:12" ht="14.25" customHeight="1" x14ac:dyDescent="0.15">
      <c r="A167" s="110"/>
      <c r="B167" s="26" t="s">
        <v>3</v>
      </c>
      <c r="C167" s="25">
        <f>SUM(C165:C166)</f>
        <v>630</v>
      </c>
      <c r="D167" s="25">
        <f>SUM(D165:D166)</f>
        <v>725</v>
      </c>
      <c r="E167" s="25">
        <f>SUM(E165:E166)</f>
        <v>764</v>
      </c>
      <c r="F167" s="24">
        <f>SUM(F165:F166)</f>
        <v>1489</v>
      </c>
      <c r="G167" s="120"/>
      <c r="H167" s="23" t="s">
        <v>2</v>
      </c>
      <c r="I167" s="22">
        <f>L167/L147</f>
        <v>0.37634749524413441</v>
      </c>
      <c r="J167" s="21">
        <v>2581</v>
      </c>
      <c r="K167" s="21">
        <v>3354</v>
      </c>
      <c r="L167" s="20">
        <f t="shared" si="19"/>
        <v>5935</v>
      </c>
    </row>
    <row r="168" spans="1:12" ht="14.25" customHeight="1" x14ac:dyDescent="0.15">
      <c r="A168" s="110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10"/>
      <c r="B169" s="13"/>
      <c r="C169" s="13"/>
      <c r="D169" s="13"/>
      <c r="E169" s="13"/>
      <c r="F169" s="12"/>
      <c r="G169" s="121" t="s">
        <v>1</v>
      </c>
      <c r="H169" s="122"/>
      <c r="I169" s="11">
        <v>437</v>
      </c>
      <c r="J169" s="11">
        <v>190</v>
      </c>
      <c r="K169" s="11">
        <v>283</v>
      </c>
      <c r="L169" s="10">
        <f>SUM(J169:K169)</f>
        <v>473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85496-DDC8-44E2-97D6-D515D541EAB9}">
  <dimension ref="A1:L218"/>
  <sheetViews>
    <sheetView view="pageBreakPreview" topLeftCell="A127" zoomScaleNormal="100" workbookViewId="0">
      <selection activeCell="A5" sqref="A5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7" t="s">
        <v>273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ht="16.5" customHeight="1" x14ac:dyDescent="0.15">
      <c r="A2" s="150" t="s">
        <v>280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153" t="s">
        <v>266</v>
      </c>
      <c r="B4" s="154"/>
      <c r="C4" s="94"/>
      <c r="D4" s="94"/>
      <c r="E4" s="94"/>
      <c r="F4" s="93"/>
      <c r="G4" s="92" t="s">
        <v>265</v>
      </c>
      <c r="H4" s="91" t="s">
        <v>264</v>
      </c>
      <c r="I4" s="90">
        <v>27</v>
      </c>
      <c r="J4" s="90">
        <v>32</v>
      </c>
      <c r="K4" s="90">
        <v>36</v>
      </c>
      <c r="L4" s="58">
        <f t="shared" ref="L4:L9" si="0">SUM(J4:K4)</f>
        <v>68</v>
      </c>
    </row>
    <row r="5" spans="1:12" ht="14.25" customHeight="1" x14ac:dyDescent="0.15">
      <c r="A5" s="72" t="s">
        <v>263</v>
      </c>
      <c r="B5" s="71" t="s">
        <v>262</v>
      </c>
      <c r="C5" s="89">
        <v>334</v>
      </c>
      <c r="D5" s="89">
        <v>406</v>
      </c>
      <c r="E5" s="89">
        <v>395</v>
      </c>
      <c r="F5" s="31">
        <f t="shared" ref="F5:F21" si="1">SUM(D5:E5)</f>
        <v>801</v>
      </c>
      <c r="G5" s="57"/>
      <c r="H5" s="37" t="s">
        <v>261</v>
      </c>
      <c r="I5" s="13">
        <v>186</v>
      </c>
      <c r="J5" s="13">
        <v>215</v>
      </c>
      <c r="K5" s="13">
        <v>229</v>
      </c>
      <c r="L5" s="58">
        <f t="shared" si="0"/>
        <v>444</v>
      </c>
    </row>
    <row r="6" spans="1:12" ht="14.25" customHeight="1" x14ac:dyDescent="0.15">
      <c r="A6" s="110"/>
      <c r="B6" s="37" t="s">
        <v>260</v>
      </c>
      <c r="C6" s="86">
        <v>218</v>
      </c>
      <c r="D6" s="86">
        <v>207</v>
      </c>
      <c r="E6" s="86">
        <v>213</v>
      </c>
      <c r="F6" s="31">
        <f t="shared" si="1"/>
        <v>420</v>
      </c>
      <c r="G6" s="57"/>
      <c r="H6" s="37" t="s">
        <v>259</v>
      </c>
      <c r="I6" s="13">
        <v>113</v>
      </c>
      <c r="J6" s="13">
        <v>138</v>
      </c>
      <c r="K6" s="13">
        <v>166</v>
      </c>
      <c r="L6" s="58">
        <f t="shared" si="0"/>
        <v>304</v>
      </c>
    </row>
    <row r="7" spans="1:12" ht="14.25" customHeight="1" x14ac:dyDescent="0.15">
      <c r="A7" s="110"/>
      <c r="B7" s="37" t="s">
        <v>258</v>
      </c>
      <c r="C7" s="86">
        <v>128</v>
      </c>
      <c r="D7" s="86">
        <v>131</v>
      </c>
      <c r="E7" s="86">
        <v>158</v>
      </c>
      <c r="F7" s="31">
        <f t="shared" si="1"/>
        <v>289</v>
      </c>
      <c r="G7" s="57"/>
      <c r="H7" s="37" t="s">
        <v>257</v>
      </c>
      <c r="I7" s="13">
        <v>83</v>
      </c>
      <c r="J7" s="13">
        <v>103</v>
      </c>
      <c r="K7" s="13">
        <v>103</v>
      </c>
      <c r="L7" s="58">
        <f t="shared" si="0"/>
        <v>206</v>
      </c>
    </row>
    <row r="8" spans="1:12" ht="14.25" customHeight="1" x14ac:dyDescent="0.15">
      <c r="A8" s="110"/>
      <c r="B8" s="37" t="s">
        <v>256</v>
      </c>
      <c r="C8" s="86">
        <v>165</v>
      </c>
      <c r="D8" s="86">
        <v>167</v>
      </c>
      <c r="E8" s="86">
        <v>202</v>
      </c>
      <c r="F8" s="31">
        <f t="shared" si="1"/>
        <v>369</v>
      </c>
      <c r="G8" s="57"/>
      <c r="H8" s="37" t="s">
        <v>219</v>
      </c>
      <c r="I8" s="13">
        <v>57</v>
      </c>
      <c r="J8" s="13">
        <v>72</v>
      </c>
      <c r="K8" s="13">
        <v>76</v>
      </c>
      <c r="L8" s="58">
        <f t="shared" si="0"/>
        <v>148</v>
      </c>
    </row>
    <row r="9" spans="1:12" ht="14.25" customHeight="1" x14ac:dyDescent="0.15">
      <c r="A9" s="110"/>
      <c r="B9" s="37" t="s">
        <v>255</v>
      </c>
      <c r="C9" s="86">
        <v>57</v>
      </c>
      <c r="D9" s="86">
        <v>62</v>
      </c>
      <c r="E9" s="86">
        <v>75</v>
      </c>
      <c r="F9" s="31">
        <f t="shared" si="1"/>
        <v>137</v>
      </c>
      <c r="G9" s="57"/>
      <c r="H9" s="37" t="s">
        <v>254</v>
      </c>
      <c r="I9" s="13">
        <v>73</v>
      </c>
      <c r="J9" s="13">
        <v>81</v>
      </c>
      <c r="K9" s="13">
        <v>82</v>
      </c>
      <c r="L9" s="58">
        <f t="shared" si="0"/>
        <v>163</v>
      </c>
    </row>
    <row r="10" spans="1:12" ht="14.25" customHeight="1" x14ac:dyDescent="0.15">
      <c r="A10" s="110"/>
      <c r="B10" s="37" t="s">
        <v>253</v>
      </c>
      <c r="C10" s="86">
        <v>276</v>
      </c>
      <c r="D10" s="86">
        <v>346</v>
      </c>
      <c r="E10" s="86">
        <v>375</v>
      </c>
      <c r="F10" s="31">
        <f t="shared" si="1"/>
        <v>721</v>
      </c>
      <c r="G10" s="83"/>
      <c r="H10" s="26" t="s">
        <v>252</v>
      </c>
      <c r="I10" s="25">
        <f>SUM(I4:I9)</f>
        <v>539</v>
      </c>
      <c r="J10" s="25">
        <f>SUM(J4:J9)</f>
        <v>641</v>
      </c>
      <c r="K10" s="25">
        <f>SUM(K4:K9)</f>
        <v>692</v>
      </c>
      <c r="L10" s="60">
        <f>SUM(L4:L9)</f>
        <v>1333</v>
      </c>
    </row>
    <row r="11" spans="1:12" ht="14.25" customHeight="1" x14ac:dyDescent="0.15">
      <c r="A11" s="110"/>
      <c r="B11" s="37" t="s">
        <v>251</v>
      </c>
      <c r="C11" s="86">
        <v>64</v>
      </c>
      <c r="D11" s="86">
        <v>78</v>
      </c>
      <c r="E11" s="86">
        <v>86</v>
      </c>
      <c r="F11" s="31">
        <f t="shared" si="1"/>
        <v>164</v>
      </c>
      <c r="G11" s="57" t="s">
        <v>250</v>
      </c>
      <c r="H11" s="37" t="s">
        <v>249</v>
      </c>
      <c r="I11" s="13">
        <v>52</v>
      </c>
      <c r="J11" s="13">
        <v>60</v>
      </c>
      <c r="K11" s="13">
        <v>72</v>
      </c>
      <c r="L11" s="58">
        <f t="shared" ref="L11:L22" si="2">SUM(J11:K11)</f>
        <v>132</v>
      </c>
    </row>
    <row r="12" spans="1:12" ht="14.25" customHeight="1" x14ac:dyDescent="0.15">
      <c r="A12" s="110"/>
      <c r="B12" s="37" t="s">
        <v>248</v>
      </c>
      <c r="C12" s="86">
        <v>123</v>
      </c>
      <c r="D12" s="86">
        <v>173</v>
      </c>
      <c r="E12" s="86">
        <v>189</v>
      </c>
      <c r="F12" s="31">
        <f t="shared" si="1"/>
        <v>362</v>
      </c>
      <c r="G12" s="57"/>
      <c r="H12" s="37" t="s">
        <v>204</v>
      </c>
      <c r="I12" s="13">
        <v>30</v>
      </c>
      <c r="J12" s="13">
        <v>25</v>
      </c>
      <c r="K12" s="13">
        <v>32</v>
      </c>
      <c r="L12" s="58">
        <f t="shared" si="2"/>
        <v>57</v>
      </c>
    </row>
    <row r="13" spans="1:12" ht="14.25" customHeight="1" x14ac:dyDescent="0.15">
      <c r="A13" s="110"/>
      <c r="B13" s="37" t="s">
        <v>247</v>
      </c>
      <c r="C13" s="86">
        <v>146</v>
      </c>
      <c r="D13" s="86">
        <v>218</v>
      </c>
      <c r="E13" s="86">
        <v>212</v>
      </c>
      <c r="F13" s="31">
        <f t="shared" si="1"/>
        <v>430</v>
      </c>
      <c r="G13" s="57"/>
      <c r="H13" s="37" t="s">
        <v>246</v>
      </c>
      <c r="I13" s="13">
        <v>38</v>
      </c>
      <c r="J13" s="13">
        <v>34</v>
      </c>
      <c r="K13" s="13">
        <v>47</v>
      </c>
      <c r="L13" s="58">
        <f t="shared" si="2"/>
        <v>81</v>
      </c>
    </row>
    <row r="14" spans="1:12" ht="14.25" customHeight="1" x14ac:dyDescent="0.15">
      <c r="A14" s="110"/>
      <c r="B14" s="37" t="s">
        <v>245</v>
      </c>
      <c r="C14" s="86">
        <v>38</v>
      </c>
      <c r="D14" s="86">
        <v>50</v>
      </c>
      <c r="E14" s="86">
        <v>49</v>
      </c>
      <c r="F14" s="31">
        <f t="shared" si="1"/>
        <v>99</v>
      </c>
      <c r="G14" s="57"/>
      <c r="H14" s="37" t="s">
        <v>244</v>
      </c>
      <c r="I14" s="13">
        <v>117</v>
      </c>
      <c r="J14" s="13">
        <v>114</v>
      </c>
      <c r="K14" s="13">
        <v>125</v>
      </c>
      <c r="L14" s="58">
        <f t="shared" si="2"/>
        <v>239</v>
      </c>
    </row>
    <row r="15" spans="1:12" ht="14.25" customHeight="1" x14ac:dyDescent="0.15">
      <c r="A15" s="110"/>
      <c r="B15" s="37" t="s">
        <v>243</v>
      </c>
      <c r="C15" s="86">
        <v>28</v>
      </c>
      <c r="D15" s="86">
        <v>32</v>
      </c>
      <c r="E15" s="86">
        <v>36</v>
      </c>
      <c r="F15" s="31">
        <f t="shared" si="1"/>
        <v>68</v>
      </c>
      <c r="G15" s="57"/>
      <c r="H15" s="37" t="s">
        <v>242</v>
      </c>
      <c r="I15" s="13">
        <v>32</v>
      </c>
      <c r="J15" s="13">
        <v>38</v>
      </c>
      <c r="K15" s="13">
        <v>45</v>
      </c>
      <c r="L15" s="58">
        <f t="shared" si="2"/>
        <v>83</v>
      </c>
    </row>
    <row r="16" spans="1:12" ht="14.25" customHeight="1" x14ac:dyDescent="0.15">
      <c r="A16" s="110"/>
      <c r="B16" s="37" t="s">
        <v>241</v>
      </c>
      <c r="C16" s="86">
        <v>0</v>
      </c>
      <c r="D16" s="86">
        <v>0</v>
      </c>
      <c r="E16" s="86">
        <v>0</v>
      </c>
      <c r="F16" s="31">
        <f t="shared" si="1"/>
        <v>0</v>
      </c>
      <c r="G16" s="57"/>
      <c r="H16" s="37" t="s">
        <v>240</v>
      </c>
      <c r="I16" s="13">
        <v>66</v>
      </c>
      <c r="J16" s="13">
        <v>60</v>
      </c>
      <c r="K16" s="13">
        <v>76</v>
      </c>
      <c r="L16" s="58">
        <f t="shared" si="2"/>
        <v>136</v>
      </c>
    </row>
    <row r="17" spans="1:12" ht="14.25" customHeight="1" x14ac:dyDescent="0.15">
      <c r="A17" s="110"/>
      <c r="B17" s="111" t="s">
        <v>239</v>
      </c>
      <c r="C17" s="86">
        <v>44</v>
      </c>
      <c r="D17" s="86">
        <v>59</v>
      </c>
      <c r="E17" s="86">
        <v>62</v>
      </c>
      <c r="F17" s="31">
        <f>SUM(D17:E17)</f>
        <v>121</v>
      </c>
      <c r="G17" s="57"/>
      <c r="H17" s="37" t="s">
        <v>238</v>
      </c>
      <c r="I17" s="13">
        <v>84</v>
      </c>
      <c r="J17" s="13">
        <v>85</v>
      </c>
      <c r="K17" s="13">
        <v>85</v>
      </c>
      <c r="L17" s="58">
        <f t="shared" si="2"/>
        <v>170</v>
      </c>
    </row>
    <row r="18" spans="1:12" ht="14.25" customHeight="1" x14ac:dyDescent="0.15">
      <c r="A18" s="110"/>
      <c r="B18" s="37" t="s">
        <v>237</v>
      </c>
      <c r="C18" s="86">
        <v>84</v>
      </c>
      <c r="D18" s="86">
        <v>113</v>
      </c>
      <c r="E18" s="86">
        <v>116</v>
      </c>
      <c r="F18" s="31">
        <f t="shared" si="1"/>
        <v>229</v>
      </c>
      <c r="G18" s="57"/>
      <c r="H18" s="37" t="s">
        <v>236</v>
      </c>
      <c r="I18" s="13">
        <v>56</v>
      </c>
      <c r="J18" s="13">
        <v>59</v>
      </c>
      <c r="K18" s="13">
        <v>76</v>
      </c>
      <c r="L18" s="58">
        <f t="shared" si="2"/>
        <v>135</v>
      </c>
    </row>
    <row r="19" spans="1:12" ht="14.25" customHeight="1" x14ac:dyDescent="0.15">
      <c r="A19" s="110"/>
      <c r="B19" s="37" t="s">
        <v>235</v>
      </c>
      <c r="C19" s="86">
        <v>24</v>
      </c>
      <c r="D19" s="86">
        <v>22</v>
      </c>
      <c r="E19" s="86">
        <v>28</v>
      </c>
      <c r="F19" s="31">
        <f t="shared" si="1"/>
        <v>50</v>
      </c>
      <c r="G19" s="57"/>
      <c r="H19" s="37" t="s">
        <v>234</v>
      </c>
      <c r="I19" s="13">
        <v>23</v>
      </c>
      <c r="J19" s="13">
        <v>30</v>
      </c>
      <c r="K19" s="13">
        <v>25</v>
      </c>
      <c r="L19" s="58">
        <f t="shared" si="2"/>
        <v>55</v>
      </c>
    </row>
    <row r="20" spans="1:12" ht="14.25" customHeight="1" x14ac:dyDescent="0.15">
      <c r="A20" s="110"/>
      <c r="B20" s="111" t="s">
        <v>233</v>
      </c>
      <c r="C20" s="86">
        <v>12</v>
      </c>
      <c r="D20" s="86">
        <v>8</v>
      </c>
      <c r="E20" s="86">
        <v>12</v>
      </c>
      <c r="F20" s="31">
        <f t="shared" si="1"/>
        <v>20</v>
      </c>
      <c r="G20" s="57"/>
      <c r="H20" s="37" t="s">
        <v>232</v>
      </c>
      <c r="I20" s="13">
        <v>59</v>
      </c>
      <c r="J20" s="13">
        <v>50</v>
      </c>
      <c r="K20" s="13">
        <v>63</v>
      </c>
      <c r="L20" s="58">
        <f t="shared" si="2"/>
        <v>113</v>
      </c>
    </row>
    <row r="21" spans="1:12" ht="14.25" customHeight="1" x14ac:dyDescent="0.15">
      <c r="A21" s="110"/>
      <c r="B21" s="111" t="s">
        <v>231</v>
      </c>
      <c r="C21" s="86">
        <v>17</v>
      </c>
      <c r="D21" s="86">
        <v>25</v>
      </c>
      <c r="E21" s="86">
        <v>23</v>
      </c>
      <c r="F21" s="31">
        <f t="shared" si="1"/>
        <v>48</v>
      </c>
      <c r="G21" s="57"/>
      <c r="H21" s="37" t="s">
        <v>190</v>
      </c>
      <c r="I21" s="13">
        <v>35</v>
      </c>
      <c r="J21" s="13">
        <v>39</v>
      </c>
      <c r="K21" s="13">
        <v>42</v>
      </c>
      <c r="L21" s="58">
        <f t="shared" si="2"/>
        <v>81</v>
      </c>
    </row>
    <row r="22" spans="1:12" ht="14.25" customHeight="1" x14ac:dyDescent="0.15">
      <c r="A22" s="79"/>
      <c r="B22" s="26" t="s">
        <v>230</v>
      </c>
      <c r="C22" s="25">
        <f>SUM(C5:C21)</f>
        <v>1758</v>
      </c>
      <c r="D22" s="25">
        <f>SUM(D5:D21)</f>
        <v>2097</v>
      </c>
      <c r="E22" s="25">
        <f>SUM(E5:E21)</f>
        <v>2231</v>
      </c>
      <c r="F22" s="25">
        <f>SUM(F5:F21)</f>
        <v>4328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110" t="s">
        <v>228</v>
      </c>
      <c r="B23" s="37" t="s">
        <v>227</v>
      </c>
      <c r="C23" s="13">
        <v>132</v>
      </c>
      <c r="D23" s="13">
        <v>143</v>
      </c>
      <c r="E23" s="13">
        <v>180</v>
      </c>
      <c r="F23" s="31">
        <f t="shared" ref="F23:F28" si="3">SUM(D23:E23)</f>
        <v>323</v>
      </c>
      <c r="G23" s="83"/>
      <c r="H23" s="26" t="s">
        <v>226</v>
      </c>
      <c r="I23" s="25">
        <f>SUM(I11:I22)</f>
        <v>597</v>
      </c>
      <c r="J23" s="25">
        <f>SUM(J11:J22)</f>
        <v>596</v>
      </c>
      <c r="K23" s="25">
        <f>SUM(K11:K22)</f>
        <v>693</v>
      </c>
      <c r="L23" s="60">
        <f>SUM(L11:L22)</f>
        <v>1289</v>
      </c>
    </row>
    <row r="24" spans="1:12" ht="14.25" customHeight="1" x14ac:dyDescent="0.15">
      <c r="A24" s="110"/>
      <c r="B24" s="37" t="s">
        <v>225</v>
      </c>
      <c r="C24" s="13">
        <v>69</v>
      </c>
      <c r="D24" s="13">
        <v>84</v>
      </c>
      <c r="E24" s="13">
        <v>81</v>
      </c>
      <c r="F24" s="31">
        <f t="shared" si="3"/>
        <v>165</v>
      </c>
      <c r="G24" s="57" t="s">
        <v>224</v>
      </c>
      <c r="H24" s="37" t="s">
        <v>223</v>
      </c>
      <c r="I24" s="13">
        <v>28</v>
      </c>
      <c r="J24" s="13">
        <v>32</v>
      </c>
      <c r="K24" s="13">
        <v>40</v>
      </c>
      <c r="L24" s="58">
        <f t="shared" ref="L24:L29" si="4">SUM(J24:K24)</f>
        <v>72</v>
      </c>
    </row>
    <row r="25" spans="1:12" ht="14.25" customHeight="1" x14ac:dyDescent="0.15">
      <c r="A25" s="110"/>
      <c r="B25" s="37" t="s">
        <v>222</v>
      </c>
      <c r="C25" s="13">
        <v>199</v>
      </c>
      <c r="D25" s="13">
        <v>236</v>
      </c>
      <c r="E25" s="13">
        <v>282</v>
      </c>
      <c r="F25" s="31">
        <f t="shared" si="3"/>
        <v>518</v>
      </c>
      <c r="G25" s="57"/>
      <c r="H25" s="37" t="s">
        <v>221</v>
      </c>
      <c r="I25" s="13">
        <v>18</v>
      </c>
      <c r="J25" s="13">
        <v>23</v>
      </c>
      <c r="K25" s="13">
        <v>21</v>
      </c>
      <c r="L25" s="58">
        <f t="shared" si="4"/>
        <v>44</v>
      </c>
    </row>
    <row r="26" spans="1:12" ht="14.25" customHeight="1" x14ac:dyDescent="0.15">
      <c r="A26" s="110"/>
      <c r="B26" s="37" t="s">
        <v>220</v>
      </c>
      <c r="C26" s="13">
        <v>89</v>
      </c>
      <c r="D26" s="13">
        <v>91</v>
      </c>
      <c r="E26" s="13">
        <v>116</v>
      </c>
      <c r="F26" s="31">
        <f t="shared" si="3"/>
        <v>207</v>
      </c>
      <c r="G26" s="57"/>
      <c r="H26" s="37" t="s">
        <v>219</v>
      </c>
      <c r="I26" s="13">
        <v>42</v>
      </c>
      <c r="J26" s="13">
        <v>49</v>
      </c>
      <c r="K26" s="13">
        <v>45</v>
      </c>
      <c r="L26" s="58">
        <f t="shared" si="4"/>
        <v>94</v>
      </c>
    </row>
    <row r="27" spans="1:12" ht="14.25" customHeight="1" x14ac:dyDescent="0.15">
      <c r="A27" s="110"/>
      <c r="B27" s="37" t="s">
        <v>218</v>
      </c>
      <c r="C27" s="13">
        <v>60</v>
      </c>
      <c r="D27" s="13">
        <v>71</v>
      </c>
      <c r="E27" s="13">
        <v>72</v>
      </c>
      <c r="F27" s="31">
        <f t="shared" si="3"/>
        <v>143</v>
      </c>
      <c r="G27" s="57"/>
      <c r="H27" s="37" t="s">
        <v>217</v>
      </c>
      <c r="I27" s="13">
        <v>42</v>
      </c>
      <c r="J27" s="13">
        <v>38</v>
      </c>
      <c r="K27" s="13">
        <v>47</v>
      </c>
      <c r="L27" s="58">
        <f t="shared" si="4"/>
        <v>85</v>
      </c>
    </row>
    <row r="28" spans="1:12" ht="14.25" customHeight="1" x14ac:dyDescent="0.15">
      <c r="A28" s="110"/>
      <c r="B28" s="37" t="s">
        <v>216</v>
      </c>
      <c r="C28" s="13">
        <v>55</v>
      </c>
      <c r="D28" s="13">
        <v>59</v>
      </c>
      <c r="E28" s="13">
        <v>96</v>
      </c>
      <c r="F28" s="31">
        <f t="shared" si="3"/>
        <v>155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604</v>
      </c>
      <c r="D29" s="25">
        <f>SUM(D23:D28)</f>
        <v>684</v>
      </c>
      <c r="E29" s="25">
        <f>SUM(E23:E28)</f>
        <v>827</v>
      </c>
      <c r="F29" s="25">
        <f>SUM(F23:F28)</f>
        <v>1511</v>
      </c>
      <c r="G29" s="57"/>
      <c r="H29" s="37" t="s">
        <v>214</v>
      </c>
      <c r="I29" s="13">
        <v>34</v>
      </c>
      <c r="J29" s="13">
        <v>38</v>
      </c>
      <c r="K29" s="13">
        <v>39</v>
      </c>
      <c r="L29" s="58">
        <f t="shared" si="4"/>
        <v>77</v>
      </c>
    </row>
    <row r="30" spans="1:12" ht="14.25" customHeight="1" x14ac:dyDescent="0.15">
      <c r="A30" s="155" t="s">
        <v>213</v>
      </c>
      <c r="B30" s="142"/>
      <c r="C30" s="55">
        <f>SUM(C22+C29)</f>
        <v>2362</v>
      </c>
      <c r="D30" s="55">
        <f>SUM(D22+D29)</f>
        <v>2781</v>
      </c>
      <c r="E30" s="55">
        <f>SUM(E22+E29)</f>
        <v>3058</v>
      </c>
      <c r="F30" s="55">
        <f>SUM(F22+F29)</f>
        <v>5839</v>
      </c>
      <c r="G30" s="57"/>
      <c r="H30" s="26" t="s">
        <v>212</v>
      </c>
      <c r="I30" s="25">
        <f>SUM(I24:I29)</f>
        <v>172</v>
      </c>
      <c r="J30" s="25">
        <f>SUM(J24:J29)</f>
        <v>196</v>
      </c>
      <c r="K30" s="25">
        <f>SUM(K24:K29)</f>
        <v>208</v>
      </c>
      <c r="L30" s="56">
        <f>SUM(L24:L29)</f>
        <v>404</v>
      </c>
    </row>
    <row r="31" spans="1:12" ht="14.25" customHeight="1" x14ac:dyDescent="0.15">
      <c r="A31" s="110"/>
      <c r="B31" s="111"/>
      <c r="C31" s="13"/>
      <c r="D31" s="13"/>
      <c r="E31" s="13"/>
      <c r="F31" s="88"/>
      <c r="G31" s="57" t="s">
        <v>177</v>
      </c>
      <c r="H31" s="37" t="s">
        <v>211</v>
      </c>
      <c r="I31" s="13">
        <v>40</v>
      </c>
      <c r="J31" s="13">
        <v>46</v>
      </c>
      <c r="K31" s="13">
        <v>42</v>
      </c>
      <c r="L31" s="58">
        <f t="shared" ref="L31:L37" si="5">SUM(J31:K31)</f>
        <v>88</v>
      </c>
    </row>
    <row r="32" spans="1:12" ht="14.25" customHeight="1" x14ac:dyDescent="0.15">
      <c r="A32" s="156" t="s">
        <v>210</v>
      </c>
      <c r="B32" s="157"/>
      <c r="C32" s="74"/>
      <c r="D32" s="111"/>
      <c r="E32" s="111"/>
      <c r="F32" s="87"/>
      <c r="G32" s="57"/>
      <c r="H32" s="37" t="s">
        <v>209</v>
      </c>
      <c r="I32" s="13">
        <v>29</v>
      </c>
      <c r="J32" s="13">
        <v>50</v>
      </c>
      <c r="K32" s="13">
        <v>56</v>
      </c>
      <c r="L32" s="58">
        <f t="shared" si="5"/>
        <v>106</v>
      </c>
    </row>
    <row r="33" spans="1:12" ht="14.25" customHeight="1" x14ac:dyDescent="0.15">
      <c r="A33" s="110" t="s">
        <v>208</v>
      </c>
      <c r="B33" s="37" t="s">
        <v>207</v>
      </c>
      <c r="C33" s="86">
        <v>377</v>
      </c>
      <c r="D33" s="13">
        <v>455</v>
      </c>
      <c r="E33" s="13">
        <v>469</v>
      </c>
      <c r="F33" s="31">
        <f t="shared" ref="F33:F45" si="6">SUM(D33:E33)</f>
        <v>924</v>
      </c>
      <c r="G33" s="57"/>
      <c r="H33" s="37" t="s">
        <v>206</v>
      </c>
      <c r="I33" s="13">
        <v>71</v>
      </c>
      <c r="J33" s="13">
        <v>68</v>
      </c>
      <c r="K33" s="13">
        <v>78</v>
      </c>
      <c r="L33" s="58">
        <f t="shared" si="5"/>
        <v>146</v>
      </c>
    </row>
    <row r="34" spans="1:12" ht="14.25" customHeight="1" x14ac:dyDescent="0.15">
      <c r="A34" s="110"/>
      <c r="B34" s="37" t="s">
        <v>205</v>
      </c>
      <c r="C34" s="13">
        <v>146</v>
      </c>
      <c r="D34" s="13">
        <v>180</v>
      </c>
      <c r="E34" s="13">
        <v>187</v>
      </c>
      <c r="F34" s="31">
        <f t="shared" si="6"/>
        <v>367</v>
      </c>
      <c r="G34" s="57"/>
      <c r="H34" s="37" t="s">
        <v>204</v>
      </c>
      <c r="I34" s="13">
        <v>50</v>
      </c>
      <c r="J34" s="13">
        <v>63</v>
      </c>
      <c r="K34" s="13">
        <v>69</v>
      </c>
      <c r="L34" s="58">
        <f t="shared" si="5"/>
        <v>132</v>
      </c>
    </row>
    <row r="35" spans="1:12" ht="14.25" customHeight="1" x14ac:dyDescent="0.15">
      <c r="A35" s="110"/>
      <c r="B35" s="37" t="s">
        <v>203</v>
      </c>
      <c r="C35" s="13">
        <v>77</v>
      </c>
      <c r="D35" s="13">
        <v>86</v>
      </c>
      <c r="E35" s="13">
        <v>101</v>
      </c>
      <c r="F35" s="31">
        <f t="shared" si="6"/>
        <v>187</v>
      </c>
      <c r="G35" s="57"/>
      <c r="H35" s="37" t="s">
        <v>202</v>
      </c>
      <c r="I35" s="13">
        <v>89</v>
      </c>
      <c r="J35" s="13">
        <v>91</v>
      </c>
      <c r="K35" s="13">
        <v>99</v>
      </c>
      <c r="L35" s="58">
        <f t="shared" si="5"/>
        <v>190</v>
      </c>
    </row>
    <row r="36" spans="1:12" ht="14.25" customHeight="1" x14ac:dyDescent="0.15">
      <c r="A36" s="110"/>
      <c r="B36" s="37" t="s">
        <v>201</v>
      </c>
      <c r="C36" s="13">
        <v>234</v>
      </c>
      <c r="D36" s="13">
        <v>225</v>
      </c>
      <c r="E36" s="13">
        <v>276</v>
      </c>
      <c r="F36" s="31">
        <f t="shared" si="6"/>
        <v>501</v>
      </c>
      <c r="G36" s="84"/>
      <c r="H36" s="85" t="s">
        <v>200</v>
      </c>
      <c r="I36" s="13">
        <v>55</v>
      </c>
      <c r="J36" s="13">
        <v>57</v>
      </c>
      <c r="K36" s="13">
        <v>77</v>
      </c>
      <c r="L36" s="58">
        <f t="shared" si="5"/>
        <v>134</v>
      </c>
    </row>
    <row r="37" spans="1:12" ht="14.25" customHeight="1" x14ac:dyDescent="0.15">
      <c r="A37" s="110"/>
      <c r="B37" s="37" t="s">
        <v>199</v>
      </c>
      <c r="C37" s="13">
        <v>14</v>
      </c>
      <c r="D37" s="13">
        <v>18</v>
      </c>
      <c r="E37" s="13">
        <v>22</v>
      </c>
      <c r="F37" s="31">
        <f t="shared" si="6"/>
        <v>40</v>
      </c>
      <c r="G37" s="84"/>
      <c r="H37" s="37" t="s">
        <v>198</v>
      </c>
      <c r="I37" s="13">
        <v>126</v>
      </c>
      <c r="J37" s="13">
        <v>150</v>
      </c>
      <c r="K37" s="13">
        <v>145</v>
      </c>
      <c r="L37" s="58">
        <f t="shared" si="5"/>
        <v>295</v>
      </c>
    </row>
    <row r="38" spans="1:12" ht="14.25" customHeight="1" x14ac:dyDescent="0.15">
      <c r="A38" s="110"/>
      <c r="B38" s="37" t="s">
        <v>197</v>
      </c>
      <c r="C38" s="13">
        <v>77</v>
      </c>
      <c r="D38" s="13">
        <v>102</v>
      </c>
      <c r="E38" s="13">
        <v>116</v>
      </c>
      <c r="F38" s="31">
        <f t="shared" si="6"/>
        <v>218</v>
      </c>
      <c r="G38" s="83"/>
      <c r="H38" s="26" t="s">
        <v>163</v>
      </c>
      <c r="I38" s="25">
        <f>SUM(I31:I37)</f>
        <v>460</v>
      </c>
      <c r="J38" s="25">
        <f>SUM(J31:J37)</f>
        <v>525</v>
      </c>
      <c r="K38" s="25">
        <f>SUM(K31:K37)</f>
        <v>566</v>
      </c>
      <c r="L38" s="60">
        <f>SUM(L31:L37)</f>
        <v>1091</v>
      </c>
    </row>
    <row r="39" spans="1:12" ht="14.25" customHeight="1" x14ac:dyDescent="0.15">
      <c r="A39" s="110"/>
      <c r="B39" s="37" t="s">
        <v>196</v>
      </c>
      <c r="C39" s="13">
        <v>53</v>
      </c>
      <c r="D39" s="13">
        <v>57</v>
      </c>
      <c r="E39" s="13">
        <v>63</v>
      </c>
      <c r="F39" s="31">
        <f t="shared" si="6"/>
        <v>120</v>
      </c>
      <c r="G39" s="143" t="s">
        <v>195</v>
      </c>
      <c r="H39" s="144"/>
      <c r="I39" s="55">
        <f>SUM(C46+C54+I10+I23+I30+I38)</f>
        <v>4154</v>
      </c>
      <c r="J39" s="55">
        <f>SUM(D46+D54+J10+J23+J30+J38)</f>
        <v>4694</v>
      </c>
      <c r="K39" s="55">
        <f>SUM(E46+E54+K10+K23+K30+K38)</f>
        <v>5117</v>
      </c>
      <c r="L39" s="54">
        <f>SUM(F46+F54+L10+L23+L30+L38)</f>
        <v>9811</v>
      </c>
    </row>
    <row r="40" spans="1:12" ht="14.25" customHeight="1" x14ac:dyDescent="0.15">
      <c r="A40" s="110"/>
      <c r="B40" s="37" t="s">
        <v>194</v>
      </c>
      <c r="C40" s="13">
        <v>133</v>
      </c>
      <c r="D40" s="13">
        <v>154</v>
      </c>
      <c r="E40" s="13">
        <v>167</v>
      </c>
      <c r="F40" s="31">
        <f t="shared" si="6"/>
        <v>321</v>
      </c>
      <c r="G40" s="82"/>
      <c r="H40" s="111"/>
      <c r="I40" s="13"/>
      <c r="J40" s="13"/>
      <c r="K40" s="13"/>
      <c r="L40" s="52"/>
    </row>
    <row r="41" spans="1:12" ht="14.25" customHeight="1" x14ac:dyDescent="0.15">
      <c r="A41" s="110"/>
      <c r="B41" s="37" t="s">
        <v>193</v>
      </c>
      <c r="C41" s="13">
        <v>68</v>
      </c>
      <c r="D41" s="13">
        <v>80</v>
      </c>
      <c r="E41" s="13">
        <v>85</v>
      </c>
      <c r="F41" s="31">
        <f t="shared" si="6"/>
        <v>165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10"/>
      <c r="B42" s="37" t="s">
        <v>192</v>
      </c>
      <c r="C42" s="13">
        <v>107</v>
      </c>
      <c r="D42" s="13">
        <v>126</v>
      </c>
      <c r="E42" s="13">
        <v>148</v>
      </c>
      <c r="F42" s="31">
        <f t="shared" si="6"/>
        <v>274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10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10"/>
      <c r="B44" s="37" t="s">
        <v>190</v>
      </c>
      <c r="C44" s="13">
        <v>178</v>
      </c>
      <c r="D44" s="13">
        <v>194</v>
      </c>
      <c r="E44" s="13">
        <v>232</v>
      </c>
      <c r="F44" s="31">
        <f t="shared" si="6"/>
        <v>426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10"/>
      <c r="B45" s="37" t="s">
        <v>189</v>
      </c>
      <c r="C45" s="13">
        <v>161</v>
      </c>
      <c r="D45" s="13">
        <v>176</v>
      </c>
      <c r="E45" s="13">
        <v>199</v>
      </c>
      <c r="F45" s="31">
        <f t="shared" si="6"/>
        <v>375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1635</v>
      </c>
      <c r="D46" s="25">
        <f>SUM(D33:D45)</f>
        <v>1866</v>
      </c>
      <c r="E46" s="25">
        <f>SUM(E33:E45)</f>
        <v>2083</v>
      </c>
      <c r="F46" s="25">
        <f>SUM(F33:F45)</f>
        <v>3949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10" t="s">
        <v>187</v>
      </c>
      <c r="B47" s="37" t="s">
        <v>186</v>
      </c>
      <c r="C47" s="13">
        <v>100</v>
      </c>
      <c r="D47" s="13">
        <v>124</v>
      </c>
      <c r="E47" s="13">
        <v>116</v>
      </c>
      <c r="F47" s="31">
        <f t="shared" ref="F47:F53" si="7">SUM(D47:E47)</f>
        <v>240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10"/>
      <c r="B48" s="37" t="s">
        <v>185</v>
      </c>
      <c r="C48" s="13">
        <v>42</v>
      </c>
      <c r="D48" s="13">
        <v>42</v>
      </c>
      <c r="E48" s="13">
        <v>39</v>
      </c>
      <c r="F48" s="31">
        <f t="shared" si="7"/>
        <v>81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10"/>
      <c r="B49" s="37" t="s">
        <v>184</v>
      </c>
      <c r="C49" s="13">
        <v>101</v>
      </c>
      <c r="D49" s="13">
        <v>103</v>
      </c>
      <c r="E49" s="13">
        <v>112</v>
      </c>
      <c r="F49" s="31">
        <f t="shared" si="7"/>
        <v>215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10"/>
      <c r="B50" s="37" t="s">
        <v>183</v>
      </c>
      <c r="C50" s="13">
        <v>284</v>
      </c>
      <c r="D50" s="13">
        <v>312</v>
      </c>
      <c r="E50" s="13">
        <v>332</v>
      </c>
      <c r="F50" s="31">
        <f t="shared" si="7"/>
        <v>644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10"/>
      <c r="B51" s="37" t="s">
        <v>182</v>
      </c>
      <c r="C51" s="13">
        <v>131</v>
      </c>
      <c r="D51" s="13">
        <v>168</v>
      </c>
      <c r="E51" s="13">
        <v>169</v>
      </c>
      <c r="F51" s="31">
        <f t="shared" si="7"/>
        <v>337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10"/>
      <c r="B52" s="37" t="s">
        <v>181</v>
      </c>
      <c r="C52" s="13">
        <v>75</v>
      </c>
      <c r="D52" s="13">
        <v>92</v>
      </c>
      <c r="E52" s="13">
        <v>85</v>
      </c>
      <c r="F52" s="31">
        <f t="shared" si="7"/>
        <v>177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10"/>
      <c r="B53" s="37" t="s">
        <v>180</v>
      </c>
      <c r="C53" s="13">
        <v>18</v>
      </c>
      <c r="D53" s="13">
        <v>29</v>
      </c>
      <c r="E53" s="13">
        <v>22</v>
      </c>
      <c r="F53" s="31">
        <f t="shared" si="7"/>
        <v>51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751</v>
      </c>
      <c r="D54" s="25">
        <f>SUM(D47:D53)</f>
        <v>870</v>
      </c>
      <c r="E54" s="25">
        <f>SUM(E47:E53)</f>
        <v>875</v>
      </c>
      <c r="F54" s="25">
        <f>SUM(F47:F53)</f>
        <v>1745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10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10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10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10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139" t="s">
        <v>178</v>
      </c>
      <c r="B60" s="140"/>
      <c r="C60" s="64"/>
      <c r="D60" s="64"/>
      <c r="E60" s="64"/>
      <c r="F60" s="67"/>
      <c r="G60" s="75" t="s">
        <v>177</v>
      </c>
      <c r="H60" s="65" t="s">
        <v>176</v>
      </c>
      <c r="I60" s="64">
        <v>43</v>
      </c>
      <c r="J60" s="64">
        <v>58</v>
      </c>
      <c r="K60" s="64">
        <v>56</v>
      </c>
      <c r="L60" s="63">
        <f t="shared" ref="L60:L65" si="8">SUM(J60:K60)</f>
        <v>114</v>
      </c>
    </row>
    <row r="61" spans="1:12" ht="14.25" customHeight="1" x14ac:dyDescent="0.15">
      <c r="A61" s="110" t="s">
        <v>175</v>
      </c>
      <c r="B61" s="37" t="s">
        <v>174</v>
      </c>
      <c r="C61" s="74">
        <v>321</v>
      </c>
      <c r="D61" s="13">
        <v>427</v>
      </c>
      <c r="E61" s="13">
        <v>418</v>
      </c>
      <c r="F61" s="31">
        <f t="shared" ref="F61:F68" si="9">SUM(D61:E61)</f>
        <v>845</v>
      </c>
      <c r="G61" s="73"/>
      <c r="H61" s="37" t="s">
        <v>173</v>
      </c>
      <c r="I61" s="13">
        <v>50</v>
      </c>
      <c r="J61" s="13">
        <v>48</v>
      </c>
      <c r="K61" s="13">
        <v>63</v>
      </c>
      <c r="L61" s="61">
        <f t="shared" si="8"/>
        <v>111</v>
      </c>
    </row>
    <row r="62" spans="1:12" ht="14.25" customHeight="1" x14ac:dyDescent="0.15">
      <c r="A62" s="110"/>
      <c r="B62" s="37" t="s">
        <v>172</v>
      </c>
      <c r="C62" s="13">
        <v>266</v>
      </c>
      <c r="D62" s="13">
        <v>311</v>
      </c>
      <c r="E62" s="13">
        <v>366</v>
      </c>
      <c r="F62" s="31">
        <f t="shared" si="9"/>
        <v>677</v>
      </c>
      <c r="G62" s="73"/>
      <c r="H62" s="37" t="s">
        <v>171</v>
      </c>
      <c r="I62" s="13">
        <v>39</v>
      </c>
      <c r="J62" s="13">
        <v>53</v>
      </c>
      <c r="K62" s="13">
        <v>55</v>
      </c>
      <c r="L62" s="61">
        <f t="shared" si="8"/>
        <v>108</v>
      </c>
    </row>
    <row r="63" spans="1:12" ht="14.25" customHeight="1" x14ac:dyDescent="0.15">
      <c r="A63" s="110"/>
      <c r="B63" s="37" t="s">
        <v>170</v>
      </c>
      <c r="C63" s="13">
        <v>61</v>
      </c>
      <c r="D63" s="13">
        <v>83</v>
      </c>
      <c r="E63" s="13">
        <v>84</v>
      </c>
      <c r="F63" s="31">
        <f t="shared" si="9"/>
        <v>167</v>
      </c>
      <c r="G63" s="73"/>
      <c r="H63" s="37" t="s">
        <v>169</v>
      </c>
      <c r="I63" s="13">
        <v>29</v>
      </c>
      <c r="J63" s="13">
        <v>32</v>
      </c>
      <c r="K63" s="13">
        <v>28</v>
      </c>
      <c r="L63" s="61">
        <f t="shared" si="8"/>
        <v>60</v>
      </c>
    </row>
    <row r="64" spans="1:12" ht="14.25" customHeight="1" x14ac:dyDescent="0.15">
      <c r="A64" s="110"/>
      <c r="B64" s="37" t="s">
        <v>168</v>
      </c>
      <c r="C64" s="13">
        <v>170</v>
      </c>
      <c r="D64" s="13">
        <v>197</v>
      </c>
      <c r="E64" s="13">
        <v>210</v>
      </c>
      <c r="F64" s="31">
        <f t="shared" si="9"/>
        <v>407</v>
      </c>
      <c r="G64" s="73"/>
      <c r="H64" s="37" t="s">
        <v>167</v>
      </c>
      <c r="I64" s="13">
        <v>50</v>
      </c>
      <c r="J64" s="13">
        <v>57</v>
      </c>
      <c r="K64" s="13">
        <v>63</v>
      </c>
      <c r="L64" s="61">
        <f t="shared" si="8"/>
        <v>120</v>
      </c>
    </row>
    <row r="65" spans="1:12" ht="14.25" customHeight="1" x14ac:dyDescent="0.15">
      <c r="A65" s="110"/>
      <c r="B65" s="37" t="s">
        <v>166</v>
      </c>
      <c r="C65" s="13">
        <v>80</v>
      </c>
      <c r="D65" s="13">
        <v>100</v>
      </c>
      <c r="E65" s="13">
        <v>121</v>
      </c>
      <c r="F65" s="31">
        <f t="shared" si="9"/>
        <v>221</v>
      </c>
      <c r="G65" s="73"/>
      <c r="H65" s="37" t="s">
        <v>165</v>
      </c>
      <c r="I65" s="13">
        <v>71</v>
      </c>
      <c r="J65" s="13">
        <v>96</v>
      </c>
      <c r="K65" s="13">
        <v>88</v>
      </c>
      <c r="L65" s="61">
        <f t="shared" si="8"/>
        <v>184</v>
      </c>
    </row>
    <row r="66" spans="1:12" ht="14.25" customHeight="1" x14ac:dyDescent="0.15">
      <c r="A66" s="110"/>
      <c r="B66" s="37" t="s">
        <v>164</v>
      </c>
      <c r="C66" s="13">
        <v>99</v>
      </c>
      <c r="D66" s="13">
        <v>123</v>
      </c>
      <c r="E66" s="13">
        <v>128</v>
      </c>
      <c r="F66" s="31">
        <f t="shared" si="9"/>
        <v>251</v>
      </c>
      <c r="G66" s="73"/>
      <c r="H66" s="26" t="s">
        <v>163</v>
      </c>
      <c r="I66" s="25">
        <f>SUM(I60:I65)</f>
        <v>282</v>
      </c>
      <c r="J66" s="25">
        <f>SUM(J60:J65)</f>
        <v>344</v>
      </c>
      <c r="K66" s="25">
        <f>SUM(K60:K65)</f>
        <v>353</v>
      </c>
      <c r="L66" s="60">
        <f>SUM(L60:L65)</f>
        <v>697</v>
      </c>
    </row>
    <row r="67" spans="1:12" ht="14.25" customHeight="1" x14ac:dyDescent="0.15">
      <c r="A67" s="110"/>
      <c r="B67" s="37" t="s">
        <v>162</v>
      </c>
      <c r="C67" s="13">
        <v>296</v>
      </c>
      <c r="D67" s="13">
        <v>386</v>
      </c>
      <c r="E67" s="13">
        <v>386</v>
      </c>
      <c r="F67" s="31">
        <f t="shared" si="9"/>
        <v>772</v>
      </c>
      <c r="G67" s="141" t="s">
        <v>161</v>
      </c>
      <c r="H67" s="142"/>
      <c r="I67" s="55">
        <f>SUM(C69+C82+C93+C110+C114+I66)</f>
        <v>6100</v>
      </c>
      <c r="J67" s="55">
        <f>SUM(D69+D82+D93+D110+D114+J66)</f>
        <v>7388</v>
      </c>
      <c r="K67" s="55">
        <f>SUM(E69+E82+E93+E110+E114+K66)</f>
        <v>7745</v>
      </c>
      <c r="L67" s="54">
        <f>SUM(F69+F82+F93+F110+F114+L66)</f>
        <v>15133</v>
      </c>
    </row>
    <row r="68" spans="1:12" ht="14.25" customHeight="1" x14ac:dyDescent="0.15">
      <c r="A68" s="110"/>
      <c r="B68" s="37" t="s">
        <v>160</v>
      </c>
      <c r="C68" s="13">
        <v>103</v>
      </c>
      <c r="D68" s="13">
        <v>132</v>
      </c>
      <c r="E68" s="13">
        <v>133</v>
      </c>
      <c r="F68" s="31">
        <f t="shared" si="9"/>
        <v>265</v>
      </c>
      <c r="G68" s="73"/>
      <c r="H68" s="111"/>
      <c r="I68" s="13"/>
      <c r="J68" s="13"/>
      <c r="K68" s="13"/>
      <c r="L68" s="52"/>
    </row>
    <row r="69" spans="1:12" ht="14.25" customHeight="1" x14ac:dyDescent="0.15">
      <c r="A69" s="110"/>
      <c r="B69" s="26" t="s">
        <v>159</v>
      </c>
      <c r="C69" s="25">
        <f>SUM(C61:C68)</f>
        <v>1396</v>
      </c>
      <c r="D69" s="25">
        <f>SUM(D61:D68)</f>
        <v>1759</v>
      </c>
      <c r="E69" s="25">
        <f>SUM(E61:E68)</f>
        <v>1846</v>
      </c>
      <c r="F69" s="24">
        <f>SUM(F61:F68)</f>
        <v>3605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10" t="s">
        <v>158</v>
      </c>
      <c r="B70" s="37" t="s">
        <v>157</v>
      </c>
      <c r="C70" s="13">
        <v>39</v>
      </c>
      <c r="D70" s="13">
        <v>50</v>
      </c>
      <c r="E70" s="13">
        <v>46</v>
      </c>
      <c r="F70" s="31">
        <f t="shared" ref="F70:F81" si="10">SUM(D70:E70)</f>
        <v>96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10"/>
      <c r="B71" s="37" t="s">
        <v>156</v>
      </c>
      <c r="C71" s="13">
        <v>235</v>
      </c>
      <c r="D71" s="13">
        <v>264</v>
      </c>
      <c r="E71" s="13">
        <v>278</v>
      </c>
      <c r="F71" s="31">
        <f t="shared" si="10"/>
        <v>542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10"/>
      <c r="B72" s="37" t="s">
        <v>155</v>
      </c>
      <c r="C72" s="13">
        <v>136</v>
      </c>
      <c r="D72" s="13">
        <v>153</v>
      </c>
      <c r="E72" s="13">
        <v>164</v>
      </c>
      <c r="F72" s="31">
        <f t="shared" si="10"/>
        <v>317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10"/>
      <c r="B73" s="37" t="s">
        <v>154</v>
      </c>
      <c r="C73" s="13">
        <v>59</v>
      </c>
      <c r="D73" s="13">
        <v>69</v>
      </c>
      <c r="E73" s="13">
        <v>65</v>
      </c>
      <c r="F73" s="31">
        <f t="shared" si="10"/>
        <v>134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10"/>
      <c r="B74" s="37" t="s">
        <v>153</v>
      </c>
      <c r="C74" s="13">
        <v>87</v>
      </c>
      <c r="D74" s="13">
        <v>71</v>
      </c>
      <c r="E74" s="13">
        <v>94</v>
      </c>
      <c r="F74" s="31">
        <f t="shared" si="10"/>
        <v>165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10"/>
      <c r="B75" s="37" t="s">
        <v>152</v>
      </c>
      <c r="C75" s="13">
        <v>383</v>
      </c>
      <c r="D75" s="13">
        <v>445</v>
      </c>
      <c r="E75" s="13">
        <v>469</v>
      </c>
      <c r="F75" s="31">
        <f t="shared" si="10"/>
        <v>914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10"/>
      <c r="B76" s="37" t="s">
        <v>151</v>
      </c>
      <c r="C76" s="13">
        <v>175</v>
      </c>
      <c r="D76" s="13">
        <v>219</v>
      </c>
      <c r="E76" s="13">
        <v>229</v>
      </c>
      <c r="F76" s="31">
        <f t="shared" si="10"/>
        <v>448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10"/>
      <c r="B77" s="37" t="s">
        <v>150</v>
      </c>
      <c r="C77" s="13">
        <v>63</v>
      </c>
      <c r="D77" s="13">
        <v>71</v>
      </c>
      <c r="E77" s="13">
        <v>71</v>
      </c>
      <c r="F77" s="31">
        <f t="shared" si="10"/>
        <v>142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10"/>
      <c r="B78" s="37" t="s">
        <v>149</v>
      </c>
      <c r="C78" s="13">
        <v>57</v>
      </c>
      <c r="D78" s="13">
        <v>57</v>
      </c>
      <c r="E78" s="13">
        <v>61</v>
      </c>
      <c r="F78" s="31">
        <f t="shared" si="10"/>
        <v>118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10"/>
      <c r="B79" s="37" t="s">
        <v>148</v>
      </c>
      <c r="C79" s="13">
        <v>146</v>
      </c>
      <c r="D79" s="13">
        <v>179</v>
      </c>
      <c r="E79" s="13">
        <v>184</v>
      </c>
      <c r="F79" s="31">
        <f t="shared" si="10"/>
        <v>363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10"/>
      <c r="B80" s="37" t="s">
        <v>147</v>
      </c>
      <c r="C80" s="13">
        <v>149</v>
      </c>
      <c r="D80" s="13">
        <v>169</v>
      </c>
      <c r="E80" s="13">
        <v>147</v>
      </c>
      <c r="F80" s="31">
        <f t="shared" si="10"/>
        <v>316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10"/>
      <c r="B81" s="37" t="s">
        <v>146</v>
      </c>
      <c r="C81" s="13">
        <v>17</v>
      </c>
      <c r="D81" s="13">
        <v>27</v>
      </c>
      <c r="E81" s="13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10"/>
      <c r="B82" s="26" t="s">
        <v>145</v>
      </c>
      <c r="C82" s="25">
        <f>SUM(C70:C81)</f>
        <v>1546</v>
      </c>
      <c r="D82" s="25">
        <f>SUM(D70:D81)</f>
        <v>1774</v>
      </c>
      <c r="E82" s="25">
        <f>SUM(E70:E81)</f>
        <v>1832</v>
      </c>
      <c r="F82" s="25">
        <f>SUM(F70:F81)</f>
        <v>3606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10" t="s">
        <v>139</v>
      </c>
      <c r="B83" s="37" t="s">
        <v>144</v>
      </c>
      <c r="C83" s="13">
        <v>350</v>
      </c>
      <c r="D83" s="13">
        <v>403</v>
      </c>
      <c r="E83" s="13">
        <v>439</v>
      </c>
      <c r="F83" s="31">
        <f t="shared" ref="F83:F92" si="11">SUM(D83:E83)</f>
        <v>842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10"/>
      <c r="B84" s="37" t="s">
        <v>143</v>
      </c>
      <c r="C84" s="13">
        <v>312</v>
      </c>
      <c r="D84" s="13">
        <v>352</v>
      </c>
      <c r="E84" s="13">
        <v>398</v>
      </c>
      <c r="F84" s="31">
        <f t="shared" si="11"/>
        <v>750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10"/>
      <c r="B85" s="37" t="s">
        <v>142</v>
      </c>
      <c r="C85" s="13">
        <v>131</v>
      </c>
      <c r="D85" s="13">
        <v>129</v>
      </c>
      <c r="E85" s="13">
        <v>135</v>
      </c>
      <c r="F85" s="31">
        <f t="shared" si="11"/>
        <v>264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10"/>
      <c r="B86" s="37" t="s">
        <v>141</v>
      </c>
      <c r="C86" s="13">
        <v>84</v>
      </c>
      <c r="D86" s="13">
        <v>104</v>
      </c>
      <c r="E86" s="13">
        <v>116</v>
      </c>
      <c r="F86" s="31">
        <f t="shared" si="11"/>
        <v>220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10"/>
      <c r="B87" s="37" t="s">
        <v>140</v>
      </c>
      <c r="C87" s="13">
        <v>63</v>
      </c>
      <c r="D87" s="13">
        <v>80</v>
      </c>
      <c r="E87" s="13">
        <v>73</v>
      </c>
      <c r="F87" s="31">
        <f t="shared" si="11"/>
        <v>153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10"/>
      <c r="B88" s="37" t="s">
        <v>139</v>
      </c>
      <c r="C88" s="13">
        <v>131</v>
      </c>
      <c r="D88" s="13">
        <v>184</v>
      </c>
      <c r="E88" s="13">
        <v>200</v>
      </c>
      <c r="F88" s="31">
        <f t="shared" si="11"/>
        <v>384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10"/>
      <c r="B89" s="37" t="s">
        <v>138</v>
      </c>
      <c r="C89" s="13">
        <v>124</v>
      </c>
      <c r="D89" s="13">
        <v>155</v>
      </c>
      <c r="E89" s="13">
        <v>156</v>
      </c>
      <c r="F89" s="31">
        <f t="shared" si="11"/>
        <v>311</v>
      </c>
      <c r="G89" s="57"/>
      <c r="H89" s="111"/>
      <c r="I89" s="13"/>
      <c r="J89" s="13"/>
      <c r="K89" s="13"/>
      <c r="L89" s="70"/>
    </row>
    <row r="90" spans="1:12" ht="14.25" customHeight="1" x14ac:dyDescent="0.15">
      <c r="A90" s="110"/>
      <c r="B90" s="37" t="s">
        <v>137</v>
      </c>
      <c r="C90" s="13">
        <v>113</v>
      </c>
      <c r="D90" s="13">
        <v>156</v>
      </c>
      <c r="E90" s="13">
        <v>147</v>
      </c>
      <c r="F90" s="31">
        <f t="shared" si="11"/>
        <v>303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10"/>
      <c r="B91" s="37" t="s">
        <v>136</v>
      </c>
      <c r="C91" s="13">
        <v>48</v>
      </c>
      <c r="D91" s="13">
        <v>62</v>
      </c>
      <c r="E91" s="13">
        <v>73</v>
      </c>
      <c r="F91" s="31">
        <f t="shared" si="11"/>
        <v>135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10"/>
      <c r="B92" s="37" t="s">
        <v>135</v>
      </c>
      <c r="C92" s="13">
        <v>226</v>
      </c>
      <c r="D92" s="13">
        <v>275</v>
      </c>
      <c r="E92" s="13">
        <v>312</v>
      </c>
      <c r="F92" s="31">
        <f t="shared" si="11"/>
        <v>587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10"/>
      <c r="B93" s="26" t="s">
        <v>134</v>
      </c>
      <c r="C93" s="25">
        <f>SUM(C83:C92)</f>
        <v>1582</v>
      </c>
      <c r="D93" s="25">
        <f>SUM(D83:D92)</f>
        <v>1900</v>
      </c>
      <c r="E93" s="25">
        <f>SUM(E83:E92)</f>
        <v>2049</v>
      </c>
      <c r="F93" s="24">
        <f>SUM(F83:F92)</f>
        <v>3949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34</v>
      </c>
      <c r="D94" s="13">
        <v>45</v>
      </c>
      <c r="E94" s="13">
        <v>45</v>
      </c>
      <c r="F94" s="31">
        <f t="shared" ref="F94:F109" si="12">SUM(D94:E94)</f>
        <v>90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10"/>
      <c r="B95" s="37" t="s">
        <v>131</v>
      </c>
      <c r="C95" s="13">
        <v>42</v>
      </c>
      <c r="D95" s="13">
        <v>50</v>
      </c>
      <c r="E95" s="13">
        <v>45</v>
      </c>
      <c r="F95" s="31">
        <f t="shared" si="12"/>
        <v>95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10"/>
      <c r="B96" s="37" t="s">
        <v>130</v>
      </c>
      <c r="C96" s="13">
        <v>22</v>
      </c>
      <c r="D96" s="13">
        <v>28</v>
      </c>
      <c r="E96" s="13">
        <v>39</v>
      </c>
      <c r="F96" s="31">
        <f t="shared" si="12"/>
        <v>67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10"/>
      <c r="B97" s="37" t="s">
        <v>129</v>
      </c>
      <c r="C97" s="13">
        <v>43</v>
      </c>
      <c r="D97" s="13">
        <v>44</v>
      </c>
      <c r="E97" s="13">
        <v>49</v>
      </c>
      <c r="F97" s="31">
        <f t="shared" si="12"/>
        <v>93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10"/>
      <c r="B98" s="37" t="s">
        <v>128</v>
      </c>
      <c r="C98" s="13">
        <v>114</v>
      </c>
      <c r="D98" s="13">
        <v>142</v>
      </c>
      <c r="E98" s="13">
        <v>156</v>
      </c>
      <c r="F98" s="31">
        <f t="shared" si="12"/>
        <v>298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10"/>
      <c r="B99" s="37" t="s">
        <v>127</v>
      </c>
      <c r="C99" s="13">
        <v>20</v>
      </c>
      <c r="D99" s="13">
        <v>23</v>
      </c>
      <c r="E99" s="13">
        <v>22</v>
      </c>
      <c r="F99" s="31">
        <f t="shared" si="12"/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10"/>
      <c r="B100" s="37" t="s">
        <v>126</v>
      </c>
      <c r="C100" s="13">
        <v>53</v>
      </c>
      <c r="D100" s="13">
        <v>74</v>
      </c>
      <c r="E100" s="13">
        <v>67</v>
      </c>
      <c r="F100" s="31">
        <f t="shared" si="12"/>
        <v>141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10"/>
      <c r="B101" s="37" t="s">
        <v>125</v>
      </c>
      <c r="C101" s="13">
        <v>104</v>
      </c>
      <c r="D101" s="13">
        <v>111</v>
      </c>
      <c r="E101" s="13">
        <v>132</v>
      </c>
      <c r="F101" s="31">
        <f t="shared" si="12"/>
        <v>243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10"/>
      <c r="B102" s="37" t="s">
        <v>124</v>
      </c>
      <c r="C102" s="13">
        <v>151</v>
      </c>
      <c r="D102" s="13">
        <v>178</v>
      </c>
      <c r="E102" s="13">
        <v>178</v>
      </c>
      <c r="F102" s="31">
        <f t="shared" si="12"/>
        <v>356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10"/>
      <c r="B103" s="37" t="s">
        <v>123</v>
      </c>
      <c r="C103" s="13">
        <v>148</v>
      </c>
      <c r="D103" s="13">
        <v>201</v>
      </c>
      <c r="E103" s="13">
        <v>188</v>
      </c>
      <c r="F103" s="31">
        <f t="shared" si="12"/>
        <v>389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10"/>
      <c r="B104" s="37" t="s">
        <v>122</v>
      </c>
      <c r="C104" s="13">
        <v>65</v>
      </c>
      <c r="D104" s="13">
        <v>60</v>
      </c>
      <c r="E104" s="13">
        <v>71</v>
      </c>
      <c r="F104" s="31">
        <f t="shared" si="12"/>
        <v>131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10"/>
      <c r="B105" s="37" t="s">
        <v>121</v>
      </c>
      <c r="C105" s="13">
        <v>46</v>
      </c>
      <c r="D105" s="13">
        <v>61</v>
      </c>
      <c r="E105" s="13">
        <v>64</v>
      </c>
      <c r="F105" s="31">
        <f t="shared" si="12"/>
        <v>125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10"/>
      <c r="B106" s="37" t="s">
        <v>120</v>
      </c>
      <c r="C106" s="13">
        <v>31</v>
      </c>
      <c r="D106" s="13">
        <v>49</v>
      </c>
      <c r="E106" s="13">
        <v>57</v>
      </c>
      <c r="F106" s="31">
        <f t="shared" si="12"/>
        <v>106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10"/>
      <c r="B107" s="37" t="s">
        <v>119</v>
      </c>
      <c r="C107" s="13">
        <v>94</v>
      </c>
      <c r="D107" s="13">
        <v>117</v>
      </c>
      <c r="E107" s="13">
        <v>120</v>
      </c>
      <c r="F107" s="31">
        <f t="shared" si="12"/>
        <v>237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10"/>
      <c r="B108" s="37" t="s">
        <v>118</v>
      </c>
      <c r="C108" s="13">
        <v>79</v>
      </c>
      <c r="D108" s="13">
        <v>90</v>
      </c>
      <c r="E108" s="13">
        <v>105</v>
      </c>
      <c r="F108" s="31">
        <f t="shared" si="12"/>
        <v>195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10"/>
      <c r="B109" s="37" t="s">
        <v>117</v>
      </c>
      <c r="C109" s="13">
        <v>78</v>
      </c>
      <c r="D109" s="13">
        <v>95</v>
      </c>
      <c r="E109" s="13">
        <v>101</v>
      </c>
      <c r="F109" s="31">
        <f t="shared" si="12"/>
        <v>196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10"/>
      <c r="B110" s="26" t="s">
        <v>116</v>
      </c>
      <c r="C110" s="25">
        <f>SUM(C94:C109)</f>
        <v>1124</v>
      </c>
      <c r="D110" s="25">
        <f>SUM(D94:D109)</f>
        <v>1368</v>
      </c>
      <c r="E110" s="25">
        <f>SUM(E94:E109)</f>
        <v>1439</v>
      </c>
      <c r="F110" s="24">
        <f>SUM(F94:F109)</f>
        <v>2807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50</v>
      </c>
      <c r="D111" s="13">
        <v>76</v>
      </c>
      <c r="E111" s="13">
        <v>72</v>
      </c>
      <c r="F111" s="31">
        <f>SUM(D111:E111)</f>
        <v>148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10"/>
      <c r="B112" s="37" t="s">
        <v>113</v>
      </c>
      <c r="C112" s="13">
        <v>78</v>
      </c>
      <c r="D112" s="13">
        <v>105</v>
      </c>
      <c r="E112" s="13">
        <v>93</v>
      </c>
      <c r="F112" s="31">
        <f>SUM(D112:E112)</f>
        <v>198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10"/>
      <c r="B113" s="37" t="s">
        <v>112</v>
      </c>
      <c r="C113" s="13">
        <v>42</v>
      </c>
      <c r="D113" s="13">
        <v>62</v>
      </c>
      <c r="E113" s="13">
        <v>61</v>
      </c>
      <c r="F113" s="31">
        <f>SUM(D113:E113)</f>
        <v>123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10"/>
      <c r="B114" s="26" t="s">
        <v>111</v>
      </c>
      <c r="C114" s="25">
        <f>SUM(C111:C113)</f>
        <v>170</v>
      </c>
      <c r="D114" s="25">
        <f>SUM(D111:D113)</f>
        <v>243</v>
      </c>
      <c r="E114" s="25">
        <f>SUM(E111:E113)</f>
        <v>226</v>
      </c>
      <c r="F114" s="24">
        <f>SUM(F111:F113)</f>
        <v>469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139" t="s">
        <v>110</v>
      </c>
      <c r="B116" s="140"/>
      <c r="C116" s="64"/>
      <c r="D116" s="64"/>
      <c r="E116" s="64"/>
      <c r="F116" s="67"/>
      <c r="G116" s="66" t="s">
        <v>109</v>
      </c>
      <c r="H116" s="65" t="s">
        <v>108</v>
      </c>
      <c r="I116" s="64">
        <v>179</v>
      </c>
      <c r="J116" s="64">
        <v>236</v>
      </c>
      <c r="K116" s="64">
        <v>240</v>
      </c>
      <c r="L116" s="63">
        <f t="shared" ref="L116:L124" si="13">SUM(J116:K116)</f>
        <v>476</v>
      </c>
    </row>
    <row r="117" spans="1:12" ht="14.25" customHeight="1" x14ac:dyDescent="0.15">
      <c r="A117" s="110" t="s">
        <v>107</v>
      </c>
      <c r="B117" s="37" t="s">
        <v>106</v>
      </c>
      <c r="C117" s="13">
        <v>177</v>
      </c>
      <c r="D117" s="13">
        <v>181</v>
      </c>
      <c r="E117" s="13">
        <v>202</v>
      </c>
      <c r="F117" s="31">
        <f t="shared" ref="F117:F138" si="14">SUM(D117:E117)</f>
        <v>383</v>
      </c>
      <c r="G117" s="57"/>
      <c r="H117" s="37" t="s">
        <v>105</v>
      </c>
      <c r="I117" s="13">
        <v>146</v>
      </c>
      <c r="J117" s="13">
        <v>175</v>
      </c>
      <c r="K117" s="13">
        <v>177</v>
      </c>
      <c r="L117" s="61">
        <f t="shared" si="13"/>
        <v>352</v>
      </c>
    </row>
    <row r="118" spans="1:12" ht="14.25" customHeight="1" x14ac:dyDescent="0.15">
      <c r="A118" s="110"/>
      <c r="B118" s="37" t="s">
        <v>104</v>
      </c>
      <c r="C118" s="13">
        <v>284</v>
      </c>
      <c r="D118" s="13">
        <v>263</v>
      </c>
      <c r="E118" s="13">
        <v>237</v>
      </c>
      <c r="F118" s="31">
        <f t="shared" si="14"/>
        <v>500</v>
      </c>
      <c r="G118" s="57"/>
      <c r="H118" s="37" t="s">
        <v>103</v>
      </c>
      <c r="I118" s="13">
        <v>136</v>
      </c>
      <c r="J118" s="13">
        <v>188</v>
      </c>
      <c r="K118" s="13">
        <v>199</v>
      </c>
      <c r="L118" s="61">
        <f t="shared" si="13"/>
        <v>387</v>
      </c>
    </row>
    <row r="119" spans="1:12" ht="14.25" customHeight="1" x14ac:dyDescent="0.15">
      <c r="A119" s="110"/>
      <c r="B119" s="37" t="s">
        <v>102</v>
      </c>
      <c r="C119" s="13">
        <v>106</v>
      </c>
      <c r="D119" s="13">
        <v>92</v>
      </c>
      <c r="E119" s="13">
        <v>104</v>
      </c>
      <c r="F119" s="31">
        <f t="shared" si="14"/>
        <v>196</v>
      </c>
      <c r="G119" s="57"/>
      <c r="H119" s="37" t="s">
        <v>101</v>
      </c>
      <c r="I119" s="13">
        <v>47</v>
      </c>
      <c r="J119" s="13">
        <v>47</v>
      </c>
      <c r="K119" s="13">
        <v>59</v>
      </c>
      <c r="L119" s="61">
        <f t="shared" si="13"/>
        <v>106</v>
      </c>
    </row>
    <row r="120" spans="1:12" ht="14.25" customHeight="1" x14ac:dyDescent="0.15">
      <c r="A120" s="110"/>
      <c r="B120" s="37" t="s">
        <v>100</v>
      </c>
      <c r="C120" s="13">
        <v>104</v>
      </c>
      <c r="D120" s="13">
        <v>90</v>
      </c>
      <c r="E120" s="13">
        <v>112</v>
      </c>
      <c r="F120" s="31">
        <f t="shared" si="14"/>
        <v>202</v>
      </c>
      <c r="G120" s="57"/>
      <c r="H120" s="37" t="s">
        <v>99</v>
      </c>
      <c r="I120" s="13">
        <v>131</v>
      </c>
      <c r="J120" s="13">
        <v>148</v>
      </c>
      <c r="K120" s="13">
        <v>167</v>
      </c>
      <c r="L120" s="61">
        <f t="shared" si="13"/>
        <v>315</v>
      </c>
    </row>
    <row r="121" spans="1:12" ht="14.25" customHeight="1" x14ac:dyDescent="0.15">
      <c r="A121" s="110"/>
      <c r="B121" s="37" t="s">
        <v>98</v>
      </c>
      <c r="C121" s="13">
        <v>68</v>
      </c>
      <c r="D121" s="13">
        <v>61</v>
      </c>
      <c r="E121" s="13">
        <v>67</v>
      </c>
      <c r="F121" s="31">
        <f t="shared" si="14"/>
        <v>128</v>
      </c>
      <c r="G121" s="57"/>
      <c r="H121" s="37" t="s">
        <v>97</v>
      </c>
      <c r="I121" s="13">
        <v>153</v>
      </c>
      <c r="J121" s="13">
        <v>170</v>
      </c>
      <c r="K121" s="62">
        <v>162</v>
      </c>
      <c r="L121" s="61">
        <f t="shared" si="13"/>
        <v>332</v>
      </c>
    </row>
    <row r="122" spans="1:12" ht="14.25" customHeight="1" x14ac:dyDescent="0.15">
      <c r="A122" s="110"/>
      <c r="B122" s="37" t="s">
        <v>96</v>
      </c>
      <c r="C122" s="13">
        <v>27</v>
      </c>
      <c r="D122" s="13">
        <v>25</v>
      </c>
      <c r="E122" s="13">
        <v>34</v>
      </c>
      <c r="F122" s="31">
        <f t="shared" si="14"/>
        <v>59</v>
      </c>
      <c r="G122" s="57"/>
      <c r="H122" s="37" t="s">
        <v>95</v>
      </c>
      <c r="I122" s="13">
        <v>190</v>
      </c>
      <c r="J122" s="13">
        <v>203</v>
      </c>
      <c r="K122" s="13">
        <v>214</v>
      </c>
      <c r="L122" s="61">
        <f t="shared" si="13"/>
        <v>417</v>
      </c>
    </row>
    <row r="123" spans="1:12" ht="14.25" customHeight="1" x14ac:dyDescent="0.15">
      <c r="A123" s="110"/>
      <c r="B123" s="37" t="s">
        <v>94</v>
      </c>
      <c r="C123" s="13">
        <v>63</v>
      </c>
      <c r="D123" s="13">
        <v>57</v>
      </c>
      <c r="E123" s="13">
        <v>67</v>
      </c>
      <c r="F123" s="31">
        <f t="shared" si="14"/>
        <v>124</v>
      </c>
      <c r="G123" s="57"/>
      <c r="H123" s="37" t="s">
        <v>93</v>
      </c>
      <c r="I123" s="13">
        <v>45</v>
      </c>
      <c r="J123" s="13">
        <v>54</v>
      </c>
      <c r="K123" s="13">
        <v>56</v>
      </c>
      <c r="L123" s="61">
        <f t="shared" si="13"/>
        <v>110</v>
      </c>
    </row>
    <row r="124" spans="1:12" ht="14.25" customHeight="1" x14ac:dyDescent="0.15">
      <c r="A124" s="110"/>
      <c r="B124" s="37" t="s">
        <v>92</v>
      </c>
      <c r="C124" s="13">
        <v>145</v>
      </c>
      <c r="D124" s="13">
        <v>134</v>
      </c>
      <c r="E124" s="13">
        <v>161</v>
      </c>
      <c r="F124" s="31">
        <f t="shared" si="14"/>
        <v>295</v>
      </c>
      <c r="G124" s="57"/>
      <c r="H124" s="37" t="s">
        <v>91</v>
      </c>
      <c r="I124" s="13">
        <v>227</v>
      </c>
      <c r="J124" s="13">
        <v>230</v>
      </c>
      <c r="K124" s="13">
        <v>261</v>
      </c>
      <c r="L124" s="61">
        <f t="shared" si="13"/>
        <v>491</v>
      </c>
    </row>
    <row r="125" spans="1:12" ht="14.25" customHeight="1" x14ac:dyDescent="0.15">
      <c r="A125" s="110"/>
      <c r="B125" s="37" t="s">
        <v>90</v>
      </c>
      <c r="C125" s="13">
        <v>50</v>
      </c>
      <c r="D125" s="13">
        <v>31</v>
      </c>
      <c r="E125" s="13">
        <v>48</v>
      </c>
      <c r="F125" s="31">
        <f t="shared" si="14"/>
        <v>79</v>
      </c>
      <c r="G125" s="57"/>
      <c r="H125" s="26" t="s">
        <v>89</v>
      </c>
      <c r="I125" s="25">
        <f>SUM(I116:I124)</f>
        <v>1254</v>
      </c>
      <c r="J125" s="25">
        <f>SUM(J116:J124)</f>
        <v>1451</v>
      </c>
      <c r="K125" s="25">
        <f>SUM(K116:K124)</f>
        <v>1535</v>
      </c>
      <c r="L125" s="60">
        <f>SUM(L116:L124)</f>
        <v>2986</v>
      </c>
    </row>
    <row r="126" spans="1:12" ht="14.25" customHeight="1" x14ac:dyDescent="0.15">
      <c r="A126" s="110"/>
      <c r="B126" s="37" t="s">
        <v>88</v>
      </c>
      <c r="C126" s="13">
        <v>66</v>
      </c>
      <c r="D126" s="13">
        <v>61</v>
      </c>
      <c r="E126" s="13">
        <v>74</v>
      </c>
      <c r="F126" s="31">
        <f t="shared" si="14"/>
        <v>135</v>
      </c>
      <c r="G126" s="57" t="s">
        <v>87</v>
      </c>
      <c r="H126" s="37" t="s">
        <v>86</v>
      </c>
      <c r="I126" s="13">
        <v>31</v>
      </c>
      <c r="J126" s="13">
        <v>45</v>
      </c>
      <c r="K126" s="13">
        <v>32</v>
      </c>
      <c r="L126" s="58">
        <f t="shared" ref="L126:L139" si="15">SUM(J126:K126)</f>
        <v>77</v>
      </c>
    </row>
    <row r="127" spans="1:12" ht="14.25" customHeight="1" x14ac:dyDescent="0.15">
      <c r="A127" s="110"/>
      <c r="B127" s="37" t="s">
        <v>85</v>
      </c>
      <c r="C127" s="13">
        <v>37</v>
      </c>
      <c r="D127" s="13">
        <v>42</v>
      </c>
      <c r="E127" s="13">
        <v>36</v>
      </c>
      <c r="F127" s="31">
        <f t="shared" si="14"/>
        <v>78</v>
      </c>
      <c r="G127" s="57"/>
      <c r="H127" s="59" t="s">
        <v>84</v>
      </c>
      <c r="I127" s="13">
        <v>11</v>
      </c>
      <c r="J127" s="13">
        <v>7</v>
      </c>
      <c r="K127" s="13">
        <v>11</v>
      </c>
      <c r="L127" s="58">
        <f t="shared" si="15"/>
        <v>18</v>
      </c>
    </row>
    <row r="128" spans="1:12" ht="14.25" customHeight="1" x14ac:dyDescent="0.15">
      <c r="A128" s="110"/>
      <c r="B128" s="37" t="s">
        <v>83</v>
      </c>
      <c r="C128" s="13">
        <v>67</v>
      </c>
      <c r="D128" s="13">
        <v>63</v>
      </c>
      <c r="E128" s="13">
        <v>76</v>
      </c>
      <c r="F128" s="31">
        <f t="shared" si="14"/>
        <v>139</v>
      </c>
      <c r="G128" s="57"/>
      <c r="H128" s="59" t="s">
        <v>82</v>
      </c>
      <c r="I128" s="13">
        <v>40</v>
      </c>
      <c r="J128" s="13">
        <v>54</v>
      </c>
      <c r="K128" s="13">
        <v>66</v>
      </c>
      <c r="L128" s="58">
        <f t="shared" si="15"/>
        <v>120</v>
      </c>
    </row>
    <row r="129" spans="1:12" ht="14.25" customHeight="1" x14ac:dyDescent="0.15">
      <c r="A129" s="110"/>
      <c r="B129" s="37" t="s">
        <v>81</v>
      </c>
      <c r="C129" s="13">
        <v>77</v>
      </c>
      <c r="D129" s="13">
        <v>64</v>
      </c>
      <c r="E129" s="13">
        <v>75</v>
      </c>
      <c r="F129" s="31">
        <f t="shared" si="14"/>
        <v>139</v>
      </c>
      <c r="G129" s="57"/>
      <c r="H129" s="59" t="s">
        <v>80</v>
      </c>
      <c r="I129" s="13">
        <v>19</v>
      </c>
      <c r="J129" s="13">
        <v>19</v>
      </c>
      <c r="K129" s="13">
        <v>15</v>
      </c>
      <c r="L129" s="58">
        <f t="shared" si="15"/>
        <v>34</v>
      </c>
    </row>
    <row r="130" spans="1:12" ht="14.25" customHeight="1" x14ac:dyDescent="0.15">
      <c r="A130" s="110"/>
      <c r="B130" s="37" t="s">
        <v>79</v>
      </c>
      <c r="C130" s="13">
        <v>63</v>
      </c>
      <c r="D130" s="13">
        <v>56</v>
      </c>
      <c r="E130" s="13">
        <v>64</v>
      </c>
      <c r="F130" s="31">
        <f t="shared" si="14"/>
        <v>120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110"/>
      <c r="B131" s="37" t="s">
        <v>77</v>
      </c>
      <c r="C131" s="13">
        <v>114</v>
      </c>
      <c r="D131" s="13">
        <v>112</v>
      </c>
      <c r="E131" s="13">
        <v>111</v>
      </c>
      <c r="F131" s="31">
        <f t="shared" si="14"/>
        <v>223</v>
      </c>
      <c r="G131" s="57"/>
      <c r="H131" s="59" t="s">
        <v>76</v>
      </c>
      <c r="I131" s="13">
        <v>10</v>
      </c>
      <c r="J131" s="13">
        <v>15</v>
      </c>
      <c r="K131" s="13">
        <v>10</v>
      </c>
      <c r="L131" s="58">
        <f t="shared" si="15"/>
        <v>25</v>
      </c>
    </row>
    <row r="132" spans="1:12" ht="14.25" customHeight="1" x14ac:dyDescent="0.15">
      <c r="A132" s="110"/>
      <c r="B132" s="37" t="s">
        <v>75</v>
      </c>
      <c r="C132" s="13">
        <v>152</v>
      </c>
      <c r="D132" s="13">
        <v>142</v>
      </c>
      <c r="E132" s="13">
        <v>149</v>
      </c>
      <c r="F132" s="31">
        <f t="shared" si="14"/>
        <v>291</v>
      </c>
      <c r="G132" s="57"/>
      <c r="H132" s="59" t="s">
        <v>74</v>
      </c>
      <c r="I132" s="13">
        <v>18</v>
      </c>
      <c r="J132" s="13">
        <v>16</v>
      </c>
      <c r="K132" s="13">
        <v>23</v>
      </c>
      <c r="L132" s="58">
        <f t="shared" si="15"/>
        <v>39</v>
      </c>
    </row>
    <row r="133" spans="1:12" ht="14.25" customHeight="1" x14ac:dyDescent="0.15">
      <c r="A133" s="110"/>
      <c r="B133" s="37" t="s">
        <v>73</v>
      </c>
      <c r="C133" s="13">
        <v>123</v>
      </c>
      <c r="D133" s="13">
        <v>113</v>
      </c>
      <c r="E133" s="13">
        <v>129</v>
      </c>
      <c r="F133" s="31">
        <f t="shared" si="14"/>
        <v>242</v>
      </c>
      <c r="G133" s="57"/>
      <c r="H133" s="59" t="s">
        <v>72</v>
      </c>
      <c r="I133" s="13">
        <v>19</v>
      </c>
      <c r="J133" s="13">
        <v>16</v>
      </c>
      <c r="K133" s="13">
        <v>13</v>
      </c>
      <c r="L133" s="58">
        <f t="shared" si="15"/>
        <v>29</v>
      </c>
    </row>
    <row r="134" spans="1:12" ht="14.25" customHeight="1" x14ac:dyDescent="0.15">
      <c r="A134" s="110"/>
      <c r="B134" s="37" t="s">
        <v>71</v>
      </c>
      <c r="C134" s="13">
        <v>111</v>
      </c>
      <c r="D134" s="13">
        <v>106</v>
      </c>
      <c r="E134" s="13">
        <v>130</v>
      </c>
      <c r="F134" s="31">
        <f t="shared" si="14"/>
        <v>236</v>
      </c>
      <c r="G134" s="57"/>
      <c r="H134" s="59" t="s">
        <v>70</v>
      </c>
      <c r="I134" s="13">
        <v>17</v>
      </c>
      <c r="J134" s="13">
        <v>19</v>
      </c>
      <c r="K134" s="13">
        <v>20</v>
      </c>
      <c r="L134" s="58">
        <f t="shared" si="15"/>
        <v>39</v>
      </c>
    </row>
    <row r="135" spans="1:12" ht="14.25" customHeight="1" x14ac:dyDescent="0.15">
      <c r="A135" s="110"/>
      <c r="B135" s="37" t="s">
        <v>69</v>
      </c>
      <c r="C135" s="13">
        <v>194</v>
      </c>
      <c r="D135" s="13">
        <v>211</v>
      </c>
      <c r="E135" s="13">
        <v>204</v>
      </c>
      <c r="F135" s="31">
        <f t="shared" si="14"/>
        <v>415</v>
      </c>
      <c r="G135" s="57"/>
      <c r="H135" s="59" t="s">
        <v>68</v>
      </c>
      <c r="I135" s="13">
        <v>23</v>
      </c>
      <c r="J135" s="13">
        <v>21</v>
      </c>
      <c r="K135" s="13">
        <v>24</v>
      </c>
      <c r="L135" s="58">
        <f t="shared" si="15"/>
        <v>45</v>
      </c>
    </row>
    <row r="136" spans="1:12" ht="14.25" customHeight="1" x14ac:dyDescent="0.15">
      <c r="A136" s="110"/>
      <c r="B136" s="37" t="s">
        <v>67</v>
      </c>
      <c r="C136" s="13">
        <v>34</v>
      </c>
      <c r="D136" s="13">
        <v>40</v>
      </c>
      <c r="E136" s="13">
        <v>39</v>
      </c>
      <c r="F136" s="31">
        <f t="shared" si="14"/>
        <v>79</v>
      </c>
      <c r="G136" s="57"/>
      <c r="H136" s="59" t="s">
        <v>66</v>
      </c>
      <c r="I136" s="13">
        <v>11</v>
      </c>
      <c r="J136" s="13">
        <v>10</v>
      </c>
      <c r="K136" s="13">
        <v>11</v>
      </c>
      <c r="L136" s="58">
        <f t="shared" si="15"/>
        <v>21</v>
      </c>
    </row>
    <row r="137" spans="1:12" ht="14.25" customHeight="1" x14ac:dyDescent="0.15">
      <c r="A137" s="110"/>
      <c r="B137" s="37" t="s">
        <v>65</v>
      </c>
      <c r="C137" s="13">
        <v>216</v>
      </c>
      <c r="D137" s="13">
        <v>164</v>
      </c>
      <c r="E137" s="13">
        <v>192</v>
      </c>
      <c r="F137" s="31">
        <f t="shared" si="14"/>
        <v>356</v>
      </c>
      <c r="G137" s="57"/>
      <c r="H137" s="59" t="s">
        <v>64</v>
      </c>
      <c r="I137" s="13">
        <v>26</v>
      </c>
      <c r="J137" s="13">
        <v>23</v>
      </c>
      <c r="K137" s="13">
        <v>30</v>
      </c>
      <c r="L137" s="58">
        <f t="shared" si="15"/>
        <v>53</v>
      </c>
    </row>
    <row r="138" spans="1:12" ht="14.25" customHeight="1" x14ac:dyDescent="0.15">
      <c r="A138" s="110"/>
      <c r="B138" s="111" t="s">
        <v>63</v>
      </c>
      <c r="C138" s="13">
        <v>134</v>
      </c>
      <c r="D138" s="13">
        <v>191</v>
      </c>
      <c r="E138" s="13">
        <v>192</v>
      </c>
      <c r="F138" s="31">
        <f t="shared" si="14"/>
        <v>383</v>
      </c>
      <c r="G138" s="57"/>
      <c r="H138" s="59" t="s">
        <v>62</v>
      </c>
      <c r="I138" s="13">
        <v>15</v>
      </c>
      <c r="J138" s="13">
        <v>17</v>
      </c>
      <c r="K138" s="13">
        <v>16</v>
      </c>
      <c r="L138" s="58">
        <f t="shared" si="15"/>
        <v>33</v>
      </c>
    </row>
    <row r="139" spans="1:12" ht="14.25" customHeight="1" x14ac:dyDescent="0.15">
      <c r="A139" s="110"/>
      <c r="B139" s="26" t="s">
        <v>61</v>
      </c>
      <c r="C139" s="25">
        <f>SUM(C117:C138)</f>
        <v>2412</v>
      </c>
      <c r="D139" s="25">
        <f>SUM(D117:D138)</f>
        <v>2299</v>
      </c>
      <c r="E139" s="25">
        <f>SUM(E117:E138)</f>
        <v>2503</v>
      </c>
      <c r="F139" s="24">
        <f>SUM(F117:F138)</f>
        <v>4802</v>
      </c>
      <c r="G139" s="57"/>
      <c r="H139" s="59" t="s">
        <v>60</v>
      </c>
      <c r="I139" s="13">
        <v>8</v>
      </c>
      <c r="J139" s="13">
        <v>10</v>
      </c>
      <c r="K139" s="13">
        <v>9</v>
      </c>
      <c r="L139" s="58">
        <f t="shared" si="15"/>
        <v>19</v>
      </c>
    </row>
    <row r="140" spans="1:12" ht="14.25" customHeight="1" x14ac:dyDescent="0.15">
      <c r="A140" s="110" t="s">
        <v>59</v>
      </c>
      <c r="B140" s="37" t="s">
        <v>58</v>
      </c>
      <c r="C140" s="13">
        <v>137</v>
      </c>
      <c r="D140" s="13">
        <v>152</v>
      </c>
      <c r="E140" s="13">
        <v>173</v>
      </c>
      <c r="F140" s="31">
        <f t="shared" ref="F140:F156" si="16">SUM(D140:E140)</f>
        <v>325</v>
      </c>
      <c r="G140" s="57"/>
      <c r="H140" s="26" t="s">
        <v>57</v>
      </c>
      <c r="I140" s="25">
        <f>SUM(I126:I139)</f>
        <v>255</v>
      </c>
      <c r="J140" s="25">
        <f>SUM(J126:J139)</f>
        <v>277</v>
      </c>
      <c r="K140" s="25">
        <f>SUM(K126:K139)</f>
        <v>286</v>
      </c>
      <c r="L140" s="60">
        <f>SUM(L126:L139)</f>
        <v>563</v>
      </c>
    </row>
    <row r="141" spans="1:12" ht="14.25" customHeight="1" x14ac:dyDescent="0.15">
      <c r="A141" s="110"/>
      <c r="B141" s="37" t="s">
        <v>56</v>
      </c>
      <c r="C141" s="13">
        <v>165</v>
      </c>
      <c r="D141" s="13">
        <v>189</v>
      </c>
      <c r="E141" s="13">
        <v>211</v>
      </c>
      <c r="F141" s="31">
        <f t="shared" si="16"/>
        <v>400</v>
      </c>
      <c r="G141" s="57" t="s">
        <v>55</v>
      </c>
      <c r="H141" s="59" t="s">
        <v>54</v>
      </c>
      <c r="I141" s="13">
        <v>47</v>
      </c>
      <c r="J141" s="13">
        <v>57</v>
      </c>
      <c r="K141" s="13">
        <v>55</v>
      </c>
      <c r="L141" s="58">
        <f>SUM(J141:K141)</f>
        <v>112</v>
      </c>
    </row>
    <row r="142" spans="1:12" ht="14.25" customHeight="1" x14ac:dyDescent="0.15">
      <c r="A142" s="110"/>
      <c r="B142" s="37" t="s">
        <v>53</v>
      </c>
      <c r="C142" s="13">
        <v>155</v>
      </c>
      <c r="D142" s="13">
        <v>174</v>
      </c>
      <c r="E142" s="13">
        <v>199</v>
      </c>
      <c r="F142" s="31">
        <f t="shared" si="16"/>
        <v>373</v>
      </c>
      <c r="G142" s="57"/>
      <c r="H142" s="59" t="s">
        <v>52</v>
      </c>
      <c r="I142" s="13">
        <v>44</v>
      </c>
      <c r="J142" s="13">
        <v>48</v>
      </c>
      <c r="K142" s="13">
        <v>39</v>
      </c>
      <c r="L142" s="58">
        <f>SUM(J142:K142)</f>
        <v>87</v>
      </c>
    </row>
    <row r="143" spans="1:12" ht="14.25" customHeight="1" x14ac:dyDescent="0.15">
      <c r="A143" s="110"/>
      <c r="B143" s="37" t="s">
        <v>51</v>
      </c>
      <c r="C143" s="13">
        <v>64</v>
      </c>
      <c r="D143" s="13">
        <v>72</v>
      </c>
      <c r="E143" s="13">
        <v>91</v>
      </c>
      <c r="F143" s="31">
        <f t="shared" si="16"/>
        <v>163</v>
      </c>
      <c r="G143" s="57"/>
      <c r="H143" s="59" t="s">
        <v>50</v>
      </c>
      <c r="I143" s="13">
        <v>51</v>
      </c>
      <c r="J143" s="13">
        <v>48</v>
      </c>
      <c r="K143" s="13">
        <v>43</v>
      </c>
      <c r="L143" s="58">
        <f>SUM(J143:K143)</f>
        <v>91</v>
      </c>
    </row>
    <row r="144" spans="1:12" ht="14.25" customHeight="1" x14ac:dyDescent="0.15">
      <c r="A144" s="110"/>
      <c r="B144" s="37" t="s">
        <v>49</v>
      </c>
      <c r="C144" s="13">
        <v>39</v>
      </c>
      <c r="D144" s="13">
        <v>39</v>
      </c>
      <c r="E144" s="13">
        <v>34</v>
      </c>
      <c r="F144" s="31">
        <f t="shared" si="16"/>
        <v>73</v>
      </c>
      <c r="G144" s="57"/>
      <c r="H144" s="59" t="s">
        <v>48</v>
      </c>
      <c r="I144" s="13">
        <v>35</v>
      </c>
      <c r="J144" s="13">
        <v>32</v>
      </c>
      <c r="K144" s="13">
        <v>35</v>
      </c>
      <c r="L144" s="58">
        <f>SUM(J144:K144)</f>
        <v>67</v>
      </c>
    </row>
    <row r="145" spans="1:12" ht="14.25" customHeight="1" x14ac:dyDescent="0.15">
      <c r="A145" s="110"/>
      <c r="B145" s="37" t="s">
        <v>47</v>
      </c>
      <c r="C145" s="13">
        <v>132</v>
      </c>
      <c r="D145" s="13">
        <v>155</v>
      </c>
      <c r="E145" s="13">
        <v>188</v>
      </c>
      <c r="F145" s="31">
        <f t="shared" si="16"/>
        <v>343</v>
      </c>
      <c r="G145" s="57"/>
      <c r="H145" s="59" t="s">
        <v>46</v>
      </c>
      <c r="I145" s="13">
        <v>32</v>
      </c>
      <c r="J145" s="13">
        <v>36</v>
      </c>
      <c r="K145" s="13">
        <v>32</v>
      </c>
      <c r="L145" s="58">
        <f>SUM(J145:K145)</f>
        <v>68</v>
      </c>
    </row>
    <row r="146" spans="1:12" ht="14.25" customHeight="1" x14ac:dyDescent="0.15">
      <c r="A146" s="110"/>
      <c r="B146" s="37" t="s">
        <v>45</v>
      </c>
      <c r="C146" s="13">
        <v>32</v>
      </c>
      <c r="D146" s="13">
        <v>40</v>
      </c>
      <c r="E146" s="13">
        <v>39</v>
      </c>
      <c r="F146" s="31">
        <f t="shared" si="16"/>
        <v>79</v>
      </c>
      <c r="G146" s="57"/>
      <c r="H146" s="26" t="s">
        <v>44</v>
      </c>
      <c r="I146" s="25">
        <f>SUM(I141:I145)</f>
        <v>209</v>
      </c>
      <c r="J146" s="25">
        <f>SUM(J141:J145)</f>
        <v>221</v>
      </c>
      <c r="K146" s="25">
        <f>SUM(K141:K145)</f>
        <v>204</v>
      </c>
      <c r="L146" s="56">
        <f>SUM(L141:L145)</f>
        <v>425</v>
      </c>
    </row>
    <row r="147" spans="1:12" ht="14.25" customHeight="1" x14ac:dyDescent="0.15">
      <c r="A147" s="110"/>
      <c r="B147" s="37" t="s">
        <v>43</v>
      </c>
      <c r="C147" s="13">
        <v>42</v>
      </c>
      <c r="D147" s="13">
        <v>47</v>
      </c>
      <c r="E147" s="13">
        <v>53</v>
      </c>
      <c r="F147" s="31">
        <f t="shared" si="16"/>
        <v>100</v>
      </c>
      <c r="G147" s="143" t="s">
        <v>42</v>
      </c>
      <c r="H147" s="144"/>
      <c r="I147" s="55">
        <f>SUM(C139+C157+C164+C167+I125+I140+I146)</f>
        <v>6987</v>
      </c>
      <c r="J147" s="55">
        <f>SUM(D139+D157+D164+D167+J125+J140+J146)</f>
        <v>7608</v>
      </c>
      <c r="K147" s="55">
        <f>SUM(E139+E157+E164+E167+K125+K140+K146)</f>
        <v>8153</v>
      </c>
      <c r="L147" s="54">
        <f>SUM(F139+F157+F164+F167+L125+L140+L146)</f>
        <v>15761</v>
      </c>
    </row>
    <row r="148" spans="1:12" ht="14.25" customHeight="1" x14ac:dyDescent="0.15">
      <c r="A148" s="110"/>
      <c r="B148" s="37" t="s">
        <v>41</v>
      </c>
      <c r="C148" s="13">
        <v>104</v>
      </c>
      <c r="D148" s="13">
        <v>132</v>
      </c>
      <c r="E148" s="13">
        <v>151</v>
      </c>
      <c r="F148" s="31">
        <f t="shared" si="16"/>
        <v>283</v>
      </c>
      <c r="G148" s="53"/>
      <c r="H148" s="111"/>
      <c r="I148" s="13"/>
      <c r="J148" s="13"/>
      <c r="K148" s="13"/>
      <c r="L148" s="52"/>
    </row>
    <row r="149" spans="1:12" ht="14.25" customHeight="1" x14ac:dyDescent="0.15">
      <c r="A149" s="110"/>
      <c r="B149" s="37" t="s">
        <v>40</v>
      </c>
      <c r="C149" s="13">
        <v>64</v>
      </c>
      <c r="D149" s="13">
        <v>83</v>
      </c>
      <c r="E149" s="13">
        <v>96</v>
      </c>
      <c r="F149" s="31">
        <f t="shared" si="16"/>
        <v>179</v>
      </c>
      <c r="G149" s="145" t="s">
        <v>39</v>
      </c>
      <c r="H149" s="146"/>
      <c r="I149" s="127">
        <f>SUM(C30+I39+I67+I147)</f>
        <v>19603</v>
      </c>
      <c r="J149" s="127">
        <f>SUM(D30+J39+J67+J147)</f>
        <v>22471</v>
      </c>
      <c r="K149" s="127">
        <f>SUM(E30+K39+K67+K147)</f>
        <v>24073</v>
      </c>
      <c r="L149" s="129">
        <f>SUM(J149:K149)</f>
        <v>46544</v>
      </c>
    </row>
    <row r="150" spans="1:12" ht="14.25" customHeight="1" x14ac:dyDescent="0.15">
      <c r="A150" s="110"/>
      <c r="B150" s="37" t="s">
        <v>38</v>
      </c>
      <c r="C150" s="13">
        <v>135</v>
      </c>
      <c r="D150" s="13">
        <v>156</v>
      </c>
      <c r="E150" s="13">
        <v>164</v>
      </c>
      <c r="F150" s="31">
        <f t="shared" si="16"/>
        <v>320</v>
      </c>
      <c r="G150" s="133"/>
      <c r="H150" s="134"/>
      <c r="I150" s="128"/>
      <c r="J150" s="128"/>
      <c r="K150" s="128"/>
      <c r="L150" s="130"/>
    </row>
    <row r="151" spans="1:12" ht="14.25" customHeight="1" x14ac:dyDescent="0.15">
      <c r="A151" s="110"/>
      <c r="B151" s="37" t="s">
        <v>37</v>
      </c>
      <c r="C151" s="13">
        <v>32</v>
      </c>
      <c r="D151" s="13">
        <v>34</v>
      </c>
      <c r="E151" s="13">
        <v>38</v>
      </c>
      <c r="F151" s="31">
        <f t="shared" si="16"/>
        <v>72</v>
      </c>
      <c r="G151" s="131" t="s">
        <v>36</v>
      </c>
      <c r="H151" s="132"/>
      <c r="I151" s="135">
        <f>I149-'R2.6月末'!I149</f>
        <v>1</v>
      </c>
      <c r="J151" s="135">
        <f>J149-'R2.6月末'!J149</f>
        <v>-15</v>
      </c>
      <c r="K151" s="135">
        <f>K149-'R2.6月末'!K149</f>
        <v>-28</v>
      </c>
      <c r="L151" s="137">
        <f>L149-'R2.6月末'!L149</f>
        <v>-43</v>
      </c>
    </row>
    <row r="152" spans="1:12" ht="14.25" customHeight="1" x14ac:dyDescent="0.15">
      <c r="A152" s="110"/>
      <c r="B152" s="37" t="s">
        <v>35</v>
      </c>
      <c r="C152" s="13">
        <v>20</v>
      </c>
      <c r="D152" s="13">
        <v>24</v>
      </c>
      <c r="E152" s="13">
        <v>24</v>
      </c>
      <c r="F152" s="31">
        <f t="shared" si="16"/>
        <v>48</v>
      </c>
      <c r="G152" s="133"/>
      <c r="H152" s="134"/>
      <c r="I152" s="136"/>
      <c r="J152" s="136"/>
      <c r="K152" s="136"/>
      <c r="L152" s="138"/>
    </row>
    <row r="153" spans="1:12" ht="14.25" customHeight="1" x14ac:dyDescent="0.15">
      <c r="A153" s="110"/>
      <c r="B153" s="37" t="s">
        <v>34</v>
      </c>
      <c r="C153" s="13">
        <v>64</v>
      </c>
      <c r="D153" s="13">
        <v>98</v>
      </c>
      <c r="E153" s="13">
        <v>93</v>
      </c>
      <c r="F153" s="31">
        <f t="shared" si="16"/>
        <v>191</v>
      </c>
      <c r="G153" s="123" t="s">
        <v>33</v>
      </c>
      <c r="H153" s="124"/>
      <c r="I153" s="13"/>
      <c r="J153" s="13">
        <v>48</v>
      </c>
      <c r="K153" s="13">
        <v>52</v>
      </c>
      <c r="L153" s="51">
        <v>50</v>
      </c>
    </row>
    <row r="154" spans="1:12" ht="14.25" customHeight="1" x14ac:dyDescent="0.15">
      <c r="A154" s="110"/>
      <c r="B154" s="37" t="s">
        <v>32</v>
      </c>
      <c r="C154" s="13">
        <v>50</v>
      </c>
      <c r="D154" s="13">
        <v>55</v>
      </c>
      <c r="E154" s="13">
        <v>62</v>
      </c>
      <c r="F154" s="31">
        <f t="shared" si="16"/>
        <v>117</v>
      </c>
      <c r="G154" s="125" t="s">
        <v>31</v>
      </c>
      <c r="H154" s="126"/>
      <c r="I154" s="50"/>
      <c r="J154" s="50">
        <v>33</v>
      </c>
      <c r="K154" s="50">
        <v>21</v>
      </c>
      <c r="L154" s="48">
        <f t="shared" ref="L154:L159" si="17">SUM(J154:K154)</f>
        <v>54</v>
      </c>
    </row>
    <row r="155" spans="1:12" ht="14.25" customHeight="1" x14ac:dyDescent="0.15">
      <c r="A155" s="110"/>
      <c r="B155" s="37" t="s">
        <v>30</v>
      </c>
      <c r="C155" s="13">
        <v>248</v>
      </c>
      <c r="D155" s="13">
        <v>244</v>
      </c>
      <c r="E155" s="13">
        <v>274</v>
      </c>
      <c r="F155" s="31">
        <f t="shared" si="16"/>
        <v>518</v>
      </c>
      <c r="G155" s="125" t="s">
        <v>29</v>
      </c>
      <c r="H155" s="126"/>
      <c r="I155" s="50"/>
      <c r="J155" s="50">
        <v>39</v>
      </c>
      <c r="K155" s="50">
        <v>39</v>
      </c>
      <c r="L155" s="48">
        <f t="shared" si="17"/>
        <v>78</v>
      </c>
    </row>
    <row r="156" spans="1:12" ht="14.25" customHeight="1" x14ac:dyDescent="0.15">
      <c r="A156" s="110"/>
      <c r="B156" s="37" t="s">
        <v>28</v>
      </c>
      <c r="C156" s="13">
        <v>39</v>
      </c>
      <c r="D156" s="13">
        <v>35</v>
      </c>
      <c r="E156" s="13">
        <v>41</v>
      </c>
      <c r="F156" s="31">
        <f t="shared" si="16"/>
        <v>76</v>
      </c>
      <c r="G156" s="125" t="s">
        <v>27</v>
      </c>
      <c r="H156" s="126"/>
      <c r="I156" s="50"/>
      <c r="J156" s="50">
        <v>16</v>
      </c>
      <c r="K156" s="50">
        <v>9</v>
      </c>
      <c r="L156" s="48">
        <f t="shared" si="17"/>
        <v>25</v>
      </c>
    </row>
    <row r="157" spans="1:12" ht="14.25" customHeight="1" x14ac:dyDescent="0.15">
      <c r="A157" s="110"/>
      <c r="B157" s="26" t="s">
        <v>26</v>
      </c>
      <c r="C157" s="25">
        <f>SUM(C140:C156)</f>
        <v>1522</v>
      </c>
      <c r="D157" s="25">
        <f>SUM(D140:D156)</f>
        <v>1729</v>
      </c>
      <c r="E157" s="25">
        <f>SUM(E140:E156)</f>
        <v>1931</v>
      </c>
      <c r="F157" s="24">
        <f>SUM(F140:F156)</f>
        <v>3660</v>
      </c>
      <c r="G157" s="125" t="s">
        <v>25</v>
      </c>
      <c r="H157" s="126"/>
      <c r="I157" s="50"/>
      <c r="J157" s="50">
        <v>25</v>
      </c>
      <c r="K157" s="50">
        <v>21</v>
      </c>
      <c r="L157" s="48">
        <f t="shared" si="17"/>
        <v>46</v>
      </c>
    </row>
    <row r="158" spans="1:12" ht="14.25" customHeight="1" x14ac:dyDescent="0.15">
      <c r="A158" s="110" t="s">
        <v>24</v>
      </c>
      <c r="B158" s="37" t="s">
        <v>23</v>
      </c>
      <c r="C158" s="13">
        <v>123</v>
      </c>
      <c r="D158" s="13">
        <v>164</v>
      </c>
      <c r="E158" s="13">
        <v>162</v>
      </c>
      <c r="F158" s="31">
        <f t="shared" ref="F158:F163" si="18">SUM(D158:E158)</f>
        <v>326</v>
      </c>
      <c r="G158" s="125" t="s">
        <v>22</v>
      </c>
      <c r="H158" s="126"/>
      <c r="I158" s="50"/>
      <c r="J158" s="50">
        <v>1</v>
      </c>
      <c r="K158" s="50">
        <v>3</v>
      </c>
      <c r="L158" s="48">
        <f t="shared" si="17"/>
        <v>4</v>
      </c>
    </row>
    <row r="159" spans="1:12" ht="14.25" customHeight="1" x14ac:dyDescent="0.15">
      <c r="A159" s="110"/>
      <c r="B159" s="37" t="s">
        <v>21</v>
      </c>
      <c r="C159" s="13">
        <v>213</v>
      </c>
      <c r="D159" s="13">
        <v>258</v>
      </c>
      <c r="E159" s="13">
        <v>270</v>
      </c>
      <c r="F159" s="31">
        <f t="shared" si="18"/>
        <v>528</v>
      </c>
      <c r="G159" s="113" t="s">
        <v>20</v>
      </c>
      <c r="H159" s="114"/>
      <c r="I159" s="49"/>
      <c r="J159" s="49">
        <v>1</v>
      </c>
      <c r="K159" s="49">
        <v>1</v>
      </c>
      <c r="L159" s="48">
        <f t="shared" si="17"/>
        <v>2</v>
      </c>
    </row>
    <row r="160" spans="1:12" ht="14.25" customHeight="1" x14ac:dyDescent="0.15">
      <c r="A160" s="110"/>
      <c r="B160" s="37" t="s">
        <v>19</v>
      </c>
      <c r="C160" s="13">
        <v>64</v>
      </c>
      <c r="D160" s="13">
        <v>82</v>
      </c>
      <c r="E160" s="13">
        <v>76</v>
      </c>
      <c r="F160" s="31">
        <f t="shared" si="18"/>
        <v>158</v>
      </c>
      <c r="G160" s="112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10"/>
      <c r="B161" s="37" t="s">
        <v>17</v>
      </c>
      <c r="C161" s="13">
        <v>52</v>
      </c>
      <c r="D161" s="13">
        <v>74</v>
      </c>
      <c r="E161" s="13">
        <v>83</v>
      </c>
      <c r="F161" s="31">
        <f t="shared" si="18"/>
        <v>157</v>
      </c>
      <c r="G161" s="115" t="s">
        <v>16</v>
      </c>
      <c r="H161" s="116"/>
      <c r="I161" s="116"/>
      <c r="J161" s="116"/>
      <c r="K161" s="116"/>
      <c r="L161" s="117"/>
    </row>
    <row r="162" spans="1:12" ht="14.25" customHeight="1" x14ac:dyDescent="0.15">
      <c r="A162" s="110"/>
      <c r="B162" s="37" t="s">
        <v>15</v>
      </c>
      <c r="C162" s="13">
        <v>220</v>
      </c>
      <c r="D162" s="13">
        <v>284</v>
      </c>
      <c r="E162" s="13">
        <v>297</v>
      </c>
      <c r="F162" s="31">
        <f t="shared" si="18"/>
        <v>581</v>
      </c>
      <c r="G162" s="42" t="s">
        <v>14</v>
      </c>
      <c r="H162" s="41" t="s">
        <v>11</v>
      </c>
      <c r="I162" s="40">
        <f>SUM(L162/L149)</f>
        <v>0.41575713303540734</v>
      </c>
      <c r="J162" s="39">
        <v>8698</v>
      </c>
      <c r="K162" s="39">
        <v>10653</v>
      </c>
      <c r="L162" s="38">
        <f t="shared" ref="L162:L167" si="19">SUM(J162:K162)</f>
        <v>19351</v>
      </c>
    </row>
    <row r="163" spans="1:12" ht="14.25" customHeight="1" x14ac:dyDescent="0.15">
      <c r="A163" s="110"/>
      <c r="B163" s="37" t="s">
        <v>13</v>
      </c>
      <c r="C163" s="13">
        <v>34</v>
      </c>
      <c r="D163" s="13">
        <v>45</v>
      </c>
      <c r="E163" s="13">
        <v>45</v>
      </c>
      <c r="F163" s="31">
        <f t="shared" si="18"/>
        <v>90</v>
      </c>
      <c r="G163" s="118" t="s">
        <v>12</v>
      </c>
      <c r="H163" s="36" t="s">
        <v>11</v>
      </c>
      <c r="I163" s="35">
        <f>SUM(L163/L149)</f>
        <v>0.34683310415950497</v>
      </c>
      <c r="J163" s="34">
        <v>7093</v>
      </c>
      <c r="K163" s="34">
        <v>9050</v>
      </c>
      <c r="L163" s="33">
        <f t="shared" si="19"/>
        <v>16143</v>
      </c>
    </row>
    <row r="164" spans="1:12" ht="14.25" customHeight="1" x14ac:dyDescent="0.15">
      <c r="A164" s="110"/>
      <c r="B164" s="26" t="s">
        <v>10</v>
      </c>
      <c r="C164" s="25">
        <f>SUM(C158:C163)</f>
        <v>706</v>
      </c>
      <c r="D164" s="25">
        <f>SUM(D158:D163)</f>
        <v>907</v>
      </c>
      <c r="E164" s="25">
        <f>SUM(E158:E163)</f>
        <v>933</v>
      </c>
      <c r="F164" s="24">
        <f>SUM(F158:F163)</f>
        <v>1840</v>
      </c>
      <c r="G164" s="119"/>
      <c r="H164" s="30" t="s">
        <v>9</v>
      </c>
      <c r="I164" s="29">
        <f>L164/F30</f>
        <v>0.29594108580236345</v>
      </c>
      <c r="J164" s="28">
        <v>773</v>
      </c>
      <c r="K164" s="28">
        <v>955</v>
      </c>
      <c r="L164" s="27">
        <f t="shared" si="19"/>
        <v>1728</v>
      </c>
    </row>
    <row r="165" spans="1:12" ht="14.25" customHeight="1" x14ac:dyDescent="0.15">
      <c r="A165" s="110" t="s">
        <v>8</v>
      </c>
      <c r="B165" s="111" t="s">
        <v>7</v>
      </c>
      <c r="C165" s="13">
        <v>333</v>
      </c>
      <c r="D165" s="13">
        <v>364</v>
      </c>
      <c r="E165" s="13">
        <v>381</v>
      </c>
      <c r="F165" s="31">
        <f>SUM(D165:E165)</f>
        <v>745</v>
      </c>
      <c r="G165" s="119"/>
      <c r="H165" s="30" t="s">
        <v>6</v>
      </c>
      <c r="I165" s="29">
        <f>L165/L39</f>
        <v>0.38711650188563856</v>
      </c>
      <c r="J165" s="28">
        <v>1669</v>
      </c>
      <c r="K165" s="28">
        <v>2129</v>
      </c>
      <c r="L165" s="27">
        <f t="shared" si="19"/>
        <v>3798</v>
      </c>
    </row>
    <row r="166" spans="1:12" ht="14.25" customHeight="1" x14ac:dyDescent="0.15">
      <c r="A166" s="110"/>
      <c r="B166" s="111" t="s">
        <v>5</v>
      </c>
      <c r="C166" s="13">
        <v>296</v>
      </c>
      <c r="D166" s="13">
        <v>360</v>
      </c>
      <c r="E166" s="13">
        <v>380</v>
      </c>
      <c r="F166" s="31">
        <f>SUM(D166:E166)</f>
        <v>740</v>
      </c>
      <c r="G166" s="119"/>
      <c r="H166" s="30" t="s">
        <v>4</v>
      </c>
      <c r="I166" s="29">
        <f>L166/L67</f>
        <v>0.30912575166853895</v>
      </c>
      <c r="J166" s="28">
        <v>2070</v>
      </c>
      <c r="K166" s="28">
        <v>2608</v>
      </c>
      <c r="L166" s="27">
        <f t="shared" si="19"/>
        <v>4678</v>
      </c>
    </row>
    <row r="167" spans="1:12" ht="14.25" customHeight="1" x14ac:dyDescent="0.15">
      <c r="A167" s="110"/>
      <c r="B167" s="26" t="s">
        <v>3</v>
      </c>
      <c r="C167" s="25">
        <f>SUM(C165:C166)</f>
        <v>629</v>
      </c>
      <c r="D167" s="25">
        <f>SUM(D165:D166)</f>
        <v>724</v>
      </c>
      <c r="E167" s="25">
        <f>SUM(E165:E166)</f>
        <v>761</v>
      </c>
      <c r="F167" s="24">
        <f>SUM(F165:F166)</f>
        <v>1485</v>
      </c>
      <c r="G167" s="120"/>
      <c r="H167" s="23" t="s">
        <v>2</v>
      </c>
      <c r="I167" s="22">
        <f>L167/L147</f>
        <v>0.37681619186599835</v>
      </c>
      <c r="J167" s="21">
        <v>2581</v>
      </c>
      <c r="K167" s="21">
        <v>3358</v>
      </c>
      <c r="L167" s="20">
        <f t="shared" si="19"/>
        <v>5939</v>
      </c>
    </row>
    <row r="168" spans="1:12" ht="14.25" customHeight="1" x14ac:dyDescent="0.15">
      <c r="A168" s="110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10"/>
      <c r="B169" s="13"/>
      <c r="C169" s="13"/>
      <c r="D169" s="13"/>
      <c r="E169" s="13"/>
      <c r="F169" s="12"/>
      <c r="G169" s="121" t="s">
        <v>1</v>
      </c>
      <c r="H169" s="122"/>
      <c r="I169" s="11">
        <v>431</v>
      </c>
      <c r="J169" s="11">
        <v>187</v>
      </c>
      <c r="K169" s="11">
        <v>278</v>
      </c>
      <c r="L169" s="10">
        <f>SUM(J169:K169)</f>
        <v>465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1B20D-362D-4AD4-BA76-8C7C1E7CCD00}">
  <dimension ref="A1:L218"/>
  <sheetViews>
    <sheetView view="pageBreakPreview" topLeftCell="A136" zoomScaleNormal="100" workbookViewId="0">
      <selection activeCell="K149" sqref="K149:K150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7" t="s">
        <v>273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ht="16.5" customHeight="1" x14ac:dyDescent="0.15">
      <c r="A2" s="150" t="s">
        <v>281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153" t="s">
        <v>266</v>
      </c>
      <c r="B4" s="154"/>
      <c r="C4" s="94"/>
      <c r="D4" s="94"/>
      <c r="E4" s="94"/>
      <c r="F4" s="93"/>
      <c r="G4" s="92" t="s">
        <v>265</v>
      </c>
      <c r="H4" s="91" t="s">
        <v>264</v>
      </c>
      <c r="I4" s="90">
        <v>27</v>
      </c>
      <c r="J4" s="90">
        <v>32</v>
      </c>
      <c r="K4" s="90">
        <v>36</v>
      </c>
      <c r="L4" s="58">
        <f t="shared" ref="L4:L9" si="0">SUM(J4:K4)</f>
        <v>68</v>
      </c>
    </row>
    <row r="5" spans="1:12" ht="14.25" customHeight="1" x14ac:dyDescent="0.15">
      <c r="A5" s="72" t="s">
        <v>263</v>
      </c>
      <c r="B5" s="71" t="s">
        <v>262</v>
      </c>
      <c r="C5" s="89">
        <v>333</v>
      </c>
      <c r="D5" s="89">
        <v>406</v>
      </c>
      <c r="E5" s="89">
        <v>395</v>
      </c>
      <c r="F5" s="31">
        <f t="shared" ref="F5:F21" si="1">SUM(D5:E5)</f>
        <v>801</v>
      </c>
      <c r="G5" s="57"/>
      <c r="H5" s="37" t="s">
        <v>261</v>
      </c>
      <c r="I5" s="13">
        <v>186</v>
      </c>
      <c r="J5" s="13">
        <v>216</v>
      </c>
      <c r="K5" s="13">
        <v>229</v>
      </c>
      <c r="L5" s="58">
        <f t="shared" si="0"/>
        <v>445</v>
      </c>
    </row>
    <row r="6" spans="1:12" ht="14.25" customHeight="1" x14ac:dyDescent="0.15">
      <c r="A6" s="110"/>
      <c r="B6" s="37" t="s">
        <v>260</v>
      </c>
      <c r="C6" s="86">
        <v>216</v>
      </c>
      <c r="D6" s="86">
        <v>205</v>
      </c>
      <c r="E6" s="86">
        <v>214</v>
      </c>
      <c r="F6" s="31">
        <f t="shared" si="1"/>
        <v>419</v>
      </c>
      <c r="G6" s="57"/>
      <c r="H6" s="37" t="s">
        <v>259</v>
      </c>
      <c r="I6" s="13">
        <v>113</v>
      </c>
      <c r="J6" s="13">
        <v>138</v>
      </c>
      <c r="K6" s="13">
        <v>166</v>
      </c>
      <c r="L6" s="58">
        <f t="shared" si="0"/>
        <v>304</v>
      </c>
    </row>
    <row r="7" spans="1:12" ht="14.25" customHeight="1" x14ac:dyDescent="0.15">
      <c r="A7" s="110"/>
      <c r="B7" s="37" t="s">
        <v>258</v>
      </c>
      <c r="C7" s="86">
        <v>129</v>
      </c>
      <c r="D7" s="86">
        <v>131</v>
      </c>
      <c r="E7" s="86">
        <v>160</v>
      </c>
      <c r="F7" s="31">
        <f t="shared" si="1"/>
        <v>291</v>
      </c>
      <c r="G7" s="57"/>
      <c r="H7" s="37" t="s">
        <v>257</v>
      </c>
      <c r="I7" s="13">
        <v>81</v>
      </c>
      <c r="J7" s="13">
        <v>103</v>
      </c>
      <c r="K7" s="13">
        <v>102</v>
      </c>
      <c r="L7" s="58">
        <f t="shared" si="0"/>
        <v>205</v>
      </c>
    </row>
    <row r="8" spans="1:12" ht="14.25" customHeight="1" x14ac:dyDescent="0.15">
      <c r="A8" s="110"/>
      <c r="B8" s="37" t="s">
        <v>256</v>
      </c>
      <c r="C8" s="86">
        <v>165</v>
      </c>
      <c r="D8" s="86">
        <v>166</v>
      </c>
      <c r="E8" s="86">
        <v>202</v>
      </c>
      <c r="F8" s="31">
        <f t="shared" si="1"/>
        <v>368</v>
      </c>
      <c r="G8" s="57"/>
      <c r="H8" s="37" t="s">
        <v>219</v>
      </c>
      <c r="I8" s="13">
        <v>57</v>
      </c>
      <c r="J8" s="13">
        <v>72</v>
      </c>
      <c r="K8" s="13">
        <v>76</v>
      </c>
      <c r="L8" s="58">
        <f t="shared" si="0"/>
        <v>148</v>
      </c>
    </row>
    <row r="9" spans="1:12" ht="14.25" customHeight="1" x14ac:dyDescent="0.15">
      <c r="A9" s="110"/>
      <c r="B9" s="37" t="s">
        <v>255</v>
      </c>
      <c r="C9" s="86">
        <v>57</v>
      </c>
      <c r="D9" s="86">
        <v>62</v>
      </c>
      <c r="E9" s="86">
        <v>74</v>
      </c>
      <c r="F9" s="31">
        <f t="shared" si="1"/>
        <v>136</v>
      </c>
      <c r="G9" s="57"/>
      <c r="H9" s="37" t="s">
        <v>254</v>
      </c>
      <c r="I9" s="13">
        <v>72</v>
      </c>
      <c r="J9" s="13">
        <v>81</v>
      </c>
      <c r="K9" s="13">
        <v>81</v>
      </c>
      <c r="L9" s="58">
        <f t="shared" si="0"/>
        <v>162</v>
      </c>
    </row>
    <row r="10" spans="1:12" ht="14.25" customHeight="1" x14ac:dyDescent="0.15">
      <c r="A10" s="110"/>
      <c r="B10" s="37" t="s">
        <v>253</v>
      </c>
      <c r="C10" s="86">
        <v>279</v>
      </c>
      <c r="D10" s="86">
        <v>348</v>
      </c>
      <c r="E10" s="86">
        <v>381</v>
      </c>
      <c r="F10" s="31">
        <f t="shared" si="1"/>
        <v>729</v>
      </c>
      <c r="G10" s="83"/>
      <c r="H10" s="26" t="s">
        <v>252</v>
      </c>
      <c r="I10" s="25">
        <f>SUM(I4:I9)</f>
        <v>536</v>
      </c>
      <c r="J10" s="25">
        <f>SUM(J4:J9)</f>
        <v>642</v>
      </c>
      <c r="K10" s="25">
        <f>SUM(K4:K9)</f>
        <v>690</v>
      </c>
      <c r="L10" s="60">
        <f>SUM(L4:L9)</f>
        <v>1332</v>
      </c>
    </row>
    <row r="11" spans="1:12" ht="14.25" customHeight="1" x14ac:dyDescent="0.15">
      <c r="A11" s="110"/>
      <c r="B11" s="37" t="s">
        <v>251</v>
      </c>
      <c r="C11" s="86">
        <v>67</v>
      </c>
      <c r="D11" s="86">
        <v>81</v>
      </c>
      <c r="E11" s="86">
        <v>89</v>
      </c>
      <c r="F11" s="31">
        <f t="shared" si="1"/>
        <v>170</v>
      </c>
      <c r="G11" s="57" t="s">
        <v>250</v>
      </c>
      <c r="H11" s="37" t="s">
        <v>249</v>
      </c>
      <c r="I11" s="13">
        <v>51</v>
      </c>
      <c r="J11" s="13">
        <v>60</v>
      </c>
      <c r="K11" s="13">
        <v>71</v>
      </c>
      <c r="L11" s="58">
        <f t="shared" ref="L11:L22" si="2">SUM(J11:K11)</f>
        <v>131</v>
      </c>
    </row>
    <row r="12" spans="1:12" ht="14.25" customHeight="1" x14ac:dyDescent="0.15">
      <c r="A12" s="110"/>
      <c r="B12" s="37" t="s">
        <v>248</v>
      </c>
      <c r="C12" s="86">
        <v>124</v>
      </c>
      <c r="D12" s="86">
        <v>173</v>
      </c>
      <c r="E12" s="86">
        <v>190</v>
      </c>
      <c r="F12" s="31">
        <f t="shared" si="1"/>
        <v>363</v>
      </c>
      <c r="G12" s="57"/>
      <c r="H12" s="37" t="s">
        <v>204</v>
      </c>
      <c r="I12" s="13">
        <v>30</v>
      </c>
      <c r="J12" s="13">
        <v>25</v>
      </c>
      <c r="K12" s="13">
        <v>32</v>
      </c>
      <c r="L12" s="58">
        <f t="shared" si="2"/>
        <v>57</v>
      </c>
    </row>
    <row r="13" spans="1:12" ht="14.25" customHeight="1" x14ac:dyDescent="0.15">
      <c r="A13" s="110"/>
      <c r="B13" s="37" t="s">
        <v>247</v>
      </c>
      <c r="C13" s="86">
        <v>146</v>
      </c>
      <c r="D13" s="86">
        <v>217</v>
      </c>
      <c r="E13" s="86">
        <v>212</v>
      </c>
      <c r="F13" s="31">
        <f t="shared" si="1"/>
        <v>429</v>
      </c>
      <c r="G13" s="57"/>
      <c r="H13" s="37" t="s">
        <v>246</v>
      </c>
      <c r="I13" s="13">
        <v>39</v>
      </c>
      <c r="J13" s="13">
        <v>34</v>
      </c>
      <c r="K13" s="13">
        <v>47</v>
      </c>
      <c r="L13" s="58">
        <f t="shared" si="2"/>
        <v>81</v>
      </c>
    </row>
    <row r="14" spans="1:12" ht="14.25" customHeight="1" x14ac:dyDescent="0.15">
      <c r="A14" s="110"/>
      <c r="B14" s="37" t="s">
        <v>245</v>
      </c>
      <c r="C14" s="86">
        <v>38</v>
      </c>
      <c r="D14" s="86">
        <v>50</v>
      </c>
      <c r="E14" s="86">
        <v>49</v>
      </c>
      <c r="F14" s="31">
        <f t="shared" si="1"/>
        <v>99</v>
      </c>
      <c r="G14" s="57"/>
      <c r="H14" s="37" t="s">
        <v>244</v>
      </c>
      <c r="I14" s="13">
        <v>116</v>
      </c>
      <c r="J14" s="13">
        <v>112</v>
      </c>
      <c r="K14" s="13">
        <v>125</v>
      </c>
      <c r="L14" s="58">
        <f t="shared" si="2"/>
        <v>237</v>
      </c>
    </row>
    <row r="15" spans="1:12" ht="14.25" customHeight="1" x14ac:dyDescent="0.15">
      <c r="A15" s="110"/>
      <c r="B15" s="37" t="s">
        <v>243</v>
      </c>
      <c r="C15" s="86">
        <v>28</v>
      </c>
      <c r="D15" s="86">
        <v>31</v>
      </c>
      <c r="E15" s="86">
        <v>36</v>
      </c>
      <c r="F15" s="31">
        <f t="shared" si="1"/>
        <v>67</v>
      </c>
      <c r="G15" s="57"/>
      <c r="H15" s="37" t="s">
        <v>242</v>
      </c>
      <c r="I15" s="13">
        <v>31</v>
      </c>
      <c r="J15" s="13">
        <v>37</v>
      </c>
      <c r="K15" s="13">
        <v>44</v>
      </c>
      <c r="L15" s="58">
        <f t="shared" si="2"/>
        <v>81</v>
      </c>
    </row>
    <row r="16" spans="1:12" ht="14.25" customHeight="1" x14ac:dyDescent="0.15">
      <c r="A16" s="110"/>
      <c r="B16" s="37" t="s">
        <v>241</v>
      </c>
      <c r="C16" s="86">
        <v>1</v>
      </c>
      <c r="D16" s="86">
        <v>1</v>
      </c>
      <c r="E16" s="86">
        <v>0</v>
      </c>
      <c r="F16" s="31">
        <f t="shared" si="1"/>
        <v>1</v>
      </c>
      <c r="G16" s="57"/>
      <c r="H16" s="37" t="s">
        <v>240</v>
      </c>
      <c r="I16" s="13">
        <v>65</v>
      </c>
      <c r="J16" s="13">
        <v>60</v>
      </c>
      <c r="K16" s="13">
        <v>75</v>
      </c>
      <c r="L16" s="58">
        <f t="shared" si="2"/>
        <v>135</v>
      </c>
    </row>
    <row r="17" spans="1:12" ht="14.25" customHeight="1" x14ac:dyDescent="0.15">
      <c r="A17" s="110"/>
      <c r="B17" s="111" t="s">
        <v>239</v>
      </c>
      <c r="C17" s="86">
        <v>44</v>
      </c>
      <c r="D17" s="86">
        <v>59</v>
      </c>
      <c r="E17" s="86">
        <v>63</v>
      </c>
      <c r="F17" s="31">
        <f>SUM(D17:E17)</f>
        <v>122</v>
      </c>
      <c r="G17" s="57"/>
      <c r="H17" s="37" t="s">
        <v>238</v>
      </c>
      <c r="I17" s="13">
        <v>84</v>
      </c>
      <c r="J17" s="13">
        <v>85</v>
      </c>
      <c r="K17" s="13">
        <v>85</v>
      </c>
      <c r="L17" s="58">
        <f t="shared" si="2"/>
        <v>170</v>
      </c>
    </row>
    <row r="18" spans="1:12" ht="14.25" customHeight="1" x14ac:dyDescent="0.15">
      <c r="A18" s="110"/>
      <c r="B18" s="37" t="s">
        <v>237</v>
      </c>
      <c r="C18" s="86">
        <v>84</v>
      </c>
      <c r="D18" s="86">
        <v>113</v>
      </c>
      <c r="E18" s="86">
        <v>116</v>
      </c>
      <c r="F18" s="31">
        <f t="shared" si="1"/>
        <v>229</v>
      </c>
      <c r="G18" s="57"/>
      <c r="H18" s="37" t="s">
        <v>236</v>
      </c>
      <c r="I18" s="13">
        <v>56</v>
      </c>
      <c r="J18" s="13">
        <v>59</v>
      </c>
      <c r="K18" s="13">
        <v>76</v>
      </c>
      <c r="L18" s="58">
        <f t="shared" si="2"/>
        <v>135</v>
      </c>
    </row>
    <row r="19" spans="1:12" ht="14.25" customHeight="1" x14ac:dyDescent="0.15">
      <c r="A19" s="110"/>
      <c r="B19" s="37" t="s">
        <v>235</v>
      </c>
      <c r="C19" s="86">
        <v>24</v>
      </c>
      <c r="D19" s="86">
        <v>22</v>
      </c>
      <c r="E19" s="86">
        <v>28</v>
      </c>
      <c r="F19" s="31">
        <f t="shared" si="1"/>
        <v>50</v>
      </c>
      <c r="G19" s="57"/>
      <c r="H19" s="37" t="s">
        <v>234</v>
      </c>
      <c r="I19" s="13">
        <v>23</v>
      </c>
      <c r="J19" s="13">
        <v>30</v>
      </c>
      <c r="K19" s="13">
        <v>25</v>
      </c>
      <c r="L19" s="58">
        <f t="shared" si="2"/>
        <v>55</v>
      </c>
    </row>
    <row r="20" spans="1:12" ht="14.25" customHeight="1" x14ac:dyDescent="0.15">
      <c r="A20" s="110"/>
      <c r="B20" s="111" t="s">
        <v>233</v>
      </c>
      <c r="C20" s="86">
        <v>12</v>
      </c>
      <c r="D20" s="86">
        <v>8</v>
      </c>
      <c r="E20" s="86">
        <v>12</v>
      </c>
      <c r="F20" s="31">
        <f t="shared" si="1"/>
        <v>20</v>
      </c>
      <c r="G20" s="57"/>
      <c r="H20" s="37" t="s">
        <v>232</v>
      </c>
      <c r="I20" s="13">
        <v>60</v>
      </c>
      <c r="J20" s="13">
        <v>51</v>
      </c>
      <c r="K20" s="13">
        <v>63</v>
      </c>
      <c r="L20" s="58">
        <f t="shared" si="2"/>
        <v>114</v>
      </c>
    </row>
    <row r="21" spans="1:12" ht="14.25" customHeight="1" x14ac:dyDescent="0.15">
      <c r="A21" s="110"/>
      <c r="B21" s="111" t="s">
        <v>231</v>
      </c>
      <c r="C21" s="86">
        <v>17</v>
      </c>
      <c r="D21" s="86">
        <v>25</v>
      </c>
      <c r="E21" s="86">
        <v>21</v>
      </c>
      <c r="F21" s="31">
        <f t="shared" si="1"/>
        <v>46</v>
      </c>
      <c r="G21" s="57"/>
      <c r="H21" s="37" t="s">
        <v>190</v>
      </c>
      <c r="I21" s="13">
        <v>35</v>
      </c>
      <c r="J21" s="13">
        <v>39</v>
      </c>
      <c r="K21" s="13">
        <v>42</v>
      </c>
      <c r="L21" s="58">
        <f t="shared" si="2"/>
        <v>81</v>
      </c>
    </row>
    <row r="22" spans="1:12" ht="14.25" customHeight="1" x14ac:dyDescent="0.15">
      <c r="A22" s="79"/>
      <c r="B22" s="26" t="s">
        <v>230</v>
      </c>
      <c r="C22" s="25">
        <f>SUM(C5:C21)</f>
        <v>1764</v>
      </c>
      <c r="D22" s="25">
        <f>SUM(D5:D21)</f>
        <v>2098</v>
      </c>
      <c r="E22" s="25">
        <f>SUM(E5:E21)</f>
        <v>2242</v>
      </c>
      <c r="F22" s="25">
        <f>SUM(F5:F21)</f>
        <v>4340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110" t="s">
        <v>228</v>
      </c>
      <c r="B23" s="37" t="s">
        <v>227</v>
      </c>
      <c r="C23" s="13">
        <v>132</v>
      </c>
      <c r="D23" s="13">
        <v>143</v>
      </c>
      <c r="E23" s="13">
        <v>180</v>
      </c>
      <c r="F23" s="31">
        <f t="shared" ref="F23:F28" si="3">SUM(D23:E23)</f>
        <v>323</v>
      </c>
      <c r="G23" s="83"/>
      <c r="H23" s="26" t="s">
        <v>226</v>
      </c>
      <c r="I23" s="25">
        <f>SUM(I11:I22)</f>
        <v>595</v>
      </c>
      <c r="J23" s="25">
        <f>SUM(J11:J22)</f>
        <v>594</v>
      </c>
      <c r="K23" s="25">
        <f>SUM(K11:K22)</f>
        <v>690</v>
      </c>
      <c r="L23" s="60">
        <f>SUM(L11:L22)</f>
        <v>1284</v>
      </c>
    </row>
    <row r="24" spans="1:12" ht="14.25" customHeight="1" x14ac:dyDescent="0.15">
      <c r="A24" s="110"/>
      <c r="B24" s="37" t="s">
        <v>225</v>
      </c>
      <c r="C24" s="13">
        <v>69</v>
      </c>
      <c r="D24" s="13">
        <v>84</v>
      </c>
      <c r="E24" s="13">
        <v>81</v>
      </c>
      <c r="F24" s="31">
        <f t="shared" si="3"/>
        <v>165</v>
      </c>
      <c r="G24" s="57" t="s">
        <v>224</v>
      </c>
      <c r="H24" s="37" t="s">
        <v>223</v>
      </c>
      <c r="I24" s="13">
        <v>28</v>
      </c>
      <c r="J24" s="13">
        <v>32</v>
      </c>
      <c r="K24" s="13">
        <v>40</v>
      </c>
      <c r="L24" s="58">
        <f t="shared" ref="L24:L29" si="4">SUM(J24:K24)</f>
        <v>72</v>
      </c>
    </row>
    <row r="25" spans="1:12" ht="14.25" customHeight="1" x14ac:dyDescent="0.15">
      <c r="A25" s="110"/>
      <c r="B25" s="37" t="s">
        <v>222</v>
      </c>
      <c r="C25" s="13">
        <v>199</v>
      </c>
      <c r="D25" s="13">
        <v>236</v>
      </c>
      <c r="E25" s="13">
        <v>281</v>
      </c>
      <c r="F25" s="31">
        <f t="shared" si="3"/>
        <v>517</v>
      </c>
      <c r="G25" s="57"/>
      <c r="H25" s="37" t="s">
        <v>221</v>
      </c>
      <c r="I25" s="13">
        <v>18</v>
      </c>
      <c r="J25" s="13">
        <v>23</v>
      </c>
      <c r="K25" s="13">
        <v>21</v>
      </c>
      <c r="L25" s="58">
        <f t="shared" si="4"/>
        <v>44</v>
      </c>
    </row>
    <row r="26" spans="1:12" ht="14.25" customHeight="1" x14ac:dyDescent="0.15">
      <c r="A26" s="110"/>
      <c r="B26" s="37" t="s">
        <v>220</v>
      </c>
      <c r="C26" s="13">
        <v>89</v>
      </c>
      <c r="D26" s="13">
        <v>91</v>
      </c>
      <c r="E26" s="13">
        <v>115</v>
      </c>
      <c r="F26" s="31">
        <f t="shared" si="3"/>
        <v>206</v>
      </c>
      <c r="G26" s="57"/>
      <c r="H26" s="37" t="s">
        <v>219</v>
      </c>
      <c r="I26" s="13">
        <v>41</v>
      </c>
      <c r="J26" s="13">
        <v>48</v>
      </c>
      <c r="K26" s="13">
        <v>45</v>
      </c>
      <c r="L26" s="58">
        <f t="shared" si="4"/>
        <v>93</v>
      </c>
    </row>
    <row r="27" spans="1:12" ht="14.25" customHeight="1" x14ac:dyDescent="0.15">
      <c r="A27" s="110"/>
      <c r="B27" s="37" t="s">
        <v>218</v>
      </c>
      <c r="C27" s="13">
        <v>60</v>
      </c>
      <c r="D27" s="13">
        <v>71</v>
      </c>
      <c r="E27" s="13">
        <v>72</v>
      </c>
      <c r="F27" s="31">
        <f t="shared" si="3"/>
        <v>143</v>
      </c>
      <c r="G27" s="57"/>
      <c r="H27" s="37" t="s">
        <v>217</v>
      </c>
      <c r="I27" s="13">
        <v>42</v>
      </c>
      <c r="J27" s="13">
        <v>36</v>
      </c>
      <c r="K27" s="13">
        <v>47</v>
      </c>
      <c r="L27" s="58">
        <f t="shared" si="4"/>
        <v>83</v>
      </c>
    </row>
    <row r="28" spans="1:12" ht="14.25" customHeight="1" x14ac:dyDescent="0.15">
      <c r="A28" s="110"/>
      <c r="B28" s="37" t="s">
        <v>216</v>
      </c>
      <c r="C28" s="13">
        <v>55</v>
      </c>
      <c r="D28" s="13">
        <v>59</v>
      </c>
      <c r="E28" s="13">
        <v>96</v>
      </c>
      <c r="F28" s="31">
        <f t="shared" si="3"/>
        <v>155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604</v>
      </c>
      <c r="D29" s="25">
        <f>SUM(D23:D28)</f>
        <v>684</v>
      </c>
      <c r="E29" s="25">
        <f>SUM(E23:E28)</f>
        <v>825</v>
      </c>
      <c r="F29" s="25">
        <f>SUM(F23:F28)</f>
        <v>1509</v>
      </c>
      <c r="G29" s="57"/>
      <c r="H29" s="37" t="s">
        <v>214</v>
      </c>
      <c r="I29" s="13">
        <v>33</v>
      </c>
      <c r="J29" s="13">
        <v>37</v>
      </c>
      <c r="K29" s="13">
        <v>39</v>
      </c>
      <c r="L29" s="58">
        <f t="shared" si="4"/>
        <v>76</v>
      </c>
    </row>
    <row r="30" spans="1:12" ht="14.25" customHeight="1" x14ac:dyDescent="0.15">
      <c r="A30" s="155" t="s">
        <v>213</v>
      </c>
      <c r="B30" s="142"/>
      <c r="C30" s="55">
        <f>SUM(C22+C29)</f>
        <v>2368</v>
      </c>
      <c r="D30" s="55">
        <f>SUM(D22+D29)</f>
        <v>2782</v>
      </c>
      <c r="E30" s="55">
        <f>SUM(E22+E29)</f>
        <v>3067</v>
      </c>
      <c r="F30" s="55">
        <f>SUM(F22+F29)</f>
        <v>5849</v>
      </c>
      <c r="G30" s="57"/>
      <c r="H30" s="26" t="s">
        <v>212</v>
      </c>
      <c r="I30" s="25">
        <f>SUM(I24:I29)</f>
        <v>170</v>
      </c>
      <c r="J30" s="25">
        <f>SUM(J24:J29)</f>
        <v>192</v>
      </c>
      <c r="K30" s="25">
        <f>SUM(K24:K29)</f>
        <v>208</v>
      </c>
      <c r="L30" s="56">
        <f>SUM(L24:L29)</f>
        <v>400</v>
      </c>
    </row>
    <row r="31" spans="1:12" ht="14.25" customHeight="1" x14ac:dyDescent="0.15">
      <c r="A31" s="110"/>
      <c r="B31" s="111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47</v>
      </c>
      <c r="K31" s="13">
        <v>42</v>
      </c>
      <c r="L31" s="58">
        <f t="shared" ref="L31:L37" si="5">SUM(J31:K31)</f>
        <v>89</v>
      </c>
    </row>
    <row r="32" spans="1:12" ht="14.25" customHeight="1" x14ac:dyDescent="0.15">
      <c r="A32" s="156" t="s">
        <v>210</v>
      </c>
      <c r="B32" s="157"/>
      <c r="C32" s="74"/>
      <c r="D32" s="111"/>
      <c r="E32" s="111"/>
      <c r="F32" s="87"/>
      <c r="G32" s="57"/>
      <c r="H32" s="37" t="s">
        <v>209</v>
      </c>
      <c r="I32" s="13">
        <v>29</v>
      </c>
      <c r="J32" s="13">
        <v>50</v>
      </c>
      <c r="K32" s="13">
        <v>56</v>
      </c>
      <c r="L32" s="58">
        <f t="shared" si="5"/>
        <v>106</v>
      </c>
    </row>
    <row r="33" spans="1:12" ht="14.25" customHeight="1" x14ac:dyDescent="0.15">
      <c r="A33" s="110" t="s">
        <v>208</v>
      </c>
      <c r="B33" s="37" t="s">
        <v>207</v>
      </c>
      <c r="C33" s="86">
        <v>379</v>
      </c>
      <c r="D33" s="13">
        <v>458</v>
      </c>
      <c r="E33" s="13">
        <v>470</v>
      </c>
      <c r="F33" s="31">
        <f t="shared" ref="F33:F45" si="6">SUM(D33:E33)</f>
        <v>928</v>
      </c>
      <c r="G33" s="57"/>
      <c r="H33" s="37" t="s">
        <v>206</v>
      </c>
      <c r="I33" s="13">
        <v>71</v>
      </c>
      <c r="J33" s="13">
        <v>68</v>
      </c>
      <c r="K33" s="13">
        <v>78</v>
      </c>
      <c r="L33" s="58">
        <f t="shared" si="5"/>
        <v>146</v>
      </c>
    </row>
    <row r="34" spans="1:12" ht="14.25" customHeight="1" x14ac:dyDescent="0.15">
      <c r="A34" s="110"/>
      <c r="B34" s="37" t="s">
        <v>205</v>
      </c>
      <c r="C34" s="13">
        <v>147</v>
      </c>
      <c r="D34" s="13">
        <v>179</v>
      </c>
      <c r="E34" s="13">
        <v>187</v>
      </c>
      <c r="F34" s="31">
        <f t="shared" si="6"/>
        <v>366</v>
      </c>
      <c r="G34" s="57"/>
      <c r="H34" s="37" t="s">
        <v>204</v>
      </c>
      <c r="I34" s="13">
        <v>50</v>
      </c>
      <c r="J34" s="13">
        <v>63</v>
      </c>
      <c r="K34" s="13">
        <v>69</v>
      </c>
      <c r="L34" s="58">
        <f t="shared" si="5"/>
        <v>132</v>
      </c>
    </row>
    <row r="35" spans="1:12" ht="14.25" customHeight="1" x14ac:dyDescent="0.15">
      <c r="A35" s="110"/>
      <c r="B35" s="37" t="s">
        <v>203</v>
      </c>
      <c r="C35" s="13">
        <v>77</v>
      </c>
      <c r="D35" s="13">
        <v>86</v>
      </c>
      <c r="E35" s="13">
        <v>101</v>
      </c>
      <c r="F35" s="31">
        <f t="shared" si="6"/>
        <v>187</v>
      </c>
      <c r="G35" s="57"/>
      <c r="H35" s="37" t="s">
        <v>202</v>
      </c>
      <c r="I35" s="13">
        <v>89</v>
      </c>
      <c r="J35" s="13">
        <v>90</v>
      </c>
      <c r="K35" s="13">
        <v>99</v>
      </c>
      <c r="L35" s="58">
        <f t="shared" si="5"/>
        <v>189</v>
      </c>
    </row>
    <row r="36" spans="1:12" ht="14.25" customHeight="1" x14ac:dyDescent="0.15">
      <c r="A36" s="110"/>
      <c r="B36" s="37" t="s">
        <v>201</v>
      </c>
      <c r="C36" s="13">
        <v>235</v>
      </c>
      <c r="D36" s="13">
        <v>225</v>
      </c>
      <c r="E36" s="13">
        <v>276</v>
      </c>
      <c r="F36" s="31">
        <f t="shared" si="6"/>
        <v>501</v>
      </c>
      <c r="G36" s="84"/>
      <c r="H36" s="85" t="s">
        <v>200</v>
      </c>
      <c r="I36" s="13">
        <v>55</v>
      </c>
      <c r="J36" s="13">
        <v>57</v>
      </c>
      <c r="K36" s="13">
        <v>76</v>
      </c>
      <c r="L36" s="58">
        <f t="shared" si="5"/>
        <v>133</v>
      </c>
    </row>
    <row r="37" spans="1:12" ht="14.25" customHeight="1" x14ac:dyDescent="0.15">
      <c r="A37" s="110"/>
      <c r="B37" s="37" t="s">
        <v>199</v>
      </c>
      <c r="C37" s="13">
        <v>14</v>
      </c>
      <c r="D37" s="13">
        <v>18</v>
      </c>
      <c r="E37" s="13">
        <v>22</v>
      </c>
      <c r="F37" s="31">
        <f t="shared" si="6"/>
        <v>40</v>
      </c>
      <c r="G37" s="84"/>
      <c r="H37" s="37" t="s">
        <v>198</v>
      </c>
      <c r="I37" s="13">
        <v>124</v>
      </c>
      <c r="J37" s="13">
        <v>149</v>
      </c>
      <c r="K37" s="13">
        <v>143</v>
      </c>
      <c r="L37" s="58">
        <f t="shared" si="5"/>
        <v>292</v>
      </c>
    </row>
    <row r="38" spans="1:12" ht="14.25" customHeight="1" x14ac:dyDescent="0.15">
      <c r="A38" s="110"/>
      <c r="B38" s="37" t="s">
        <v>197</v>
      </c>
      <c r="C38" s="13">
        <v>78</v>
      </c>
      <c r="D38" s="13">
        <v>103</v>
      </c>
      <c r="E38" s="13">
        <v>116</v>
      </c>
      <c r="F38" s="31">
        <f t="shared" si="6"/>
        <v>219</v>
      </c>
      <c r="G38" s="83"/>
      <c r="H38" s="26" t="s">
        <v>163</v>
      </c>
      <c r="I38" s="25">
        <f>SUM(I31:I37)</f>
        <v>459</v>
      </c>
      <c r="J38" s="25">
        <f>SUM(J31:J37)</f>
        <v>524</v>
      </c>
      <c r="K38" s="25">
        <f>SUM(K31:K37)</f>
        <v>563</v>
      </c>
      <c r="L38" s="60">
        <f>SUM(L31:L37)</f>
        <v>1087</v>
      </c>
    </row>
    <row r="39" spans="1:12" ht="14.25" customHeight="1" x14ac:dyDescent="0.15">
      <c r="A39" s="110"/>
      <c r="B39" s="37" t="s">
        <v>196</v>
      </c>
      <c r="C39" s="13">
        <v>53</v>
      </c>
      <c r="D39" s="13">
        <v>57</v>
      </c>
      <c r="E39" s="13">
        <v>63</v>
      </c>
      <c r="F39" s="31">
        <f t="shared" si="6"/>
        <v>120</v>
      </c>
      <c r="G39" s="143" t="s">
        <v>195</v>
      </c>
      <c r="H39" s="144"/>
      <c r="I39" s="55">
        <f>SUM(C46+C54+I10+I23+I30+I38)</f>
        <v>4149</v>
      </c>
      <c r="J39" s="55">
        <f>SUM(D46+D54+J10+J23+J30+J38)</f>
        <v>4693</v>
      </c>
      <c r="K39" s="55">
        <f>SUM(E46+E54+K10+K23+K30+K38)</f>
        <v>5109</v>
      </c>
      <c r="L39" s="54">
        <f>SUM(F46+F54+L10+L23+L30+L38)</f>
        <v>9802</v>
      </c>
    </row>
    <row r="40" spans="1:12" ht="14.25" customHeight="1" x14ac:dyDescent="0.15">
      <c r="A40" s="110"/>
      <c r="B40" s="37" t="s">
        <v>194</v>
      </c>
      <c r="C40" s="13">
        <v>133</v>
      </c>
      <c r="D40" s="13">
        <v>154</v>
      </c>
      <c r="E40" s="13">
        <v>167</v>
      </c>
      <c r="F40" s="31">
        <f t="shared" si="6"/>
        <v>321</v>
      </c>
      <c r="G40" s="82"/>
      <c r="H40" s="111"/>
      <c r="I40" s="13"/>
      <c r="J40" s="13"/>
      <c r="K40" s="13"/>
      <c r="L40" s="52"/>
    </row>
    <row r="41" spans="1:12" ht="14.25" customHeight="1" x14ac:dyDescent="0.15">
      <c r="A41" s="110"/>
      <c r="B41" s="37" t="s">
        <v>193</v>
      </c>
      <c r="C41" s="13">
        <v>68</v>
      </c>
      <c r="D41" s="13">
        <v>80</v>
      </c>
      <c r="E41" s="13">
        <v>85</v>
      </c>
      <c r="F41" s="31">
        <f t="shared" si="6"/>
        <v>165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10"/>
      <c r="B42" s="37" t="s">
        <v>192</v>
      </c>
      <c r="C42" s="13">
        <v>107</v>
      </c>
      <c r="D42" s="13">
        <v>126</v>
      </c>
      <c r="E42" s="13">
        <v>147</v>
      </c>
      <c r="F42" s="31">
        <f t="shared" si="6"/>
        <v>273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10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10"/>
      <c r="B44" s="37" t="s">
        <v>190</v>
      </c>
      <c r="C44" s="13">
        <v>177</v>
      </c>
      <c r="D44" s="13">
        <v>196</v>
      </c>
      <c r="E44" s="13">
        <v>233</v>
      </c>
      <c r="F44" s="31">
        <f t="shared" si="6"/>
        <v>429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10"/>
      <c r="B45" s="37" t="s">
        <v>189</v>
      </c>
      <c r="C45" s="13">
        <v>161</v>
      </c>
      <c r="D45" s="13">
        <v>175</v>
      </c>
      <c r="E45" s="13">
        <v>199</v>
      </c>
      <c r="F45" s="31">
        <f t="shared" si="6"/>
        <v>374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1639</v>
      </c>
      <c r="D46" s="25">
        <f>SUM(D33:D45)</f>
        <v>1870</v>
      </c>
      <c r="E46" s="25">
        <f>SUM(E33:E45)</f>
        <v>2084</v>
      </c>
      <c r="F46" s="25">
        <f>SUM(F33:F45)</f>
        <v>3954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10" t="s">
        <v>187</v>
      </c>
      <c r="B47" s="37" t="s">
        <v>186</v>
      </c>
      <c r="C47" s="13">
        <v>101</v>
      </c>
      <c r="D47" s="13">
        <v>122</v>
      </c>
      <c r="E47" s="13">
        <v>117</v>
      </c>
      <c r="F47" s="31">
        <f t="shared" ref="F47:F53" si="7">SUM(D47:E47)</f>
        <v>239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10"/>
      <c r="B48" s="37" t="s">
        <v>185</v>
      </c>
      <c r="C48" s="13">
        <v>42</v>
      </c>
      <c r="D48" s="13">
        <v>42</v>
      </c>
      <c r="E48" s="13">
        <v>39</v>
      </c>
      <c r="F48" s="31">
        <f t="shared" si="7"/>
        <v>81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10"/>
      <c r="B49" s="37" t="s">
        <v>184</v>
      </c>
      <c r="C49" s="13">
        <v>101</v>
      </c>
      <c r="D49" s="13">
        <v>103</v>
      </c>
      <c r="E49" s="13">
        <v>112</v>
      </c>
      <c r="F49" s="31">
        <f t="shared" si="7"/>
        <v>215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10"/>
      <c r="B50" s="37" t="s">
        <v>183</v>
      </c>
      <c r="C50" s="13">
        <v>282</v>
      </c>
      <c r="D50" s="13">
        <v>315</v>
      </c>
      <c r="E50" s="13">
        <v>331</v>
      </c>
      <c r="F50" s="31">
        <f t="shared" si="7"/>
        <v>646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10"/>
      <c r="B51" s="37" t="s">
        <v>182</v>
      </c>
      <c r="C51" s="13">
        <v>131</v>
      </c>
      <c r="D51" s="13">
        <v>168</v>
      </c>
      <c r="E51" s="13">
        <v>168</v>
      </c>
      <c r="F51" s="31">
        <f t="shared" si="7"/>
        <v>336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10"/>
      <c r="B52" s="37" t="s">
        <v>181</v>
      </c>
      <c r="C52" s="13">
        <v>75</v>
      </c>
      <c r="D52" s="13">
        <v>92</v>
      </c>
      <c r="E52" s="13">
        <v>85</v>
      </c>
      <c r="F52" s="31">
        <f t="shared" si="7"/>
        <v>177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10"/>
      <c r="B53" s="37" t="s">
        <v>180</v>
      </c>
      <c r="C53" s="13">
        <v>18</v>
      </c>
      <c r="D53" s="13">
        <v>29</v>
      </c>
      <c r="E53" s="13">
        <v>22</v>
      </c>
      <c r="F53" s="31">
        <f t="shared" si="7"/>
        <v>51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750</v>
      </c>
      <c r="D54" s="25">
        <f>SUM(D47:D53)</f>
        <v>871</v>
      </c>
      <c r="E54" s="25">
        <f>SUM(E47:E53)</f>
        <v>874</v>
      </c>
      <c r="F54" s="25">
        <f>SUM(F47:F53)</f>
        <v>1745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10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10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10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10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139" t="s">
        <v>178</v>
      </c>
      <c r="B60" s="14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56</v>
      </c>
      <c r="K60" s="64">
        <v>54</v>
      </c>
      <c r="L60" s="63">
        <f t="shared" ref="L60:L65" si="8">SUM(J60:K60)</f>
        <v>110</v>
      </c>
    </row>
    <row r="61" spans="1:12" ht="14.25" customHeight="1" x14ac:dyDescent="0.15">
      <c r="A61" s="110" t="s">
        <v>175</v>
      </c>
      <c r="B61" s="37" t="s">
        <v>174</v>
      </c>
      <c r="C61" s="74">
        <v>321</v>
      </c>
      <c r="D61" s="13">
        <v>425</v>
      </c>
      <c r="E61" s="13">
        <v>416</v>
      </c>
      <c r="F61" s="31">
        <f t="shared" ref="F61:F68" si="9">SUM(D61:E61)</f>
        <v>841</v>
      </c>
      <c r="G61" s="73"/>
      <c r="H61" s="37" t="s">
        <v>173</v>
      </c>
      <c r="I61" s="13">
        <v>50</v>
      </c>
      <c r="J61" s="13">
        <v>48</v>
      </c>
      <c r="K61" s="13">
        <v>63</v>
      </c>
      <c r="L61" s="61">
        <f t="shared" si="8"/>
        <v>111</v>
      </c>
    </row>
    <row r="62" spans="1:12" ht="14.25" customHeight="1" x14ac:dyDescent="0.15">
      <c r="A62" s="110"/>
      <c r="B62" s="37" t="s">
        <v>172</v>
      </c>
      <c r="C62" s="13">
        <v>269</v>
      </c>
      <c r="D62" s="13">
        <v>315</v>
      </c>
      <c r="E62" s="13">
        <v>366</v>
      </c>
      <c r="F62" s="31">
        <f t="shared" si="9"/>
        <v>681</v>
      </c>
      <c r="G62" s="73"/>
      <c r="H62" s="37" t="s">
        <v>171</v>
      </c>
      <c r="I62" s="13">
        <v>39</v>
      </c>
      <c r="J62" s="13">
        <v>53</v>
      </c>
      <c r="K62" s="13">
        <v>53</v>
      </c>
      <c r="L62" s="61">
        <f t="shared" si="8"/>
        <v>106</v>
      </c>
    </row>
    <row r="63" spans="1:12" ht="14.25" customHeight="1" x14ac:dyDescent="0.15">
      <c r="A63" s="110"/>
      <c r="B63" s="37" t="s">
        <v>170</v>
      </c>
      <c r="C63" s="13">
        <v>61</v>
      </c>
      <c r="D63" s="13">
        <v>84</v>
      </c>
      <c r="E63" s="13">
        <v>84</v>
      </c>
      <c r="F63" s="31">
        <f t="shared" si="9"/>
        <v>168</v>
      </c>
      <c r="G63" s="73"/>
      <c r="H63" s="37" t="s">
        <v>169</v>
      </c>
      <c r="I63" s="13">
        <v>28</v>
      </c>
      <c r="J63" s="13">
        <v>31</v>
      </c>
      <c r="K63" s="13">
        <v>28</v>
      </c>
      <c r="L63" s="61">
        <f t="shared" si="8"/>
        <v>59</v>
      </c>
    </row>
    <row r="64" spans="1:12" ht="14.25" customHeight="1" x14ac:dyDescent="0.15">
      <c r="A64" s="110"/>
      <c r="B64" s="37" t="s">
        <v>168</v>
      </c>
      <c r="C64" s="13">
        <v>169</v>
      </c>
      <c r="D64" s="13">
        <v>198</v>
      </c>
      <c r="E64" s="13">
        <v>207</v>
      </c>
      <c r="F64" s="31">
        <f t="shared" si="9"/>
        <v>405</v>
      </c>
      <c r="G64" s="73"/>
      <c r="H64" s="37" t="s">
        <v>167</v>
      </c>
      <c r="I64" s="13">
        <v>51</v>
      </c>
      <c r="J64" s="13">
        <v>58</v>
      </c>
      <c r="K64" s="13">
        <v>65</v>
      </c>
      <c r="L64" s="61">
        <f t="shared" si="8"/>
        <v>123</v>
      </c>
    </row>
    <row r="65" spans="1:12" ht="14.25" customHeight="1" x14ac:dyDescent="0.15">
      <c r="A65" s="110"/>
      <c r="B65" s="37" t="s">
        <v>166</v>
      </c>
      <c r="C65" s="13">
        <v>80</v>
      </c>
      <c r="D65" s="13">
        <v>100</v>
      </c>
      <c r="E65" s="13">
        <v>121</v>
      </c>
      <c r="F65" s="31">
        <f t="shared" si="9"/>
        <v>221</v>
      </c>
      <c r="G65" s="73"/>
      <c r="H65" s="37" t="s">
        <v>165</v>
      </c>
      <c r="I65" s="13">
        <v>71</v>
      </c>
      <c r="J65" s="13">
        <v>96</v>
      </c>
      <c r="K65" s="13">
        <v>88</v>
      </c>
      <c r="L65" s="61">
        <f t="shared" si="8"/>
        <v>184</v>
      </c>
    </row>
    <row r="66" spans="1:12" ht="14.25" customHeight="1" x14ac:dyDescent="0.15">
      <c r="A66" s="110"/>
      <c r="B66" s="37" t="s">
        <v>164</v>
      </c>
      <c r="C66" s="13">
        <v>99</v>
      </c>
      <c r="D66" s="13">
        <v>123</v>
      </c>
      <c r="E66" s="13">
        <v>128</v>
      </c>
      <c r="F66" s="31">
        <f t="shared" si="9"/>
        <v>251</v>
      </c>
      <c r="G66" s="73"/>
      <c r="H66" s="26" t="s">
        <v>163</v>
      </c>
      <c r="I66" s="25">
        <f>SUM(I60:I65)</f>
        <v>281</v>
      </c>
      <c r="J66" s="25">
        <f>SUM(J60:J65)</f>
        <v>342</v>
      </c>
      <c r="K66" s="25">
        <f>SUM(K60:K65)</f>
        <v>351</v>
      </c>
      <c r="L66" s="60">
        <f>SUM(L60:L65)</f>
        <v>693</v>
      </c>
    </row>
    <row r="67" spans="1:12" ht="14.25" customHeight="1" x14ac:dyDescent="0.15">
      <c r="A67" s="110"/>
      <c r="B67" s="37" t="s">
        <v>162</v>
      </c>
      <c r="C67" s="13">
        <v>297</v>
      </c>
      <c r="D67" s="13">
        <v>387</v>
      </c>
      <c r="E67" s="13">
        <v>389</v>
      </c>
      <c r="F67" s="31">
        <f t="shared" si="9"/>
        <v>776</v>
      </c>
      <c r="G67" s="141" t="s">
        <v>161</v>
      </c>
      <c r="H67" s="142"/>
      <c r="I67" s="55">
        <f>SUM(C69+C82+C93+C110+C114+I66)</f>
        <v>6108</v>
      </c>
      <c r="J67" s="55">
        <f>SUM(D69+D82+D93+D110+D114+J66)</f>
        <v>7390</v>
      </c>
      <c r="K67" s="55">
        <f>SUM(E69+E82+E93+E110+E114+K66)</f>
        <v>7744</v>
      </c>
      <c r="L67" s="54">
        <f>SUM(F69+F82+F93+F110+F114+L66)</f>
        <v>15134</v>
      </c>
    </row>
    <row r="68" spans="1:12" ht="14.25" customHeight="1" x14ac:dyDescent="0.15">
      <c r="A68" s="110"/>
      <c r="B68" s="37" t="s">
        <v>160</v>
      </c>
      <c r="C68" s="13">
        <v>103</v>
      </c>
      <c r="D68" s="13">
        <v>132</v>
      </c>
      <c r="E68" s="13">
        <v>133</v>
      </c>
      <c r="F68" s="31">
        <f t="shared" si="9"/>
        <v>265</v>
      </c>
      <c r="G68" s="73"/>
      <c r="H68" s="111"/>
      <c r="I68" s="13"/>
      <c r="J68" s="13"/>
      <c r="K68" s="13"/>
      <c r="L68" s="52"/>
    </row>
    <row r="69" spans="1:12" ht="14.25" customHeight="1" x14ac:dyDescent="0.15">
      <c r="A69" s="110"/>
      <c r="B69" s="26" t="s">
        <v>159</v>
      </c>
      <c r="C69" s="25">
        <f>SUM(C61:C68)</f>
        <v>1399</v>
      </c>
      <c r="D69" s="25">
        <f>SUM(D61:D68)</f>
        <v>1764</v>
      </c>
      <c r="E69" s="25">
        <f>SUM(E61:E68)</f>
        <v>1844</v>
      </c>
      <c r="F69" s="24">
        <f>SUM(F61:F68)</f>
        <v>3608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10" t="s">
        <v>158</v>
      </c>
      <c r="B70" s="37" t="s">
        <v>157</v>
      </c>
      <c r="C70" s="13">
        <v>39</v>
      </c>
      <c r="D70" s="13">
        <v>50</v>
      </c>
      <c r="E70" s="13">
        <v>45</v>
      </c>
      <c r="F70" s="31">
        <f t="shared" ref="F70:F81" si="10">SUM(D70:E70)</f>
        <v>95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10"/>
      <c r="B71" s="37" t="s">
        <v>156</v>
      </c>
      <c r="C71" s="13">
        <v>235</v>
      </c>
      <c r="D71" s="13">
        <v>265</v>
      </c>
      <c r="E71" s="13">
        <v>278</v>
      </c>
      <c r="F71" s="31">
        <f t="shared" si="10"/>
        <v>543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10"/>
      <c r="B72" s="37" t="s">
        <v>155</v>
      </c>
      <c r="C72" s="13">
        <v>134</v>
      </c>
      <c r="D72" s="13">
        <v>148</v>
      </c>
      <c r="E72" s="13">
        <v>164</v>
      </c>
      <c r="F72" s="31">
        <f t="shared" si="10"/>
        <v>312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10"/>
      <c r="B73" s="37" t="s">
        <v>154</v>
      </c>
      <c r="C73" s="13">
        <v>59</v>
      </c>
      <c r="D73" s="13">
        <v>68</v>
      </c>
      <c r="E73" s="13">
        <v>65</v>
      </c>
      <c r="F73" s="31">
        <f t="shared" si="10"/>
        <v>133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10"/>
      <c r="B74" s="37" t="s">
        <v>153</v>
      </c>
      <c r="C74" s="13">
        <v>84</v>
      </c>
      <c r="D74" s="13">
        <v>69</v>
      </c>
      <c r="E74" s="13">
        <v>93</v>
      </c>
      <c r="F74" s="31">
        <f t="shared" si="10"/>
        <v>162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10"/>
      <c r="B75" s="37" t="s">
        <v>152</v>
      </c>
      <c r="C75" s="13">
        <v>383</v>
      </c>
      <c r="D75" s="13">
        <v>445</v>
      </c>
      <c r="E75" s="13">
        <v>468</v>
      </c>
      <c r="F75" s="31">
        <f t="shared" si="10"/>
        <v>913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10"/>
      <c r="B76" s="37" t="s">
        <v>151</v>
      </c>
      <c r="C76" s="13">
        <v>176</v>
      </c>
      <c r="D76" s="13">
        <v>220</v>
      </c>
      <c r="E76" s="13">
        <v>230</v>
      </c>
      <c r="F76" s="31">
        <f t="shared" si="10"/>
        <v>450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10"/>
      <c r="B77" s="37" t="s">
        <v>150</v>
      </c>
      <c r="C77" s="13">
        <v>62</v>
      </c>
      <c r="D77" s="13">
        <v>70</v>
      </c>
      <c r="E77" s="13">
        <v>71</v>
      </c>
      <c r="F77" s="31">
        <f t="shared" si="10"/>
        <v>141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10"/>
      <c r="B78" s="37" t="s">
        <v>149</v>
      </c>
      <c r="C78" s="13">
        <v>58</v>
      </c>
      <c r="D78" s="13">
        <v>58</v>
      </c>
      <c r="E78" s="13">
        <v>61</v>
      </c>
      <c r="F78" s="31">
        <f t="shared" si="10"/>
        <v>119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10"/>
      <c r="B79" s="37" t="s">
        <v>148</v>
      </c>
      <c r="C79" s="13">
        <v>148</v>
      </c>
      <c r="D79" s="13">
        <v>181</v>
      </c>
      <c r="E79" s="13">
        <v>184</v>
      </c>
      <c r="F79" s="31">
        <f t="shared" si="10"/>
        <v>365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10"/>
      <c r="B80" s="37" t="s">
        <v>147</v>
      </c>
      <c r="C80" s="13">
        <v>150</v>
      </c>
      <c r="D80" s="13">
        <v>168</v>
      </c>
      <c r="E80" s="13">
        <v>147</v>
      </c>
      <c r="F80" s="31">
        <f t="shared" si="10"/>
        <v>315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10"/>
      <c r="B81" s="37" t="s">
        <v>146</v>
      </c>
      <c r="C81" s="13">
        <v>17</v>
      </c>
      <c r="D81" s="13">
        <v>27</v>
      </c>
      <c r="E81" s="13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10"/>
      <c r="B82" s="26" t="s">
        <v>145</v>
      </c>
      <c r="C82" s="25">
        <f>SUM(C70:C81)</f>
        <v>1545</v>
      </c>
      <c r="D82" s="25">
        <f>SUM(D70:D81)</f>
        <v>1769</v>
      </c>
      <c r="E82" s="25">
        <f>SUM(E70:E81)</f>
        <v>1830</v>
      </c>
      <c r="F82" s="25">
        <f>SUM(F70:F81)</f>
        <v>3599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10" t="s">
        <v>139</v>
      </c>
      <c r="B83" s="37" t="s">
        <v>144</v>
      </c>
      <c r="C83" s="13">
        <v>349</v>
      </c>
      <c r="D83" s="13">
        <v>403</v>
      </c>
      <c r="E83" s="13">
        <v>438</v>
      </c>
      <c r="F83" s="31">
        <f t="shared" ref="F83:F92" si="11">SUM(D83:E83)</f>
        <v>841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10"/>
      <c r="B84" s="37" t="s">
        <v>143</v>
      </c>
      <c r="C84" s="13">
        <v>313</v>
      </c>
      <c r="D84" s="13">
        <v>352</v>
      </c>
      <c r="E84" s="13">
        <v>399</v>
      </c>
      <c r="F84" s="31">
        <f t="shared" si="11"/>
        <v>751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10"/>
      <c r="B85" s="37" t="s">
        <v>142</v>
      </c>
      <c r="C85" s="13">
        <v>130</v>
      </c>
      <c r="D85" s="13">
        <v>128</v>
      </c>
      <c r="E85" s="13">
        <v>135</v>
      </c>
      <c r="F85" s="31">
        <f t="shared" si="11"/>
        <v>263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10"/>
      <c r="B86" s="37" t="s">
        <v>141</v>
      </c>
      <c r="C86" s="13">
        <v>83</v>
      </c>
      <c r="D86" s="13">
        <v>102</v>
      </c>
      <c r="E86" s="13">
        <v>116</v>
      </c>
      <c r="F86" s="31">
        <f t="shared" si="11"/>
        <v>218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10"/>
      <c r="B87" s="37" t="s">
        <v>140</v>
      </c>
      <c r="C87" s="13">
        <v>64</v>
      </c>
      <c r="D87" s="13">
        <v>80</v>
      </c>
      <c r="E87" s="13">
        <v>73</v>
      </c>
      <c r="F87" s="31">
        <f t="shared" si="11"/>
        <v>153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10"/>
      <c r="B88" s="37" t="s">
        <v>139</v>
      </c>
      <c r="C88" s="13">
        <v>131</v>
      </c>
      <c r="D88" s="13">
        <v>184</v>
      </c>
      <c r="E88" s="13">
        <v>200</v>
      </c>
      <c r="F88" s="31">
        <f t="shared" si="11"/>
        <v>384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10"/>
      <c r="B89" s="37" t="s">
        <v>138</v>
      </c>
      <c r="C89" s="13">
        <v>124</v>
      </c>
      <c r="D89" s="13">
        <v>157</v>
      </c>
      <c r="E89" s="13">
        <v>156</v>
      </c>
      <c r="F89" s="31">
        <f t="shared" si="11"/>
        <v>313</v>
      </c>
      <c r="G89" s="57"/>
      <c r="H89" s="111"/>
      <c r="I89" s="13"/>
      <c r="J89" s="13"/>
      <c r="K89" s="13"/>
      <c r="L89" s="70"/>
    </row>
    <row r="90" spans="1:12" ht="14.25" customHeight="1" x14ac:dyDescent="0.15">
      <c r="A90" s="110"/>
      <c r="B90" s="37" t="s">
        <v>137</v>
      </c>
      <c r="C90" s="13">
        <v>113</v>
      </c>
      <c r="D90" s="13">
        <v>155</v>
      </c>
      <c r="E90" s="13">
        <v>147</v>
      </c>
      <c r="F90" s="31">
        <f t="shared" si="11"/>
        <v>302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10"/>
      <c r="B91" s="37" t="s">
        <v>136</v>
      </c>
      <c r="C91" s="13">
        <v>48</v>
      </c>
      <c r="D91" s="13">
        <v>62</v>
      </c>
      <c r="E91" s="13">
        <v>73</v>
      </c>
      <c r="F91" s="31">
        <f t="shared" si="11"/>
        <v>135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10"/>
      <c r="B92" s="37" t="s">
        <v>135</v>
      </c>
      <c r="C92" s="13">
        <v>227</v>
      </c>
      <c r="D92" s="13">
        <v>275</v>
      </c>
      <c r="E92" s="13">
        <v>312</v>
      </c>
      <c r="F92" s="31">
        <f t="shared" si="11"/>
        <v>587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10"/>
      <c r="B93" s="26" t="s">
        <v>134</v>
      </c>
      <c r="C93" s="25">
        <f>SUM(C83:C92)</f>
        <v>1582</v>
      </c>
      <c r="D93" s="25">
        <f>SUM(D83:D92)</f>
        <v>1898</v>
      </c>
      <c r="E93" s="25">
        <f>SUM(E83:E92)</f>
        <v>2049</v>
      </c>
      <c r="F93" s="24">
        <f>SUM(F83:F92)</f>
        <v>3947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35</v>
      </c>
      <c r="D94" s="13">
        <v>45</v>
      </c>
      <c r="E94" s="13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10"/>
      <c r="B95" s="37" t="s">
        <v>131</v>
      </c>
      <c r="C95" s="13">
        <v>42</v>
      </c>
      <c r="D95" s="13">
        <v>50</v>
      </c>
      <c r="E95" s="13">
        <v>45</v>
      </c>
      <c r="F95" s="31">
        <f t="shared" si="12"/>
        <v>95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10"/>
      <c r="B96" s="37" t="s">
        <v>130</v>
      </c>
      <c r="C96" s="13">
        <v>22</v>
      </c>
      <c r="D96" s="13">
        <v>28</v>
      </c>
      <c r="E96" s="13">
        <v>39</v>
      </c>
      <c r="F96" s="31">
        <f t="shared" si="12"/>
        <v>67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10"/>
      <c r="B97" s="37" t="s">
        <v>129</v>
      </c>
      <c r="C97" s="13">
        <v>42</v>
      </c>
      <c r="D97" s="13">
        <v>43</v>
      </c>
      <c r="E97" s="13">
        <v>49</v>
      </c>
      <c r="F97" s="31">
        <f t="shared" si="12"/>
        <v>92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10"/>
      <c r="B98" s="37" t="s">
        <v>128</v>
      </c>
      <c r="C98" s="13">
        <v>114</v>
      </c>
      <c r="D98" s="13">
        <v>142</v>
      </c>
      <c r="E98" s="13">
        <v>156</v>
      </c>
      <c r="F98" s="31">
        <f t="shared" si="12"/>
        <v>298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10"/>
      <c r="B99" s="37" t="s">
        <v>127</v>
      </c>
      <c r="C99" s="13">
        <v>20</v>
      </c>
      <c r="D99" s="13">
        <v>23</v>
      </c>
      <c r="E99" s="13">
        <v>22</v>
      </c>
      <c r="F99" s="31">
        <f t="shared" si="12"/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10"/>
      <c r="B100" s="37" t="s">
        <v>126</v>
      </c>
      <c r="C100" s="13">
        <v>53</v>
      </c>
      <c r="D100" s="13">
        <v>75</v>
      </c>
      <c r="E100" s="13">
        <v>67</v>
      </c>
      <c r="F100" s="31">
        <f t="shared" si="12"/>
        <v>142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10"/>
      <c r="B101" s="37" t="s">
        <v>125</v>
      </c>
      <c r="C101" s="13">
        <v>105</v>
      </c>
      <c r="D101" s="13">
        <v>111</v>
      </c>
      <c r="E101" s="13">
        <v>132</v>
      </c>
      <c r="F101" s="31">
        <f t="shared" si="12"/>
        <v>243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10"/>
      <c r="B102" s="37" t="s">
        <v>124</v>
      </c>
      <c r="C102" s="13">
        <v>150</v>
      </c>
      <c r="D102" s="13">
        <v>178</v>
      </c>
      <c r="E102" s="13">
        <v>178</v>
      </c>
      <c r="F102" s="31">
        <f t="shared" si="12"/>
        <v>356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10"/>
      <c r="B103" s="37" t="s">
        <v>123</v>
      </c>
      <c r="C103" s="13">
        <v>149</v>
      </c>
      <c r="D103" s="13">
        <v>201</v>
      </c>
      <c r="E103" s="13">
        <v>190</v>
      </c>
      <c r="F103" s="31">
        <f t="shared" si="12"/>
        <v>391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10"/>
      <c r="B104" s="37" t="s">
        <v>122</v>
      </c>
      <c r="C104" s="13">
        <v>67</v>
      </c>
      <c r="D104" s="13">
        <v>64</v>
      </c>
      <c r="E104" s="13">
        <v>72</v>
      </c>
      <c r="F104" s="31">
        <f t="shared" si="12"/>
        <v>136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10"/>
      <c r="B105" s="37" t="s">
        <v>121</v>
      </c>
      <c r="C105" s="13">
        <v>46</v>
      </c>
      <c r="D105" s="13">
        <v>61</v>
      </c>
      <c r="E105" s="13">
        <v>64</v>
      </c>
      <c r="F105" s="31">
        <f t="shared" si="12"/>
        <v>125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10"/>
      <c r="B106" s="37" t="s">
        <v>120</v>
      </c>
      <c r="C106" s="13">
        <v>32</v>
      </c>
      <c r="D106" s="13">
        <v>49</v>
      </c>
      <c r="E106" s="13">
        <v>57</v>
      </c>
      <c r="F106" s="31">
        <f t="shared" si="12"/>
        <v>106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10"/>
      <c r="B107" s="37" t="s">
        <v>119</v>
      </c>
      <c r="C107" s="13">
        <v>95</v>
      </c>
      <c r="D107" s="13">
        <v>117</v>
      </c>
      <c r="E107" s="13">
        <v>120</v>
      </c>
      <c r="F107" s="31">
        <f t="shared" si="12"/>
        <v>237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10"/>
      <c r="B108" s="37" t="s">
        <v>118</v>
      </c>
      <c r="C108" s="13">
        <v>81</v>
      </c>
      <c r="D108" s="13">
        <v>91</v>
      </c>
      <c r="E108" s="13">
        <v>106</v>
      </c>
      <c r="F108" s="31">
        <f t="shared" si="12"/>
        <v>197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10"/>
      <c r="B109" s="37" t="s">
        <v>117</v>
      </c>
      <c r="C109" s="13">
        <v>79</v>
      </c>
      <c r="D109" s="13">
        <v>97</v>
      </c>
      <c r="E109" s="13">
        <v>100</v>
      </c>
      <c r="F109" s="31">
        <f t="shared" si="12"/>
        <v>197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10"/>
      <c r="B110" s="26" t="s">
        <v>116</v>
      </c>
      <c r="C110" s="25">
        <f>SUM(C94:C109)</f>
        <v>1132</v>
      </c>
      <c r="D110" s="25">
        <f>SUM(D94:D109)</f>
        <v>1375</v>
      </c>
      <c r="E110" s="25">
        <f>SUM(E94:E109)</f>
        <v>1444</v>
      </c>
      <c r="F110" s="24">
        <f>SUM(F94:F109)</f>
        <v>2819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49</v>
      </c>
      <c r="D111" s="13">
        <v>75</v>
      </c>
      <c r="E111" s="13">
        <v>71</v>
      </c>
      <c r="F111" s="31">
        <f>SUM(D111:E111)</f>
        <v>146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10"/>
      <c r="B112" s="37" t="s">
        <v>113</v>
      </c>
      <c r="C112" s="13">
        <v>78</v>
      </c>
      <c r="D112" s="13">
        <v>105</v>
      </c>
      <c r="E112" s="13">
        <v>94</v>
      </c>
      <c r="F112" s="31">
        <f>SUM(D112:E112)</f>
        <v>199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10"/>
      <c r="B113" s="37" t="s">
        <v>112</v>
      </c>
      <c r="C113" s="13">
        <v>42</v>
      </c>
      <c r="D113" s="13">
        <v>62</v>
      </c>
      <c r="E113" s="13">
        <v>61</v>
      </c>
      <c r="F113" s="31">
        <f>SUM(D113:E113)</f>
        <v>123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10"/>
      <c r="B114" s="26" t="s">
        <v>111</v>
      </c>
      <c r="C114" s="25">
        <f>SUM(C111:C113)</f>
        <v>169</v>
      </c>
      <c r="D114" s="25">
        <f>SUM(D111:D113)</f>
        <v>242</v>
      </c>
      <c r="E114" s="25">
        <f>SUM(E111:E113)</f>
        <v>226</v>
      </c>
      <c r="F114" s="24">
        <f>SUM(F111:F113)</f>
        <v>468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139" t="s">
        <v>110</v>
      </c>
      <c r="B116" s="140"/>
      <c r="C116" s="64"/>
      <c r="D116" s="64"/>
      <c r="E116" s="64"/>
      <c r="F116" s="67"/>
      <c r="G116" s="66" t="s">
        <v>109</v>
      </c>
      <c r="H116" s="65" t="s">
        <v>108</v>
      </c>
      <c r="I116" s="64">
        <v>177</v>
      </c>
      <c r="J116" s="64">
        <v>236</v>
      </c>
      <c r="K116" s="64">
        <v>238</v>
      </c>
      <c r="L116" s="63">
        <f t="shared" ref="L116:L124" si="13">SUM(J116:K116)</f>
        <v>474</v>
      </c>
    </row>
    <row r="117" spans="1:12" ht="14.25" customHeight="1" x14ac:dyDescent="0.15">
      <c r="A117" s="110" t="s">
        <v>107</v>
      </c>
      <c r="B117" s="37" t="s">
        <v>106</v>
      </c>
      <c r="C117" s="13">
        <v>177</v>
      </c>
      <c r="D117" s="13">
        <v>180</v>
      </c>
      <c r="E117" s="13">
        <v>201</v>
      </c>
      <c r="F117" s="31">
        <f t="shared" ref="F117:F138" si="14">SUM(D117:E117)</f>
        <v>381</v>
      </c>
      <c r="G117" s="57"/>
      <c r="H117" s="37" t="s">
        <v>105</v>
      </c>
      <c r="I117" s="13">
        <v>147</v>
      </c>
      <c r="J117" s="13">
        <v>175</v>
      </c>
      <c r="K117" s="13">
        <v>179</v>
      </c>
      <c r="L117" s="61">
        <f t="shared" si="13"/>
        <v>354</v>
      </c>
    </row>
    <row r="118" spans="1:12" ht="14.25" customHeight="1" x14ac:dyDescent="0.15">
      <c r="A118" s="110"/>
      <c r="B118" s="37" t="s">
        <v>104</v>
      </c>
      <c r="C118" s="13">
        <v>285</v>
      </c>
      <c r="D118" s="13">
        <v>263</v>
      </c>
      <c r="E118" s="13">
        <v>238</v>
      </c>
      <c r="F118" s="31">
        <f t="shared" si="14"/>
        <v>501</v>
      </c>
      <c r="G118" s="57"/>
      <c r="H118" s="37" t="s">
        <v>103</v>
      </c>
      <c r="I118" s="13">
        <v>136</v>
      </c>
      <c r="J118" s="13">
        <v>188</v>
      </c>
      <c r="K118" s="13">
        <v>198</v>
      </c>
      <c r="L118" s="61">
        <f t="shared" si="13"/>
        <v>386</v>
      </c>
    </row>
    <row r="119" spans="1:12" ht="14.25" customHeight="1" x14ac:dyDescent="0.15">
      <c r="A119" s="110"/>
      <c r="B119" s="37" t="s">
        <v>102</v>
      </c>
      <c r="C119" s="13">
        <v>106</v>
      </c>
      <c r="D119" s="13">
        <v>92</v>
      </c>
      <c r="E119" s="13">
        <v>104</v>
      </c>
      <c r="F119" s="31">
        <f t="shared" si="14"/>
        <v>196</v>
      </c>
      <c r="G119" s="57"/>
      <c r="H119" s="37" t="s">
        <v>101</v>
      </c>
      <c r="I119" s="13">
        <v>47</v>
      </c>
      <c r="J119" s="13">
        <v>46</v>
      </c>
      <c r="K119" s="13">
        <v>59</v>
      </c>
      <c r="L119" s="61">
        <f t="shared" si="13"/>
        <v>105</v>
      </c>
    </row>
    <row r="120" spans="1:12" ht="14.25" customHeight="1" x14ac:dyDescent="0.15">
      <c r="A120" s="110"/>
      <c r="B120" s="37" t="s">
        <v>100</v>
      </c>
      <c r="C120" s="13">
        <v>103</v>
      </c>
      <c r="D120" s="13">
        <v>88</v>
      </c>
      <c r="E120" s="13">
        <v>110</v>
      </c>
      <c r="F120" s="31">
        <f t="shared" si="14"/>
        <v>198</v>
      </c>
      <c r="G120" s="57"/>
      <c r="H120" s="37" t="s">
        <v>99</v>
      </c>
      <c r="I120" s="13">
        <v>132</v>
      </c>
      <c r="J120" s="13">
        <v>149</v>
      </c>
      <c r="K120" s="13">
        <v>167</v>
      </c>
      <c r="L120" s="61">
        <f t="shared" si="13"/>
        <v>316</v>
      </c>
    </row>
    <row r="121" spans="1:12" ht="14.25" customHeight="1" x14ac:dyDescent="0.15">
      <c r="A121" s="110"/>
      <c r="B121" s="37" t="s">
        <v>98</v>
      </c>
      <c r="C121" s="13">
        <v>68</v>
      </c>
      <c r="D121" s="13">
        <v>61</v>
      </c>
      <c r="E121" s="13">
        <v>67</v>
      </c>
      <c r="F121" s="31">
        <f t="shared" si="14"/>
        <v>128</v>
      </c>
      <c r="G121" s="57"/>
      <c r="H121" s="37" t="s">
        <v>97</v>
      </c>
      <c r="I121" s="13">
        <v>154</v>
      </c>
      <c r="J121" s="13">
        <v>171</v>
      </c>
      <c r="K121" s="62">
        <v>160</v>
      </c>
      <c r="L121" s="61">
        <f t="shared" si="13"/>
        <v>331</v>
      </c>
    </row>
    <row r="122" spans="1:12" ht="14.25" customHeight="1" x14ac:dyDescent="0.15">
      <c r="A122" s="110"/>
      <c r="B122" s="37" t="s">
        <v>96</v>
      </c>
      <c r="C122" s="13">
        <v>27</v>
      </c>
      <c r="D122" s="13">
        <v>25</v>
      </c>
      <c r="E122" s="13">
        <v>34</v>
      </c>
      <c r="F122" s="31">
        <f t="shared" si="14"/>
        <v>59</v>
      </c>
      <c r="G122" s="57"/>
      <c r="H122" s="37" t="s">
        <v>95</v>
      </c>
      <c r="I122" s="13">
        <v>189</v>
      </c>
      <c r="J122" s="13">
        <v>202</v>
      </c>
      <c r="K122" s="13">
        <v>213</v>
      </c>
      <c r="L122" s="61">
        <f t="shared" si="13"/>
        <v>415</v>
      </c>
    </row>
    <row r="123" spans="1:12" ht="14.25" customHeight="1" x14ac:dyDescent="0.15">
      <c r="A123" s="110"/>
      <c r="B123" s="37" t="s">
        <v>94</v>
      </c>
      <c r="C123" s="13">
        <v>62</v>
      </c>
      <c r="D123" s="13">
        <v>56</v>
      </c>
      <c r="E123" s="13">
        <v>67</v>
      </c>
      <c r="F123" s="31">
        <f t="shared" si="14"/>
        <v>123</v>
      </c>
      <c r="G123" s="57"/>
      <c r="H123" s="37" t="s">
        <v>93</v>
      </c>
      <c r="I123" s="13">
        <v>45</v>
      </c>
      <c r="J123" s="13">
        <v>54</v>
      </c>
      <c r="K123" s="13">
        <v>57</v>
      </c>
      <c r="L123" s="61">
        <f t="shared" si="13"/>
        <v>111</v>
      </c>
    </row>
    <row r="124" spans="1:12" ht="14.25" customHeight="1" x14ac:dyDescent="0.15">
      <c r="A124" s="110"/>
      <c r="B124" s="37" t="s">
        <v>92</v>
      </c>
      <c r="C124" s="13">
        <v>146</v>
      </c>
      <c r="D124" s="13">
        <v>136</v>
      </c>
      <c r="E124" s="13">
        <v>162</v>
      </c>
      <c r="F124" s="31">
        <f t="shared" si="14"/>
        <v>298</v>
      </c>
      <c r="G124" s="57"/>
      <c r="H124" s="37" t="s">
        <v>91</v>
      </c>
      <c r="I124" s="13">
        <v>226</v>
      </c>
      <c r="J124" s="13">
        <v>228</v>
      </c>
      <c r="K124" s="13">
        <v>260</v>
      </c>
      <c r="L124" s="61">
        <f t="shared" si="13"/>
        <v>488</v>
      </c>
    </row>
    <row r="125" spans="1:12" ht="14.25" customHeight="1" x14ac:dyDescent="0.15">
      <c r="A125" s="110"/>
      <c r="B125" s="37" t="s">
        <v>90</v>
      </c>
      <c r="C125" s="13">
        <v>50</v>
      </c>
      <c r="D125" s="13">
        <v>31</v>
      </c>
      <c r="E125" s="13">
        <v>48</v>
      </c>
      <c r="F125" s="31">
        <f t="shared" si="14"/>
        <v>79</v>
      </c>
      <c r="G125" s="57"/>
      <c r="H125" s="26" t="s">
        <v>89</v>
      </c>
      <c r="I125" s="25">
        <f>SUM(I116:I124)</f>
        <v>1253</v>
      </c>
      <c r="J125" s="25">
        <f>SUM(J116:J124)</f>
        <v>1449</v>
      </c>
      <c r="K125" s="25">
        <f>SUM(K116:K124)</f>
        <v>1531</v>
      </c>
      <c r="L125" s="60">
        <f>SUM(L116:L124)</f>
        <v>2980</v>
      </c>
    </row>
    <row r="126" spans="1:12" ht="14.25" customHeight="1" x14ac:dyDescent="0.15">
      <c r="A126" s="110"/>
      <c r="B126" s="37" t="s">
        <v>88</v>
      </c>
      <c r="C126" s="13">
        <v>66</v>
      </c>
      <c r="D126" s="13">
        <v>61</v>
      </c>
      <c r="E126" s="13">
        <v>74</v>
      </c>
      <c r="F126" s="31">
        <f t="shared" si="14"/>
        <v>135</v>
      </c>
      <c r="G126" s="57" t="s">
        <v>87</v>
      </c>
      <c r="H126" s="37" t="s">
        <v>86</v>
      </c>
      <c r="I126" s="13">
        <v>31</v>
      </c>
      <c r="J126" s="13">
        <v>45</v>
      </c>
      <c r="K126" s="13">
        <v>32</v>
      </c>
      <c r="L126" s="58">
        <f t="shared" ref="L126:L139" si="15">SUM(J126:K126)</f>
        <v>77</v>
      </c>
    </row>
    <row r="127" spans="1:12" ht="14.25" customHeight="1" x14ac:dyDescent="0.15">
      <c r="A127" s="110"/>
      <c r="B127" s="37" t="s">
        <v>85</v>
      </c>
      <c r="C127" s="13">
        <v>36</v>
      </c>
      <c r="D127" s="13">
        <v>42</v>
      </c>
      <c r="E127" s="13">
        <v>35</v>
      </c>
      <c r="F127" s="31">
        <f t="shared" si="14"/>
        <v>77</v>
      </c>
      <c r="G127" s="57"/>
      <c r="H127" s="59" t="s">
        <v>84</v>
      </c>
      <c r="I127" s="13">
        <v>11</v>
      </c>
      <c r="J127" s="13">
        <v>7</v>
      </c>
      <c r="K127" s="13">
        <v>11</v>
      </c>
      <c r="L127" s="58">
        <f t="shared" si="15"/>
        <v>18</v>
      </c>
    </row>
    <row r="128" spans="1:12" ht="14.25" customHeight="1" x14ac:dyDescent="0.15">
      <c r="A128" s="110"/>
      <c r="B128" s="37" t="s">
        <v>83</v>
      </c>
      <c r="C128" s="13">
        <v>67</v>
      </c>
      <c r="D128" s="13">
        <v>63</v>
      </c>
      <c r="E128" s="13">
        <v>76</v>
      </c>
      <c r="F128" s="31">
        <f t="shared" si="14"/>
        <v>139</v>
      </c>
      <c r="G128" s="57"/>
      <c r="H128" s="59" t="s">
        <v>82</v>
      </c>
      <c r="I128" s="13">
        <v>40</v>
      </c>
      <c r="J128" s="13">
        <v>55</v>
      </c>
      <c r="K128" s="13">
        <v>66</v>
      </c>
      <c r="L128" s="58">
        <f t="shared" si="15"/>
        <v>121</v>
      </c>
    </row>
    <row r="129" spans="1:12" ht="14.25" customHeight="1" x14ac:dyDescent="0.15">
      <c r="A129" s="110"/>
      <c r="B129" s="37" t="s">
        <v>81</v>
      </c>
      <c r="C129" s="13">
        <v>76</v>
      </c>
      <c r="D129" s="13">
        <v>64</v>
      </c>
      <c r="E129" s="13">
        <v>74</v>
      </c>
      <c r="F129" s="31">
        <f t="shared" si="14"/>
        <v>138</v>
      </c>
      <c r="G129" s="57"/>
      <c r="H129" s="59" t="s">
        <v>80</v>
      </c>
      <c r="I129" s="13">
        <v>19</v>
      </c>
      <c r="J129" s="13">
        <v>19</v>
      </c>
      <c r="K129" s="13">
        <v>15</v>
      </c>
      <c r="L129" s="58">
        <f t="shared" si="15"/>
        <v>34</v>
      </c>
    </row>
    <row r="130" spans="1:12" ht="14.25" customHeight="1" x14ac:dyDescent="0.15">
      <c r="A130" s="110"/>
      <c r="B130" s="37" t="s">
        <v>79</v>
      </c>
      <c r="C130" s="13">
        <v>63</v>
      </c>
      <c r="D130" s="13">
        <v>56</v>
      </c>
      <c r="E130" s="13">
        <v>64</v>
      </c>
      <c r="F130" s="31">
        <f t="shared" si="14"/>
        <v>120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110"/>
      <c r="B131" s="37" t="s">
        <v>77</v>
      </c>
      <c r="C131" s="13">
        <v>114</v>
      </c>
      <c r="D131" s="13">
        <v>111</v>
      </c>
      <c r="E131" s="13">
        <v>111</v>
      </c>
      <c r="F131" s="31">
        <f t="shared" si="14"/>
        <v>222</v>
      </c>
      <c r="G131" s="57"/>
      <c r="H131" s="59" t="s">
        <v>76</v>
      </c>
      <c r="I131" s="13">
        <v>10</v>
      </c>
      <c r="J131" s="13">
        <v>15</v>
      </c>
      <c r="K131" s="13">
        <v>10</v>
      </c>
      <c r="L131" s="58">
        <f t="shared" si="15"/>
        <v>25</v>
      </c>
    </row>
    <row r="132" spans="1:12" ht="14.25" customHeight="1" x14ac:dyDescent="0.15">
      <c r="A132" s="110"/>
      <c r="B132" s="37" t="s">
        <v>75</v>
      </c>
      <c r="C132" s="13">
        <v>152</v>
      </c>
      <c r="D132" s="13">
        <v>142</v>
      </c>
      <c r="E132" s="13">
        <v>149</v>
      </c>
      <c r="F132" s="31">
        <f t="shared" si="14"/>
        <v>291</v>
      </c>
      <c r="G132" s="57"/>
      <c r="H132" s="59" t="s">
        <v>74</v>
      </c>
      <c r="I132" s="13">
        <v>18</v>
      </c>
      <c r="J132" s="13">
        <v>16</v>
      </c>
      <c r="K132" s="13">
        <v>23</v>
      </c>
      <c r="L132" s="58">
        <f t="shared" si="15"/>
        <v>39</v>
      </c>
    </row>
    <row r="133" spans="1:12" ht="14.25" customHeight="1" x14ac:dyDescent="0.15">
      <c r="A133" s="110"/>
      <c r="B133" s="37" t="s">
        <v>73</v>
      </c>
      <c r="C133" s="13">
        <v>122</v>
      </c>
      <c r="D133" s="13">
        <v>112</v>
      </c>
      <c r="E133" s="13">
        <v>129</v>
      </c>
      <c r="F133" s="31">
        <f t="shared" si="14"/>
        <v>241</v>
      </c>
      <c r="G133" s="57"/>
      <c r="H133" s="59" t="s">
        <v>72</v>
      </c>
      <c r="I133" s="13">
        <v>19</v>
      </c>
      <c r="J133" s="13">
        <v>16</v>
      </c>
      <c r="K133" s="13">
        <v>13</v>
      </c>
      <c r="L133" s="58">
        <f t="shared" si="15"/>
        <v>29</v>
      </c>
    </row>
    <row r="134" spans="1:12" ht="14.25" customHeight="1" x14ac:dyDescent="0.15">
      <c r="A134" s="110"/>
      <c r="B134" s="37" t="s">
        <v>71</v>
      </c>
      <c r="C134" s="13">
        <v>112</v>
      </c>
      <c r="D134" s="13">
        <v>108</v>
      </c>
      <c r="E134" s="13">
        <v>130</v>
      </c>
      <c r="F134" s="31">
        <f t="shared" si="14"/>
        <v>238</v>
      </c>
      <c r="G134" s="57"/>
      <c r="H134" s="59" t="s">
        <v>70</v>
      </c>
      <c r="I134" s="13">
        <v>17</v>
      </c>
      <c r="J134" s="13">
        <v>19</v>
      </c>
      <c r="K134" s="13">
        <v>20</v>
      </c>
      <c r="L134" s="58">
        <f t="shared" si="15"/>
        <v>39</v>
      </c>
    </row>
    <row r="135" spans="1:12" ht="14.25" customHeight="1" x14ac:dyDescent="0.15">
      <c r="A135" s="110"/>
      <c r="B135" s="37" t="s">
        <v>69</v>
      </c>
      <c r="C135" s="13">
        <v>193</v>
      </c>
      <c r="D135" s="13">
        <v>210</v>
      </c>
      <c r="E135" s="13">
        <v>202</v>
      </c>
      <c r="F135" s="31">
        <f t="shared" si="14"/>
        <v>412</v>
      </c>
      <c r="G135" s="57"/>
      <c r="H135" s="59" t="s">
        <v>68</v>
      </c>
      <c r="I135" s="13">
        <v>23</v>
      </c>
      <c r="J135" s="13">
        <v>21</v>
      </c>
      <c r="K135" s="13">
        <v>24</v>
      </c>
      <c r="L135" s="58">
        <f t="shared" si="15"/>
        <v>45</v>
      </c>
    </row>
    <row r="136" spans="1:12" ht="14.25" customHeight="1" x14ac:dyDescent="0.15">
      <c r="A136" s="110"/>
      <c r="B136" s="37" t="s">
        <v>67</v>
      </c>
      <c r="C136" s="13">
        <v>34</v>
      </c>
      <c r="D136" s="13">
        <v>40</v>
      </c>
      <c r="E136" s="13">
        <v>39</v>
      </c>
      <c r="F136" s="31">
        <f t="shared" si="14"/>
        <v>79</v>
      </c>
      <c r="G136" s="57"/>
      <c r="H136" s="59" t="s">
        <v>66</v>
      </c>
      <c r="I136" s="13">
        <v>11</v>
      </c>
      <c r="J136" s="13">
        <v>10</v>
      </c>
      <c r="K136" s="13">
        <v>11</v>
      </c>
      <c r="L136" s="58">
        <f t="shared" si="15"/>
        <v>21</v>
      </c>
    </row>
    <row r="137" spans="1:12" ht="14.25" customHeight="1" x14ac:dyDescent="0.15">
      <c r="A137" s="110"/>
      <c r="B137" s="37" t="s">
        <v>65</v>
      </c>
      <c r="C137" s="13">
        <v>217</v>
      </c>
      <c r="D137" s="13">
        <v>164</v>
      </c>
      <c r="E137" s="13">
        <v>192</v>
      </c>
      <c r="F137" s="31">
        <f t="shared" si="14"/>
        <v>356</v>
      </c>
      <c r="G137" s="57"/>
      <c r="H137" s="59" t="s">
        <v>64</v>
      </c>
      <c r="I137" s="13">
        <v>26</v>
      </c>
      <c r="J137" s="13">
        <v>23</v>
      </c>
      <c r="K137" s="13">
        <v>30</v>
      </c>
      <c r="L137" s="58">
        <f t="shared" si="15"/>
        <v>53</v>
      </c>
    </row>
    <row r="138" spans="1:12" ht="14.25" customHeight="1" x14ac:dyDescent="0.15">
      <c r="A138" s="110"/>
      <c r="B138" s="111" t="s">
        <v>63</v>
      </c>
      <c r="C138" s="13">
        <v>133</v>
      </c>
      <c r="D138" s="13">
        <v>188</v>
      </c>
      <c r="E138" s="13">
        <v>189</v>
      </c>
      <c r="F138" s="31">
        <f t="shared" si="14"/>
        <v>377</v>
      </c>
      <c r="G138" s="57"/>
      <c r="H138" s="59" t="s">
        <v>62</v>
      </c>
      <c r="I138" s="13">
        <v>15</v>
      </c>
      <c r="J138" s="13">
        <v>17</v>
      </c>
      <c r="K138" s="13">
        <v>15</v>
      </c>
      <c r="L138" s="58">
        <f t="shared" si="15"/>
        <v>32</v>
      </c>
    </row>
    <row r="139" spans="1:12" ht="14.25" customHeight="1" x14ac:dyDescent="0.15">
      <c r="A139" s="110"/>
      <c r="B139" s="26" t="s">
        <v>61</v>
      </c>
      <c r="C139" s="25">
        <f>SUM(C117:C138)</f>
        <v>2409</v>
      </c>
      <c r="D139" s="25">
        <f>SUM(D117:D138)</f>
        <v>2293</v>
      </c>
      <c r="E139" s="25">
        <f>SUM(E117:E138)</f>
        <v>2495</v>
      </c>
      <c r="F139" s="24">
        <f>SUM(F117:F138)</f>
        <v>4788</v>
      </c>
      <c r="G139" s="57"/>
      <c r="H139" s="59" t="s">
        <v>60</v>
      </c>
      <c r="I139" s="13">
        <v>8</v>
      </c>
      <c r="J139" s="13">
        <v>10</v>
      </c>
      <c r="K139" s="13">
        <v>9</v>
      </c>
      <c r="L139" s="58">
        <f t="shared" si="15"/>
        <v>19</v>
      </c>
    </row>
    <row r="140" spans="1:12" ht="14.25" customHeight="1" x14ac:dyDescent="0.15">
      <c r="A140" s="110" t="s">
        <v>59</v>
      </c>
      <c r="B140" s="37" t="s">
        <v>58</v>
      </c>
      <c r="C140" s="13">
        <v>137</v>
      </c>
      <c r="D140" s="13">
        <v>152</v>
      </c>
      <c r="E140" s="13">
        <v>172</v>
      </c>
      <c r="F140" s="31">
        <f t="shared" ref="F140:F156" si="16">SUM(D140:E140)</f>
        <v>324</v>
      </c>
      <c r="G140" s="57"/>
      <c r="H140" s="26" t="s">
        <v>57</v>
      </c>
      <c r="I140" s="25">
        <f>SUM(I126:I139)</f>
        <v>255</v>
      </c>
      <c r="J140" s="25">
        <f>SUM(J126:J139)</f>
        <v>278</v>
      </c>
      <c r="K140" s="25">
        <f>SUM(K126:K139)</f>
        <v>285</v>
      </c>
      <c r="L140" s="60">
        <f>SUM(L126:L139)</f>
        <v>563</v>
      </c>
    </row>
    <row r="141" spans="1:12" ht="14.25" customHeight="1" x14ac:dyDescent="0.15">
      <c r="A141" s="110"/>
      <c r="B141" s="37" t="s">
        <v>56</v>
      </c>
      <c r="C141" s="13">
        <v>166</v>
      </c>
      <c r="D141" s="13">
        <v>189</v>
      </c>
      <c r="E141" s="13">
        <v>211</v>
      </c>
      <c r="F141" s="31">
        <f t="shared" si="16"/>
        <v>400</v>
      </c>
      <c r="G141" s="57" t="s">
        <v>55</v>
      </c>
      <c r="H141" s="59" t="s">
        <v>54</v>
      </c>
      <c r="I141" s="13">
        <v>47</v>
      </c>
      <c r="J141" s="13">
        <v>56</v>
      </c>
      <c r="K141" s="13">
        <v>53</v>
      </c>
      <c r="L141" s="58">
        <f>SUM(J141:K141)</f>
        <v>109</v>
      </c>
    </row>
    <row r="142" spans="1:12" ht="14.25" customHeight="1" x14ac:dyDescent="0.15">
      <c r="A142" s="110"/>
      <c r="B142" s="37" t="s">
        <v>53</v>
      </c>
      <c r="C142" s="13">
        <v>156</v>
      </c>
      <c r="D142" s="13">
        <v>174</v>
      </c>
      <c r="E142" s="13">
        <v>200</v>
      </c>
      <c r="F142" s="31">
        <f t="shared" si="16"/>
        <v>374</v>
      </c>
      <c r="G142" s="57"/>
      <c r="H142" s="59" t="s">
        <v>52</v>
      </c>
      <c r="I142" s="13">
        <v>44</v>
      </c>
      <c r="J142" s="13">
        <v>48</v>
      </c>
      <c r="K142" s="13">
        <v>39</v>
      </c>
      <c r="L142" s="58">
        <f>SUM(J142:K142)</f>
        <v>87</v>
      </c>
    </row>
    <row r="143" spans="1:12" ht="14.25" customHeight="1" x14ac:dyDescent="0.15">
      <c r="A143" s="110"/>
      <c r="B143" s="37" t="s">
        <v>51</v>
      </c>
      <c r="C143" s="13">
        <v>64</v>
      </c>
      <c r="D143" s="13">
        <v>72</v>
      </c>
      <c r="E143" s="13">
        <v>91</v>
      </c>
      <c r="F143" s="31">
        <f t="shared" si="16"/>
        <v>163</v>
      </c>
      <c r="G143" s="57"/>
      <c r="H143" s="59" t="s">
        <v>50</v>
      </c>
      <c r="I143" s="13">
        <v>51</v>
      </c>
      <c r="J143" s="13">
        <v>48</v>
      </c>
      <c r="K143" s="13">
        <v>43</v>
      </c>
      <c r="L143" s="58">
        <f>SUM(J143:K143)</f>
        <v>91</v>
      </c>
    </row>
    <row r="144" spans="1:12" ht="14.25" customHeight="1" x14ac:dyDescent="0.15">
      <c r="A144" s="110"/>
      <c r="B144" s="37" t="s">
        <v>49</v>
      </c>
      <c r="C144" s="13">
        <v>39</v>
      </c>
      <c r="D144" s="13">
        <v>39</v>
      </c>
      <c r="E144" s="13">
        <v>34</v>
      </c>
      <c r="F144" s="31">
        <f t="shared" si="16"/>
        <v>73</v>
      </c>
      <c r="G144" s="57"/>
      <c r="H144" s="59" t="s">
        <v>48</v>
      </c>
      <c r="I144" s="13">
        <v>35</v>
      </c>
      <c r="J144" s="13">
        <v>32</v>
      </c>
      <c r="K144" s="13">
        <v>35</v>
      </c>
      <c r="L144" s="58">
        <f>SUM(J144:K144)</f>
        <v>67</v>
      </c>
    </row>
    <row r="145" spans="1:12" ht="14.25" customHeight="1" x14ac:dyDescent="0.15">
      <c r="A145" s="110"/>
      <c r="B145" s="37" t="s">
        <v>47</v>
      </c>
      <c r="C145" s="13">
        <v>131</v>
      </c>
      <c r="D145" s="13">
        <v>150</v>
      </c>
      <c r="E145" s="13">
        <v>183</v>
      </c>
      <c r="F145" s="31">
        <f t="shared" si="16"/>
        <v>333</v>
      </c>
      <c r="G145" s="57"/>
      <c r="H145" s="59" t="s">
        <v>46</v>
      </c>
      <c r="I145" s="13">
        <v>32</v>
      </c>
      <c r="J145" s="13">
        <v>35</v>
      </c>
      <c r="K145" s="13">
        <v>32</v>
      </c>
      <c r="L145" s="58">
        <f>SUM(J145:K145)</f>
        <v>67</v>
      </c>
    </row>
    <row r="146" spans="1:12" ht="14.25" customHeight="1" x14ac:dyDescent="0.15">
      <c r="A146" s="110"/>
      <c r="B146" s="37" t="s">
        <v>45</v>
      </c>
      <c r="C146" s="13">
        <v>32</v>
      </c>
      <c r="D146" s="13">
        <v>40</v>
      </c>
      <c r="E146" s="13">
        <v>39</v>
      </c>
      <c r="F146" s="31">
        <f t="shared" si="16"/>
        <v>79</v>
      </c>
      <c r="G146" s="57"/>
      <c r="H146" s="26" t="s">
        <v>44</v>
      </c>
      <c r="I146" s="25">
        <f>SUM(I141:I145)</f>
        <v>209</v>
      </c>
      <c r="J146" s="25">
        <f>SUM(J141:J145)</f>
        <v>219</v>
      </c>
      <c r="K146" s="25">
        <f>SUM(K141:K145)</f>
        <v>202</v>
      </c>
      <c r="L146" s="56">
        <f>SUM(L141:L145)</f>
        <v>421</v>
      </c>
    </row>
    <row r="147" spans="1:12" ht="14.25" customHeight="1" x14ac:dyDescent="0.15">
      <c r="A147" s="110"/>
      <c r="B147" s="37" t="s">
        <v>43</v>
      </c>
      <c r="C147" s="13">
        <v>43</v>
      </c>
      <c r="D147" s="13">
        <v>48</v>
      </c>
      <c r="E147" s="13">
        <v>53</v>
      </c>
      <c r="F147" s="31">
        <f t="shared" si="16"/>
        <v>101</v>
      </c>
      <c r="G147" s="143" t="s">
        <v>42</v>
      </c>
      <c r="H147" s="144"/>
      <c r="I147" s="55">
        <f>SUM(C139+C157+C164+C167+I125+I140+I146)</f>
        <v>6984</v>
      </c>
      <c r="J147" s="55">
        <f>SUM(D139+D157+D164+D167+J125+J140+J146)</f>
        <v>7594</v>
      </c>
      <c r="K147" s="55">
        <f>SUM(E139+E157+E164+E167+K125+K140+K146)</f>
        <v>8134</v>
      </c>
      <c r="L147" s="54">
        <f>SUM(F139+F157+F164+F167+L125+L140+L146)</f>
        <v>15728</v>
      </c>
    </row>
    <row r="148" spans="1:12" ht="14.25" customHeight="1" x14ac:dyDescent="0.15">
      <c r="A148" s="110"/>
      <c r="B148" s="37" t="s">
        <v>41</v>
      </c>
      <c r="C148" s="13">
        <v>105</v>
      </c>
      <c r="D148" s="13">
        <v>131</v>
      </c>
      <c r="E148" s="13">
        <v>154</v>
      </c>
      <c r="F148" s="31">
        <f t="shared" si="16"/>
        <v>285</v>
      </c>
      <c r="G148" s="53"/>
      <c r="H148" s="111"/>
      <c r="I148" s="13"/>
      <c r="J148" s="13"/>
      <c r="K148" s="13"/>
      <c r="L148" s="52"/>
    </row>
    <row r="149" spans="1:12" ht="14.25" customHeight="1" x14ac:dyDescent="0.15">
      <c r="A149" s="110"/>
      <c r="B149" s="37" t="s">
        <v>40</v>
      </c>
      <c r="C149" s="13">
        <v>65</v>
      </c>
      <c r="D149" s="13">
        <v>85</v>
      </c>
      <c r="E149" s="13">
        <v>96</v>
      </c>
      <c r="F149" s="31">
        <f t="shared" si="16"/>
        <v>181</v>
      </c>
      <c r="G149" s="145" t="s">
        <v>39</v>
      </c>
      <c r="H149" s="146"/>
      <c r="I149" s="127">
        <f>SUM(C30+I39+I67+I147)</f>
        <v>19609</v>
      </c>
      <c r="J149" s="127">
        <f>SUM(D30+J39+J67+J147)</f>
        <v>22459</v>
      </c>
      <c r="K149" s="127">
        <f>SUM(E30+K39+K67+K147)</f>
        <v>24054</v>
      </c>
      <c r="L149" s="129">
        <f>SUM(J149:K149)</f>
        <v>46513</v>
      </c>
    </row>
    <row r="150" spans="1:12" ht="14.25" customHeight="1" x14ac:dyDescent="0.15">
      <c r="A150" s="110"/>
      <c r="B150" s="37" t="s">
        <v>38</v>
      </c>
      <c r="C150" s="13">
        <v>136</v>
      </c>
      <c r="D150" s="13">
        <v>158</v>
      </c>
      <c r="E150" s="13">
        <v>164</v>
      </c>
      <c r="F150" s="31">
        <f t="shared" si="16"/>
        <v>322</v>
      </c>
      <c r="G150" s="133"/>
      <c r="H150" s="134"/>
      <c r="I150" s="128"/>
      <c r="J150" s="128"/>
      <c r="K150" s="128"/>
      <c r="L150" s="130"/>
    </row>
    <row r="151" spans="1:12" ht="14.25" customHeight="1" x14ac:dyDescent="0.15">
      <c r="A151" s="110"/>
      <c r="B151" s="37" t="s">
        <v>37</v>
      </c>
      <c r="C151" s="13">
        <v>32</v>
      </c>
      <c r="D151" s="13">
        <v>34</v>
      </c>
      <c r="E151" s="13">
        <v>38</v>
      </c>
      <c r="F151" s="31">
        <f t="shared" si="16"/>
        <v>72</v>
      </c>
      <c r="G151" s="131" t="s">
        <v>36</v>
      </c>
      <c r="H151" s="132"/>
      <c r="I151" s="135">
        <f>I149-'R2.7月末'!I149</f>
        <v>6</v>
      </c>
      <c r="J151" s="135">
        <f>J149-'R2.7月末'!J149</f>
        <v>-12</v>
      </c>
      <c r="K151" s="135">
        <f>K149-'R2.7月末'!K149</f>
        <v>-19</v>
      </c>
      <c r="L151" s="137">
        <f>L149-'R2.7月末'!L149</f>
        <v>-31</v>
      </c>
    </row>
    <row r="152" spans="1:12" ht="14.25" customHeight="1" x14ac:dyDescent="0.15">
      <c r="A152" s="110"/>
      <c r="B152" s="37" t="s">
        <v>35</v>
      </c>
      <c r="C152" s="13">
        <v>20</v>
      </c>
      <c r="D152" s="13">
        <v>24</v>
      </c>
      <c r="E152" s="13">
        <v>24</v>
      </c>
      <c r="F152" s="31">
        <f t="shared" si="16"/>
        <v>48</v>
      </c>
      <c r="G152" s="133"/>
      <c r="H152" s="134"/>
      <c r="I152" s="136"/>
      <c r="J152" s="136"/>
      <c r="K152" s="136"/>
      <c r="L152" s="138"/>
    </row>
    <row r="153" spans="1:12" ht="14.25" customHeight="1" x14ac:dyDescent="0.15">
      <c r="A153" s="110"/>
      <c r="B153" s="37" t="s">
        <v>34</v>
      </c>
      <c r="C153" s="13">
        <v>65</v>
      </c>
      <c r="D153" s="13">
        <v>99</v>
      </c>
      <c r="E153" s="13">
        <v>93</v>
      </c>
      <c r="F153" s="31">
        <f t="shared" si="16"/>
        <v>192</v>
      </c>
      <c r="G153" s="123" t="s">
        <v>33</v>
      </c>
      <c r="H153" s="124"/>
      <c r="I153" s="13"/>
      <c r="J153" s="13">
        <v>48</v>
      </c>
      <c r="K153" s="13">
        <v>52</v>
      </c>
      <c r="L153" s="51">
        <v>50</v>
      </c>
    </row>
    <row r="154" spans="1:12" ht="14.25" customHeight="1" x14ac:dyDescent="0.15">
      <c r="A154" s="110"/>
      <c r="B154" s="37" t="s">
        <v>32</v>
      </c>
      <c r="C154" s="13">
        <v>50</v>
      </c>
      <c r="D154" s="13">
        <v>55</v>
      </c>
      <c r="E154" s="13">
        <v>62</v>
      </c>
      <c r="F154" s="31">
        <f t="shared" si="16"/>
        <v>117</v>
      </c>
      <c r="G154" s="125" t="s">
        <v>31</v>
      </c>
      <c r="H154" s="126"/>
      <c r="I154" s="50"/>
      <c r="J154" s="50">
        <v>46</v>
      </c>
      <c r="K154" s="50">
        <v>27</v>
      </c>
      <c r="L154" s="48">
        <f t="shared" ref="L154:L159" si="17">SUM(J154:K154)</f>
        <v>73</v>
      </c>
    </row>
    <row r="155" spans="1:12" ht="14.25" customHeight="1" x14ac:dyDescent="0.15">
      <c r="A155" s="110"/>
      <c r="B155" s="37" t="s">
        <v>30</v>
      </c>
      <c r="C155" s="13">
        <v>247</v>
      </c>
      <c r="D155" s="13">
        <v>245</v>
      </c>
      <c r="E155" s="13">
        <v>275</v>
      </c>
      <c r="F155" s="31">
        <f t="shared" si="16"/>
        <v>520</v>
      </c>
      <c r="G155" s="125" t="s">
        <v>29</v>
      </c>
      <c r="H155" s="126"/>
      <c r="I155" s="50"/>
      <c r="J155" s="50">
        <v>40</v>
      </c>
      <c r="K155" s="50">
        <v>36</v>
      </c>
      <c r="L155" s="48">
        <f t="shared" si="17"/>
        <v>76</v>
      </c>
    </row>
    <row r="156" spans="1:12" ht="14.25" customHeight="1" x14ac:dyDescent="0.15">
      <c r="A156" s="110"/>
      <c r="B156" s="37" t="s">
        <v>28</v>
      </c>
      <c r="C156" s="13">
        <v>39</v>
      </c>
      <c r="D156" s="13">
        <v>35</v>
      </c>
      <c r="E156" s="13">
        <v>41</v>
      </c>
      <c r="F156" s="31">
        <f t="shared" si="16"/>
        <v>76</v>
      </c>
      <c r="G156" s="125" t="s">
        <v>27</v>
      </c>
      <c r="H156" s="126"/>
      <c r="I156" s="50"/>
      <c r="J156" s="50">
        <v>15</v>
      </c>
      <c r="K156" s="50">
        <v>11</v>
      </c>
      <c r="L156" s="48">
        <f t="shared" si="17"/>
        <v>26</v>
      </c>
    </row>
    <row r="157" spans="1:12" ht="14.25" customHeight="1" x14ac:dyDescent="0.15">
      <c r="A157" s="110"/>
      <c r="B157" s="26" t="s">
        <v>26</v>
      </c>
      <c r="C157" s="25">
        <f>SUM(C140:C156)</f>
        <v>1527</v>
      </c>
      <c r="D157" s="25">
        <f>SUM(D140:D156)</f>
        <v>1730</v>
      </c>
      <c r="E157" s="25">
        <f>SUM(E140:E156)</f>
        <v>1930</v>
      </c>
      <c r="F157" s="24">
        <f>SUM(F140:F156)</f>
        <v>3660</v>
      </c>
      <c r="G157" s="125" t="s">
        <v>25</v>
      </c>
      <c r="H157" s="126"/>
      <c r="I157" s="50"/>
      <c r="J157" s="50">
        <v>34</v>
      </c>
      <c r="K157" s="50">
        <v>21</v>
      </c>
      <c r="L157" s="48">
        <f t="shared" si="17"/>
        <v>55</v>
      </c>
    </row>
    <row r="158" spans="1:12" ht="14.25" customHeight="1" x14ac:dyDescent="0.15">
      <c r="A158" s="110" t="s">
        <v>24</v>
      </c>
      <c r="B158" s="37" t="s">
        <v>23</v>
      </c>
      <c r="C158" s="13">
        <v>123</v>
      </c>
      <c r="D158" s="13">
        <v>164</v>
      </c>
      <c r="E158" s="13">
        <v>162</v>
      </c>
      <c r="F158" s="31">
        <f t="shared" ref="F158:F163" si="18">SUM(D158:E158)</f>
        <v>326</v>
      </c>
      <c r="G158" s="125" t="s">
        <v>22</v>
      </c>
      <c r="H158" s="126"/>
      <c r="I158" s="50"/>
      <c r="J158" s="50">
        <v>1</v>
      </c>
      <c r="K158" s="50">
        <v>2</v>
      </c>
      <c r="L158" s="48">
        <f t="shared" si="17"/>
        <v>3</v>
      </c>
    </row>
    <row r="159" spans="1:12" ht="14.25" customHeight="1" x14ac:dyDescent="0.15">
      <c r="A159" s="110"/>
      <c r="B159" s="37" t="s">
        <v>21</v>
      </c>
      <c r="C159" s="13">
        <v>212</v>
      </c>
      <c r="D159" s="13">
        <v>257</v>
      </c>
      <c r="E159" s="13">
        <v>268</v>
      </c>
      <c r="F159" s="31">
        <f t="shared" si="18"/>
        <v>525</v>
      </c>
      <c r="G159" s="113" t="s">
        <v>20</v>
      </c>
      <c r="H159" s="114"/>
      <c r="I159" s="49"/>
      <c r="J159" s="49">
        <v>0</v>
      </c>
      <c r="K159" s="49">
        <v>2</v>
      </c>
      <c r="L159" s="48">
        <f t="shared" si="17"/>
        <v>2</v>
      </c>
    </row>
    <row r="160" spans="1:12" ht="14.25" customHeight="1" x14ac:dyDescent="0.15">
      <c r="A160" s="110"/>
      <c r="B160" s="37" t="s">
        <v>19</v>
      </c>
      <c r="C160" s="13">
        <v>63</v>
      </c>
      <c r="D160" s="13">
        <v>81</v>
      </c>
      <c r="E160" s="13">
        <v>76</v>
      </c>
      <c r="F160" s="31">
        <f t="shared" si="18"/>
        <v>157</v>
      </c>
      <c r="G160" s="112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10"/>
      <c r="B161" s="37" t="s">
        <v>17</v>
      </c>
      <c r="C161" s="13">
        <v>52</v>
      </c>
      <c r="D161" s="13">
        <v>74</v>
      </c>
      <c r="E161" s="13">
        <v>83</v>
      </c>
      <c r="F161" s="31">
        <f t="shared" si="18"/>
        <v>157</v>
      </c>
      <c r="G161" s="115" t="s">
        <v>16</v>
      </c>
      <c r="H161" s="116"/>
      <c r="I161" s="116"/>
      <c r="J161" s="116"/>
      <c r="K161" s="116"/>
      <c r="L161" s="117"/>
    </row>
    <row r="162" spans="1:12" ht="14.25" customHeight="1" x14ac:dyDescent="0.15">
      <c r="A162" s="110"/>
      <c r="B162" s="37" t="s">
        <v>15</v>
      </c>
      <c r="C162" s="13">
        <v>219</v>
      </c>
      <c r="D162" s="13">
        <v>283</v>
      </c>
      <c r="E162" s="13">
        <v>297</v>
      </c>
      <c r="F162" s="31">
        <f t="shared" si="18"/>
        <v>580</v>
      </c>
      <c r="G162" s="42" t="s">
        <v>14</v>
      </c>
      <c r="H162" s="41" t="s">
        <v>11</v>
      </c>
      <c r="I162" s="40">
        <f>SUM(L162/L149)</f>
        <v>0.4158837314299228</v>
      </c>
      <c r="J162" s="39">
        <v>8687</v>
      </c>
      <c r="K162" s="39">
        <v>10657</v>
      </c>
      <c r="L162" s="38">
        <f t="shared" ref="L162:L167" si="19">SUM(J162:K162)</f>
        <v>19344</v>
      </c>
    </row>
    <row r="163" spans="1:12" ht="14.25" customHeight="1" x14ac:dyDescent="0.15">
      <c r="A163" s="110"/>
      <c r="B163" s="37" t="s">
        <v>13</v>
      </c>
      <c r="C163" s="13">
        <v>34</v>
      </c>
      <c r="D163" s="13">
        <v>45</v>
      </c>
      <c r="E163" s="13">
        <v>45</v>
      </c>
      <c r="F163" s="31">
        <f t="shared" si="18"/>
        <v>90</v>
      </c>
      <c r="G163" s="118" t="s">
        <v>12</v>
      </c>
      <c r="H163" s="36" t="s">
        <v>11</v>
      </c>
      <c r="I163" s="35">
        <f>SUM(L163/L149)</f>
        <v>0.3471717584331262</v>
      </c>
      <c r="J163" s="34">
        <v>7095</v>
      </c>
      <c r="K163" s="34">
        <v>9053</v>
      </c>
      <c r="L163" s="33">
        <f t="shared" si="19"/>
        <v>16148</v>
      </c>
    </row>
    <row r="164" spans="1:12" ht="14.25" customHeight="1" x14ac:dyDescent="0.15">
      <c r="A164" s="110"/>
      <c r="B164" s="26" t="s">
        <v>10</v>
      </c>
      <c r="C164" s="25">
        <f>SUM(C158:C163)</f>
        <v>703</v>
      </c>
      <c r="D164" s="25">
        <f>SUM(D158:D163)</f>
        <v>904</v>
      </c>
      <c r="E164" s="25">
        <f>SUM(E158:E163)</f>
        <v>931</v>
      </c>
      <c r="F164" s="24">
        <f>SUM(F158:F163)</f>
        <v>1835</v>
      </c>
      <c r="G164" s="119"/>
      <c r="H164" s="30" t="s">
        <v>9</v>
      </c>
      <c r="I164" s="29">
        <f>L164/F30</f>
        <v>0.29628996409642672</v>
      </c>
      <c r="J164" s="28">
        <v>773</v>
      </c>
      <c r="K164" s="28">
        <v>960</v>
      </c>
      <c r="L164" s="27">
        <f t="shared" si="19"/>
        <v>1733</v>
      </c>
    </row>
    <row r="165" spans="1:12" ht="14.25" customHeight="1" x14ac:dyDescent="0.15">
      <c r="A165" s="110" t="s">
        <v>8</v>
      </c>
      <c r="B165" s="111" t="s">
        <v>7</v>
      </c>
      <c r="C165" s="13">
        <v>332</v>
      </c>
      <c r="D165" s="13">
        <v>362</v>
      </c>
      <c r="E165" s="13">
        <v>380</v>
      </c>
      <c r="F165" s="31">
        <f>SUM(D165:E165)</f>
        <v>742</v>
      </c>
      <c r="G165" s="119"/>
      <c r="H165" s="30" t="s">
        <v>6</v>
      </c>
      <c r="I165" s="29">
        <f>L165/L39</f>
        <v>0.3865537645378494</v>
      </c>
      <c r="J165" s="28">
        <v>1665</v>
      </c>
      <c r="K165" s="28">
        <v>2124</v>
      </c>
      <c r="L165" s="27">
        <f t="shared" si="19"/>
        <v>3789</v>
      </c>
    </row>
    <row r="166" spans="1:12" ht="14.25" customHeight="1" x14ac:dyDescent="0.15">
      <c r="A166" s="110"/>
      <c r="B166" s="111" t="s">
        <v>5</v>
      </c>
      <c r="C166" s="13">
        <v>296</v>
      </c>
      <c r="D166" s="13">
        <v>359</v>
      </c>
      <c r="E166" s="13">
        <v>380</v>
      </c>
      <c r="F166" s="31">
        <f>SUM(D166:E166)</f>
        <v>739</v>
      </c>
      <c r="G166" s="119"/>
      <c r="H166" s="30" t="s">
        <v>4</v>
      </c>
      <c r="I166" s="29">
        <f>L166/L67</f>
        <v>0.30943570767807588</v>
      </c>
      <c r="J166" s="28">
        <v>2074</v>
      </c>
      <c r="K166" s="28">
        <v>2609</v>
      </c>
      <c r="L166" s="27">
        <f t="shared" si="19"/>
        <v>4683</v>
      </c>
    </row>
    <row r="167" spans="1:12" ht="14.25" customHeight="1" x14ac:dyDescent="0.15">
      <c r="A167" s="110"/>
      <c r="B167" s="26" t="s">
        <v>3</v>
      </c>
      <c r="C167" s="25">
        <f>SUM(C165:C166)</f>
        <v>628</v>
      </c>
      <c r="D167" s="25">
        <f>SUM(D165:D166)</f>
        <v>721</v>
      </c>
      <c r="E167" s="25">
        <f>SUM(E165:E166)</f>
        <v>760</v>
      </c>
      <c r="F167" s="24">
        <f>SUM(F165:F166)</f>
        <v>1481</v>
      </c>
      <c r="G167" s="120"/>
      <c r="H167" s="23" t="s">
        <v>2</v>
      </c>
      <c r="I167" s="22">
        <f>L167/L147</f>
        <v>0.37786113936927773</v>
      </c>
      <c r="J167" s="21">
        <v>2583</v>
      </c>
      <c r="K167" s="21">
        <v>3360</v>
      </c>
      <c r="L167" s="20">
        <f t="shared" si="19"/>
        <v>5943</v>
      </c>
    </row>
    <row r="168" spans="1:12" ht="14.25" customHeight="1" x14ac:dyDescent="0.15">
      <c r="A168" s="110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10"/>
      <c r="B169" s="13"/>
      <c r="C169" s="13"/>
      <c r="D169" s="13"/>
      <c r="E169" s="13"/>
      <c r="F169" s="12"/>
      <c r="G169" s="121" t="s">
        <v>1</v>
      </c>
      <c r="H169" s="122"/>
      <c r="I169" s="11">
        <v>430</v>
      </c>
      <c r="J169" s="11">
        <v>185</v>
      </c>
      <c r="K169" s="11">
        <v>280</v>
      </c>
      <c r="L169" s="10">
        <f>SUM(J169:K169)</f>
        <v>465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A861B-A24F-42D3-A688-983E9A3F1403}">
  <dimension ref="A1:L218"/>
  <sheetViews>
    <sheetView view="pageBreakPreview" topLeftCell="A133" zoomScaleNormal="100" workbookViewId="0">
      <selection activeCell="A4" sqref="A4:B4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7" t="s">
        <v>273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ht="16.5" customHeight="1" x14ac:dyDescent="0.15">
      <c r="A2" s="150" t="s">
        <v>282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153" t="s">
        <v>266</v>
      </c>
      <c r="B4" s="154"/>
      <c r="C4" s="94"/>
      <c r="D4" s="94"/>
      <c r="E4" s="94"/>
      <c r="F4" s="93"/>
      <c r="G4" s="92" t="s">
        <v>265</v>
      </c>
      <c r="H4" s="91" t="s">
        <v>264</v>
      </c>
      <c r="I4" s="90">
        <v>27</v>
      </c>
      <c r="J4" s="90">
        <v>32</v>
      </c>
      <c r="K4" s="90">
        <v>36</v>
      </c>
      <c r="L4" s="58">
        <f t="shared" ref="L4:L9" si="0">SUM(J4:K4)</f>
        <v>68</v>
      </c>
    </row>
    <row r="5" spans="1:12" ht="14.25" customHeight="1" x14ac:dyDescent="0.15">
      <c r="A5" s="72" t="s">
        <v>263</v>
      </c>
      <c r="B5" s="71" t="s">
        <v>262</v>
      </c>
      <c r="C5" s="89">
        <v>335</v>
      </c>
      <c r="D5" s="89">
        <v>408</v>
      </c>
      <c r="E5" s="89">
        <v>399</v>
      </c>
      <c r="F5" s="31">
        <f t="shared" ref="F5:F21" si="1">SUM(D5:E5)</f>
        <v>807</v>
      </c>
      <c r="G5" s="57"/>
      <c r="H5" s="37" t="s">
        <v>261</v>
      </c>
      <c r="I5" s="13">
        <v>187</v>
      </c>
      <c r="J5" s="13">
        <v>217</v>
      </c>
      <c r="K5" s="13">
        <v>230</v>
      </c>
      <c r="L5" s="58">
        <f t="shared" si="0"/>
        <v>447</v>
      </c>
    </row>
    <row r="6" spans="1:12" ht="14.25" customHeight="1" x14ac:dyDescent="0.15">
      <c r="A6" s="110"/>
      <c r="B6" s="37" t="s">
        <v>260</v>
      </c>
      <c r="C6" s="86">
        <v>214</v>
      </c>
      <c r="D6" s="86">
        <v>202</v>
      </c>
      <c r="E6" s="86">
        <v>215</v>
      </c>
      <c r="F6" s="31">
        <f t="shared" si="1"/>
        <v>417</v>
      </c>
      <c r="G6" s="57"/>
      <c r="H6" s="37" t="s">
        <v>259</v>
      </c>
      <c r="I6" s="13">
        <v>114</v>
      </c>
      <c r="J6" s="13">
        <v>138</v>
      </c>
      <c r="K6" s="13">
        <v>166</v>
      </c>
      <c r="L6" s="58">
        <f t="shared" si="0"/>
        <v>304</v>
      </c>
    </row>
    <row r="7" spans="1:12" ht="14.25" customHeight="1" x14ac:dyDescent="0.15">
      <c r="A7" s="110"/>
      <c r="B7" s="37" t="s">
        <v>258</v>
      </c>
      <c r="C7" s="86">
        <v>129</v>
      </c>
      <c r="D7" s="86">
        <v>131</v>
      </c>
      <c r="E7" s="86">
        <v>160</v>
      </c>
      <c r="F7" s="31">
        <f t="shared" si="1"/>
        <v>291</v>
      </c>
      <c r="G7" s="57"/>
      <c r="H7" s="37" t="s">
        <v>257</v>
      </c>
      <c r="I7" s="13">
        <v>81</v>
      </c>
      <c r="J7" s="13">
        <v>103</v>
      </c>
      <c r="K7" s="13">
        <v>102</v>
      </c>
      <c r="L7" s="58">
        <f t="shared" si="0"/>
        <v>205</v>
      </c>
    </row>
    <row r="8" spans="1:12" ht="14.25" customHeight="1" x14ac:dyDescent="0.15">
      <c r="A8" s="110"/>
      <c r="B8" s="37" t="s">
        <v>256</v>
      </c>
      <c r="C8" s="86">
        <v>165</v>
      </c>
      <c r="D8" s="86">
        <v>167</v>
      </c>
      <c r="E8" s="86">
        <v>202</v>
      </c>
      <c r="F8" s="31">
        <f t="shared" si="1"/>
        <v>369</v>
      </c>
      <c r="G8" s="57"/>
      <c r="H8" s="37" t="s">
        <v>219</v>
      </c>
      <c r="I8" s="13">
        <v>57</v>
      </c>
      <c r="J8" s="13">
        <v>72</v>
      </c>
      <c r="K8" s="13">
        <v>76</v>
      </c>
      <c r="L8" s="58">
        <f t="shared" si="0"/>
        <v>148</v>
      </c>
    </row>
    <row r="9" spans="1:12" ht="14.25" customHeight="1" x14ac:dyDescent="0.15">
      <c r="A9" s="110"/>
      <c r="B9" s="37" t="s">
        <v>255</v>
      </c>
      <c r="C9" s="86">
        <v>57</v>
      </c>
      <c r="D9" s="86">
        <v>63</v>
      </c>
      <c r="E9" s="86">
        <v>73</v>
      </c>
      <c r="F9" s="31">
        <f t="shared" si="1"/>
        <v>136</v>
      </c>
      <c r="G9" s="57"/>
      <c r="H9" s="37" t="s">
        <v>254</v>
      </c>
      <c r="I9" s="13">
        <v>72</v>
      </c>
      <c r="J9" s="13">
        <v>80</v>
      </c>
      <c r="K9" s="13">
        <v>81</v>
      </c>
      <c r="L9" s="58">
        <f t="shared" si="0"/>
        <v>161</v>
      </c>
    </row>
    <row r="10" spans="1:12" ht="14.25" customHeight="1" x14ac:dyDescent="0.15">
      <c r="A10" s="110"/>
      <c r="B10" s="37" t="s">
        <v>253</v>
      </c>
      <c r="C10" s="86">
        <v>279</v>
      </c>
      <c r="D10" s="86">
        <v>348</v>
      </c>
      <c r="E10" s="86">
        <v>378</v>
      </c>
      <c r="F10" s="31">
        <f t="shared" si="1"/>
        <v>726</v>
      </c>
      <c r="G10" s="83"/>
      <c r="H10" s="26" t="s">
        <v>252</v>
      </c>
      <c r="I10" s="25">
        <f>SUM(I4:I9)</f>
        <v>538</v>
      </c>
      <c r="J10" s="25">
        <f>SUM(J4:J9)</f>
        <v>642</v>
      </c>
      <c r="K10" s="25">
        <f>SUM(K4:K9)</f>
        <v>691</v>
      </c>
      <c r="L10" s="60">
        <f>SUM(L4:L9)</f>
        <v>1333</v>
      </c>
    </row>
    <row r="11" spans="1:12" ht="14.25" customHeight="1" x14ac:dyDescent="0.15">
      <c r="A11" s="110"/>
      <c r="B11" s="37" t="s">
        <v>251</v>
      </c>
      <c r="C11" s="86">
        <v>65</v>
      </c>
      <c r="D11" s="86">
        <v>78</v>
      </c>
      <c r="E11" s="86">
        <v>89</v>
      </c>
      <c r="F11" s="31">
        <f t="shared" si="1"/>
        <v>167</v>
      </c>
      <c r="G11" s="57" t="s">
        <v>250</v>
      </c>
      <c r="H11" s="37" t="s">
        <v>249</v>
      </c>
      <c r="I11" s="13">
        <v>51</v>
      </c>
      <c r="J11" s="13">
        <v>60</v>
      </c>
      <c r="K11" s="13">
        <v>71</v>
      </c>
      <c r="L11" s="58">
        <f t="shared" ref="L11:L22" si="2">SUM(J11:K11)</f>
        <v>131</v>
      </c>
    </row>
    <row r="12" spans="1:12" ht="14.25" customHeight="1" x14ac:dyDescent="0.15">
      <c r="A12" s="110"/>
      <c r="B12" s="37" t="s">
        <v>248</v>
      </c>
      <c r="C12" s="86">
        <v>124</v>
      </c>
      <c r="D12" s="86">
        <v>173</v>
      </c>
      <c r="E12" s="86">
        <v>190</v>
      </c>
      <c r="F12" s="31">
        <f t="shared" si="1"/>
        <v>363</v>
      </c>
      <c r="G12" s="57"/>
      <c r="H12" s="37" t="s">
        <v>204</v>
      </c>
      <c r="I12" s="13">
        <v>30</v>
      </c>
      <c r="J12" s="13">
        <v>25</v>
      </c>
      <c r="K12" s="13">
        <v>32</v>
      </c>
      <c r="L12" s="58">
        <f t="shared" si="2"/>
        <v>57</v>
      </c>
    </row>
    <row r="13" spans="1:12" ht="14.25" customHeight="1" x14ac:dyDescent="0.15">
      <c r="A13" s="110"/>
      <c r="B13" s="37" t="s">
        <v>247</v>
      </c>
      <c r="C13" s="86">
        <v>146</v>
      </c>
      <c r="D13" s="86">
        <v>219</v>
      </c>
      <c r="E13" s="86">
        <v>214</v>
      </c>
      <c r="F13" s="31">
        <f t="shared" si="1"/>
        <v>433</v>
      </c>
      <c r="G13" s="57"/>
      <c r="H13" s="37" t="s">
        <v>246</v>
      </c>
      <c r="I13" s="13">
        <v>39</v>
      </c>
      <c r="J13" s="13">
        <v>34</v>
      </c>
      <c r="K13" s="13">
        <v>46</v>
      </c>
      <c r="L13" s="58">
        <f t="shared" si="2"/>
        <v>80</v>
      </c>
    </row>
    <row r="14" spans="1:12" ht="14.25" customHeight="1" x14ac:dyDescent="0.15">
      <c r="A14" s="110"/>
      <c r="B14" s="37" t="s">
        <v>245</v>
      </c>
      <c r="C14" s="86">
        <v>38</v>
      </c>
      <c r="D14" s="86">
        <v>50</v>
      </c>
      <c r="E14" s="86">
        <v>49</v>
      </c>
      <c r="F14" s="31">
        <f t="shared" si="1"/>
        <v>99</v>
      </c>
      <c r="G14" s="57"/>
      <c r="H14" s="37" t="s">
        <v>244</v>
      </c>
      <c r="I14" s="13">
        <v>116</v>
      </c>
      <c r="J14" s="13">
        <v>112</v>
      </c>
      <c r="K14" s="13">
        <v>125</v>
      </c>
      <c r="L14" s="58">
        <f t="shared" si="2"/>
        <v>237</v>
      </c>
    </row>
    <row r="15" spans="1:12" ht="14.25" customHeight="1" x14ac:dyDescent="0.15">
      <c r="A15" s="110"/>
      <c r="B15" s="37" t="s">
        <v>243</v>
      </c>
      <c r="C15" s="86">
        <v>28</v>
      </c>
      <c r="D15" s="86">
        <v>31</v>
      </c>
      <c r="E15" s="86">
        <v>36</v>
      </c>
      <c r="F15" s="31">
        <f t="shared" si="1"/>
        <v>67</v>
      </c>
      <c r="G15" s="57"/>
      <c r="H15" s="37" t="s">
        <v>242</v>
      </c>
      <c r="I15" s="13">
        <v>31</v>
      </c>
      <c r="J15" s="13">
        <v>37</v>
      </c>
      <c r="K15" s="13">
        <v>43</v>
      </c>
      <c r="L15" s="58">
        <f t="shared" si="2"/>
        <v>80</v>
      </c>
    </row>
    <row r="16" spans="1:12" ht="14.25" customHeight="1" x14ac:dyDescent="0.15">
      <c r="A16" s="110"/>
      <c r="B16" s="37" t="s">
        <v>241</v>
      </c>
      <c r="C16" s="86">
        <v>1</v>
      </c>
      <c r="D16" s="86">
        <v>1</v>
      </c>
      <c r="E16" s="86">
        <v>0</v>
      </c>
      <c r="F16" s="31">
        <f t="shared" si="1"/>
        <v>1</v>
      </c>
      <c r="G16" s="57"/>
      <c r="H16" s="37" t="s">
        <v>240</v>
      </c>
      <c r="I16" s="13">
        <v>66</v>
      </c>
      <c r="J16" s="13">
        <v>61</v>
      </c>
      <c r="K16" s="13">
        <v>76</v>
      </c>
      <c r="L16" s="58">
        <f t="shared" si="2"/>
        <v>137</v>
      </c>
    </row>
    <row r="17" spans="1:12" ht="14.25" customHeight="1" x14ac:dyDescent="0.15">
      <c r="A17" s="110"/>
      <c r="B17" s="111" t="s">
        <v>239</v>
      </c>
      <c r="C17" s="86">
        <v>44</v>
      </c>
      <c r="D17" s="86">
        <v>59</v>
      </c>
      <c r="E17" s="86">
        <v>63</v>
      </c>
      <c r="F17" s="31">
        <f>SUM(D17:E17)</f>
        <v>122</v>
      </c>
      <c r="G17" s="57"/>
      <c r="H17" s="37" t="s">
        <v>238</v>
      </c>
      <c r="I17" s="13">
        <v>83</v>
      </c>
      <c r="J17" s="13">
        <v>83</v>
      </c>
      <c r="K17" s="13">
        <v>85</v>
      </c>
      <c r="L17" s="58">
        <f t="shared" si="2"/>
        <v>168</v>
      </c>
    </row>
    <row r="18" spans="1:12" ht="14.25" customHeight="1" x14ac:dyDescent="0.15">
      <c r="A18" s="110"/>
      <c r="B18" s="37" t="s">
        <v>237</v>
      </c>
      <c r="C18" s="86">
        <v>84</v>
      </c>
      <c r="D18" s="86">
        <v>113</v>
      </c>
      <c r="E18" s="86">
        <v>116</v>
      </c>
      <c r="F18" s="31">
        <f t="shared" si="1"/>
        <v>229</v>
      </c>
      <c r="G18" s="57"/>
      <c r="H18" s="37" t="s">
        <v>236</v>
      </c>
      <c r="I18" s="13">
        <v>56</v>
      </c>
      <c r="J18" s="13">
        <v>59</v>
      </c>
      <c r="K18" s="13">
        <v>76</v>
      </c>
      <c r="L18" s="58">
        <f t="shared" si="2"/>
        <v>135</v>
      </c>
    </row>
    <row r="19" spans="1:12" ht="14.25" customHeight="1" x14ac:dyDescent="0.15">
      <c r="A19" s="110"/>
      <c r="B19" s="37" t="s">
        <v>235</v>
      </c>
      <c r="C19" s="86">
        <v>24</v>
      </c>
      <c r="D19" s="86">
        <v>22</v>
      </c>
      <c r="E19" s="86">
        <v>28</v>
      </c>
      <c r="F19" s="31">
        <f t="shared" si="1"/>
        <v>50</v>
      </c>
      <c r="G19" s="57"/>
      <c r="H19" s="37" t="s">
        <v>234</v>
      </c>
      <c r="I19" s="13">
        <v>23</v>
      </c>
      <c r="J19" s="13">
        <v>30</v>
      </c>
      <c r="K19" s="13">
        <v>25</v>
      </c>
      <c r="L19" s="58">
        <f t="shared" si="2"/>
        <v>55</v>
      </c>
    </row>
    <row r="20" spans="1:12" ht="14.25" customHeight="1" x14ac:dyDescent="0.15">
      <c r="A20" s="110"/>
      <c r="B20" s="111" t="s">
        <v>233</v>
      </c>
      <c r="C20" s="86">
        <v>12</v>
      </c>
      <c r="D20" s="86">
        <v>8</v>
      </c>
      <c r="E20" s="86">
        <v>12</v>
      </c>
      <c r="F20" s="31">
        <f t="shared" si="1"/>
        <v>20</v>
      </c>
      <c r="G20" s="57"/>
      <c r="H20" s="37" t="s">
        <v>232</v>
      </c>
      <c r="I20" s="13">
        <v>60</v>
      </c>
      <c r="J20" s="13">
        <v>51</v>
      </c>
      <c r="K20" s="13">
        <v>63</v>
      </c>
      <c r="L20" s="58">
        <f t="shared" si="2"/>
        <v>114</v>
      </c>
    </row>
    <row r="21" spans="1:12" ht="14.25" customHeight="1" x14ac:dyDescent="0.15">
      <c r="A21" s="110"/>
      <c r="B21" s="111" t="s">
        <v>231</v>
      </c>
      <c r="C21" s="86">
        <v>17</v>
      </c>
      <c r="D21" s="86">
        <v>25</v>
      </c>
      <c r="E21" s="86">
        <v>21</v>
      </c>
      <c r="F21" s="31">
        <f t="shared" si="1"/>
        <v>46</v>
      </c>
      <c r="G21" s="57"/>
      <c r="H21" s="37" t="s">
        <v>190</v>
      </c>
      <c r="I21" s="13">
        <v>34</v>
      </c>
      <c r="J21" s="13">
        <v>39</v>
      </c>
      <c r="K21" s="13">
        <v>41</v>
      </c>
      <c r="L21" s="58">
        <f t="shared" si="2"/>
        <v>80</v>
      </c>
    </row>
    <row r="22" spans="1:12" ht="14.25" customHeight="1" x14ac:dyDescent="0.15">
      <c r="A22" s="79"/>
      <c r="B22" s="26" t="s">
        <v>230</v>
      </c>
      <c r="C22" s="25">
        <f>SUM(C5:C21)</f>
        <v>1762</v>
      </c>
      <c r="D22" s="25">
        <f>SUM(D5:D21)</f>
        <v>2098</v>
      </c>
      <c r="E22" s="25">
        <f>SUM(E5:E21)</f>
        <v>2245</v>
      </c>
      <c r="F22" s="25">
        <f>SUM(F5:F21)</f>
        <v>4343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110" t="s">
        <v>228</v>
      </c>
      <c r="B23" s="37" t="s">
        <v>227</v>
      </c>
      <c r="C23" s="13">
        <v>132</v>
      </c>
      <c r="D23" s="13">
        <v>142</v>
      </c>
      <c r="E23" s="13">
        <v>181</v>
      </c>
      <c r="F23" s="31">
        <f t="shared" ref="F23:F28" si="3">SUM(D23:E23)</f>
        <v>323</v>
      </c>
      <c r="G23" s="83"/>
      <c r="H23" s="26" t="s">
        <v>226</v>
      </c>
      <c r="I23" s="25">
        <f>SUM(I11:I22)</f>
        <v>594</v>
      </c>
      <c r="J23" s="25">
        <f>SUM(J11:J22)</f>
        <v>593</v>
      </c>
      <c r="K23" s="25">
        <f>SUM(K11:K22)</f>
        <v>688</v>
      </c>
      <c r="L23" s="60">
        <f>SUM(L11:L22)</f>
        <v>1281</v>
      </c>
    </row>
    <row r="24" spans="1:12" ht="14.25" customHeight="1" x14ac:dyDescent="0.15">
      <c r="A24" s="110"/>
      <c r="B24" s="37" t="s">
        <v>225</v>
      </c>
      <c r="C24" s="13">
        <v>69</v>
      </c>
      <c r="D24" s="13">
        <v>84</v>
      </c>
      <c r="E24" s="13">
        <v>81</v>
      </c>
      <c r="F24" s="31">
        <f t="shared" si="3"/>
        <v>165</v>
      </c>
      <c r="G24" s="57" t="s">
        <v>224</v>
      </c>
      <c r="H24" s="37" t="s">
        <v>223</v>
      </c>
      <c r="I24" s="13">
        <v>28</v>
      </c>
      <c r="J24" s="13">
        <v>32</v>
      </c>
      <c r="K24" s="13">
        <v>40</v>
      </c>
      <c r="L24" s="58">
        <f t="shared" ref="L24:L29" si="4">SUM(J24:K24)</f>
        <v>72</v>
      </c>
    </row>
    <row r="25" spans="1:12" ht="14.25" customHeight="1" x14ac:dyDescent="0.15">
      <c r="A25" s="110"/>
      <c r="B25" s="37" t="s">
        <v>222</v>
      </c>
      <c r="C25" s="13">
        <v>200</v>
      </c>
      <c r="D25" s="13">
        <v>236</v>
      </c>
      <c r="E25" s="13">
        <v>282</v>
      </c>
      <c r="F25" s="31">
        <f t="shared" si="3"/>
        <v>518</v>
      </c>
      <c r="G25" s="57"/>
      <c r="H25" s="37" t="s">
        <v>221</v>
      </c>
      <c r="I25" s="13">
        <v>18</v>
      </c>
      <c r="J25" s="13">
        <v>23</v>
      </c>
      <c r="K25" s="13">
        <v>21</v>
      </c>
      <c r="L25" s="58">
        <f t="shared" si="4"/>
        <v>44</v>
      </c>
    </row>
    <row r="26" spans="1:12" ht="14.25" customHeight="1" x14ac:dyDescent="0.15">
      <c r="A26" s="110"/>
      <c r="B26" s="37" t="s">
        <v>220</v>
      </c>
      <c r="C26" s="13">
        <v>89</v>
      </c>
      <c r="D26" s="13">
        <v>91</v>
      </c>
      <c r="E26" s="13">
        <v>115</v>
      </c>
      <c r="F26" s="31">
        <f t="shared" si="3"/>
        <v>206</v>
      </c>
      <c r="G26" s="57"/>
      <c r="H26" s="37" t="s">
        <v>219</v>
      </c>
      <c r="I26" s="13">
        <v>41</v>
      </c>
      <c r="J26" s="13">
        <v>48</v>
      </c>
      <c r="K26" s="13">
        <v>45</v>
      </c>
      <c r="L26" s="58">
        <f t="shared" si="4"/>
        <v>93</v>
      </c>
    </row>
    <row r="27" spans="1:12" ht="14.25" customHeight="1" x14ac:dyDescent="0.15">
      <c r="A27" s="110"/>
      <c r="B27" s="37" t="s">
        <v>218</v>
      </c>
      <c r="C27" s="13">
        <v>60</v>
      </c>
      <c r="D27" s="13">
        <v>70</v>
      </c>
      <c r="E27" s="13">
        <v>72</v>
      </c>
      <c r="F27" s="31">
        <f t="shared" si="3"/>
        <v>142</v>
      </c>
      <c r="G27" s="57"/>
      <c r="H27" s="37" t="s">
        <v>217</v>
      </c>
      <c r="I27" s="13">
        <v>42</v>
      </c>
      <c r="J27" s="13">
        <v>36</v>
      </c>
      <c r="K27" s="13">
        <v>47</v>
      </c>
      <c r="L27" s="58">
        <f t="shared" si="4"/>
        <v>83</v>
      </c>
    </row>
    <row r="28" spans="1:12" ht="14.25" customHeight="1" x14ac:dyDescent="0.15">
      <c r="A28" s="110"/>
      <c r="B28" s="37" t="s">
        <v>216</v>
      </c>
      <c r="C28" s="13">
        <v>56</v>
      </c>
      <c r="D28" s="13">
        <v>60</v>
      </c>
      <c r="E28" s="13">
        <v>97</v>
      </c>
      <c r="F28" s="31">
        <f t="shared" si="3"/>
        <v>157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606</v>
      </c>
      <c r="D29" s="25">
        <f>SUM(D23:D28)</f>
        <v>683</v>
      </c>
      <c r="E29" s="25">
        <f>SUM(E23:E28)</f>
        <v>828</v>
      </c>
      <c r="F29" s="25">
        <f>SUM(F23:F28)</f>
        <v>1511</v>
      </c>
      <c r="G29" s="57"/>
      <c r="H29" s="37" t="s">
        <v>214</v>
      </c>
      <c r="I29" s="13">
        <v>33</v>
      </c>
      <c r="J29" s="13">
        <v>37</v>
      </c>
      <c r="K29" s="13">
        <v>39</v>
      </c>
      <c r="L29" s="58">
        <f t="shared" si="4"/>
        <v>76</v>
      </c>
    </row>
    <row r="30" spans="1:12" ht="14.25" customHeight="1" x14ac:dyDescent="0.15">
      <c r="A30" s="155" t="s">
        <v>213</v>
      </c>
      <c r="B30" s="142"/>
      <c r="C30" s="55">
        <f>SUM(C22+C29)</f>
        <v>2368</v>
      </c>
      <c r="D30" s="55">
        <f>SUM(D22+D29)</f>
        <v>2781</v>
      </c>
      <c r="E30" s="55">
        <f>SUM(E22+E29)</f>
        <v>3073</v>
      </c>
      <c r="F30" s="55">
        <f>SUM(F22+F29)</f>
        <v>5854</v>
      </c>
      <c r="G30" s="57"/>
      <c r="H30" s="26" t="s">
        <v>212</v>
      </c>
      <c r="I30" s="25">
        <f>SUM(I24:I29)</f>
        <v>170</v>
      </c>
      <c r="J30" s="25">
        <f>SUM(J24:J29)</f>
        <v>192</v>
      </c>
      <c r="K30" s="25">
        <f>SUM(K24:K29)</f>
        <v>208</v>
      </c>
      <c r="L30" s="56">
        <f>SUM(L24:L29)</f>
        <v>400</v>
      </c>
    </row>
    <row r="31" spans="1:12" ht="14.25" customHeight="1" x14ac:dyDescent="0.15">
      <c r="A31" s="110"/>
      <c r="B31" s="111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47</v>
      </c>
      <c r="K31" s="13">
        <v>42</v>
      </c>
      <c r="L31" s="58">
        <f t="shared" ref="L31:L37" si="5">SUM(J31:K31)</f>
        <v>89</v>
      </c>
    </row>
    <row r="32" spans="1:12" ht="14.25" customHeight="1" x14ac:dyDescent="0.15">
      <c r="A32" s="156" t="s">
        <v>210</v>
      </c>
      <c r="B32" s="157"/>
      <c r="C32" s="74"/>
      <c r="D32" s="111"/>
      <c r="E32" s="111"/>
      <c r="F32" s="87"/>
      <c r="G32" s="57"/>
      <c r="H32" s="37" t="s">
        <v>209</v>
      </c>
      <c r="I32" s="13">
        <v>29</v>
      </c>
      <c r="J32" s="13">
        <v>50</v>
      </c>
      <c r="K32" s="13">
        <v>56</v>
      </c>
      <c r="L32" s="58">
        <f t="shared" si="5"/>
        <v>106</v>
      </c>
    </row>
    <row r="33" spans="1:12" ht="14.25" customHeight="1" x14ac:dyDescent="0.15">
      <c r="A33" s="110" t="s">
        <v>208</v>
      </c>
      <c r="B33" s="37" t="s">
        <v>207</v>
      </c>
      <c r="C33" s="86">
        <v>375</v>
      </c>
      <c r="D33" s="13">
        <v>454</v>
      </c>
      <c r="E33" s="13">
        <v>468</v>
      </c>
      <c r="F33" s="31">
        <f t="shared" ref="F33:F45" si="6">SUM(D33:E33)</f>
        <v>922</v>
      </c>
      <c r="G33" s="57"/>
      <c r="H33" s="37" t="s">
        <v>206</v>
      </c>
      <c r="I33" s="13">
        <v>72</v>
      </c>
      <c r="J33" s="13">
        <v>69</v>
      </c>
      <c r="K33" s="13">
        <v>79</v>
      </c>
      <c r="L33" s="58">
        <f t="shared" si="5"/>
        <v>148</v>
      </c>
    </row>
    <row r="34" spans="1:12" ht="14.25" customHeight="1" x14ac:dyDescent="0.15">
      <c r="A34" s="110"/>
      <c r="B34" s="37" t="s">
        <v>205</v>
      </c>
      <c r="C34" s="13">
        <v>147</v>
      </c>
      <c r="D34" s="13">
        <v>179</v>
      </c>
      <c r="E34" s="13">
        <v>187</v>
      </c>
      <c r="F34" s="31">
        <f t="shared" si="6"/>
        <v>366</v>
      </c>
      <c r="G34" s="57"/>
      <c r="H34" s="37" t="s">
        <v>204</v>
      </c>
      <c r="I34" s="13">
        <v>50</v>
      </c>
      <c r="J34" s="13">
        <v>67</v>
      </c>
      <c r="K34" s="13">
        <v>70</v>
      </c>
      <c r="L34" s="58">
        <f t="shared" si="5"/>
        <v>137</v>
      </c>
    </row>
    <row r="35" spans="1:12" ht="14.25" customHeight="1" x14ac:dyDescent="0.15">
      <c r="A35" s="110"/>
      <c r="B35" s="37" t="s">
        <v>203</v>
      </c>
      <c r="C35" s="13">
        <v>77</v>
      </c>
      <c r="D35" s="13">
        <v>86</v>
      </c>
      <c r="E35" s="13">
        <v>101</v>
      </c>
      <c r="F35" s="31">
        <f t="shared" si="6"/>
        <v>187</v>
      </c>
      <c r="G35" s="57"/>
      <c r="H35" s="37" t="s">
        <v>202</v>
      </c>
      <c r="I35" s="13">
        <v>89</v>
      </c>
      <c r="J35" s="13">
        <v>90</v>
      </c>
      <c r="K35" s="13">
        <v>99</v>
      </c>
      <c r="L35" s="58">
        <f t="shared" si="5"/>
        <v>189</v>
      </c>
    </row>
    <row r="36" spans="1:12" ht="14.25" customHeight="1" x14ac:dyDescent="0.15">
      <c r="A36" s="110"/>
      <c r="B36" s="37" t="s">
        <v>201</v>
      </c>
      <c r="C36" s="13">
        <v>234</v>
      </c>
      <c r="D36" s="13">
        <v>223</v>
      </c>
      <c r="E36" s="13">
        <v>276</v>
      </c>
      <c r="F36" s="31">
        <f t="shared" si="6"/>
        <v>499</v>
      </c>
      <c r="G36" s="84"/>
      <c r="H36" s="85" t="s">
        <v>200</v>
      </c>
      <c r="I36" s="13">
        <v>56</v>
      </c>
      <c r="J36" s="13">
        <v>57</v>
      </c>
      <c r="K36" s="13">
        <v>76</v>
      </c>
      <c r="L36" s="58">
        <f t="shared" si="5"/>
        <v>133</v>
      </c>
    </row>
    <row r="37" spans="1:12" ht="14.25" customHeight="1" x14ac:dyDescent="0.15">
      <c r="A37" s="110"/>
      <c r="B37" s="37" t="s">
        <v>199</v>
      </c>
      <c r="C37" s="13">
        <v>14</v>
      </c>
      <c r="D37" s="13">
        <v>18</v>
      </c>
      <c r="E37" s="13">
        <v>22</v>
      </c>
      <c r="F37" s="31">
        <f t="shared" si="6"/>
        <v>40</v>
      </c>
      <c r="G37" s="84"/>
      <c r="H37" s="37" t="s">
        <v>198</v>
      </c>
      <c r="I37" s="13">
        <v>124</v>
      </c>
      <c r="J37" s="13">
        <v>149</v>
      </c>
      <c r="K37" s="13">
        <v>143</v>
      </c>
      <c r="L37" s="58">
        <f t="shared" si="5"/>
        <v>292</v>
      </c>
    </row>
    <row r="38" spans="1:12" ht="14.25" customHeight="1" x14ac:dyDescent="0.15">
      <c r="A38" s="110"/>
      <c r="B38" s="37" t="s">
        <v>197</v>
      </c>
      <c r="C38" s="13">
        <v>78</v>
      </c>
      <c r="D38" s="13">
        <v>102</v>
      </c>
      <c r="E38" s="13">
        <v>116</v>
      </c>
      <c r="F38" s="31">
        <f t="shared" si="6"/>
        <v>218</v>
      </c>
      <c r="G38" s="83"/>
      <c r="H38" s="26" t="s">
        <v>163</v>
      </c>
      <c r="I38" s="25">
        <f>SUM(I31:I37)</f>
        <v>461</v>
      </c>
      <c r="J38" s="25">
        <f>SUM(J31:J37)</f>
        <v>529</v>
      </c>
      <c r="K38" s="25">
        <f>SUM(K31:K37)</f>
        <v>565</v>
      </c>
      <c r="L38" s="60">
        <f>SUM(L31:L37)</f>
        <v>1094</v>
      </c>
    </row>
    <row r="39" spans="1:12" ht="14.25" customHeight="1" x14ac:dyDescent="0.15">
      <c r="A39" s="110"/>
      <c r="B39" s="37" t="s">
        <v>196</v>
      </c>
      <c r="C39" s="13">
        <v>54</v>
      </c>
      <c r="D39" s="13">
        <v>57</v>
      </c>
      <c r="E39" s="13">
        <v>63</v>
      </c>
      <c r="F39" s="31">
        <f t="shared" si="6"/>
        <v>120</v>
      </c>
      <c r="G39" s="143" t="s">
        <v>195</v>
      </c>
      <c r="H39" s="144"/>
      <c r="I39" s="55">
        <f>SUM(C46+C54+I10+I23+I30+I38)</f>
        <v>4150</v>
      </c>
      <c r="J39" s="55">
        <f>SUM(D46+D54+J10+J23+J30+J38)</f>
        <v>4691</v>
      </c>
      <c r="K39" s="55">
        <f>SUM(E46+E54+K10+K23+K30+K38)</f>
        <v>5109</v>
      </c>
      <c r="L39" s="54">
        <f>SUM(F46+F54+L10+L23+L30+L38)</f>
        <v>9800</v>
      </c>
    </row>
    <row r="40" spans="1:12" ht="14.25" customHeight="1" x14ac:dyDescent="0.15">
      <c r="A40" s="110"/>
      <c r="B40" s="37" t="s">
        <v>194</v>
      </c>
      <c r="C40" s="13">
        <v>133</v>
      </c>
      <c r="D40" s="13">
        <v>154</v>
      </c>
      <c r="E40" s="13">
        <v>167</v>
      </c>
      <c r="F40" s="31">
        <f t="shared" si="6"/>
        <v>321</v>
      </c>
      <c r="G40" s="82"/>
      <c r="H40" s="111"/>
      <c r="I40" s="13"/>
      <c r="J40" s="13"/>
      <c r="K40" s="13"/>
      <c r="L40" s="52"/>
    </row>
    <row r="41" spans="1:12" ht="14.25" customHeight="1" x14ac:dyDescent="0.15">
      <c r="A41" s="110"/>
      <c r="B41" s="37" t="s">
        <v>193</v>
      </c>
      <c r="C41" s="13">
        <v>67</v>
      </c>
      <c r="D41" s="13">
        <v>79</v>
      </c>
      <c r="E41" s="13">
        <v>84</v>
      </c>
      <c r="F41" s="31">
        <f t="shared" si="6"/>
        <v>163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10"/>
      <c r="B42" s="37" t="s">
        <v>192</v>
      </c>
      <c r="C42" s="13">
        <v>108</v>
      </c>
      <c r="D42" s="13">
        <v>127</v>
      </c>
      <c r="E42" s="13">
        <v>149</v>
      </c>
      <c r="F42" s="31">
        <f t="shared" si="6"/>
        <v>276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10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10"/>
      <c r="B44" s="37" t="s">
        <v>190</v>
      </c>
      <c r="C44" s="13">
        <v>177</v>
      </c>
      <c r="D44" s="13">
        <v>196</v>
      </c>
      <c r="E44" s="13">
        <v>234</v>
      </c>
      <c r="F44" s="31">
        <f t="shared" si="6"/>
        <v>430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10"/>
      <c r="B45" s="37" t="s">
        <v>189</v>
      </c>
      <c r="C45" s="13">
        <v>160</v>
      </c>
      <c r="D45" s="13">
        <v>174</v>
      </c>
      <c r="E45" s="13">
        <v>199</v>
      </c>
      <c r="F45" s="31">
        <f t="shared" si="6"/>
        <v>373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1634</v>
      </c>
      <c r="D46" s="25">
        <f>SUM(D33:D45)</f>
        <v>1862</v>
      </c>
      <c r="E46" s="25">
        <f>SUM(E33:E45)</f>
        <v>2084</v>
      </c>
      <c r="F46" s="25">
        <f>SUM(F33:F45)</f>
        <v>3946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10" t="s">
        <v>187</v>
      </c>
      <c r="B47" s="37" t="s">
        <v>186</v>
      </c>
      <c r="C47" s="13">
        <v>101</v>
      </c>
      <c r="D47" s="13">
        <v>121</v>
      </c>
      <c r="E47" s="13">
        <v>117</v>
      </c>
      <c r="F47" s="31">
        <f t="shared" ref="F47:F53" si="7">SUM(D47:E47)</f>
        <v>238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10"/>
      <c r="B48" s="37" t="s">
        <v>185</v>
      </c>
      <c r="C48" s="13">
        <v>42</v>
      </c>
      <c r="D48" s="13">
        <v>42</v>
      </c>
      <c r="E48" s="13">
        <v>39</v>
      </c>
      <c r="F48" s="31">
        <f t="shared" si="7"/>
        <v>81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10"/>
      <c r="B49" s="37" t="s">
        <v>184</v>
      </c>
      <c r="C49" s="13">
        <v>103</v>
      </c>
      <c r="D49" s="13">
        <v>104</v>
      </c>
      <c r="E49" s="13">
        <v>114</v>
      </c>
      <c r="F49" s="31">
        <f t="shared" si="7"/>
        <v>218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10"/>
      <c r="B50" s="37" t="s">
        <v>183</v>
      </c>
      <c r="C50" s="13">
        <v>283</v>
      </c>
      <c r="D50" s="13">
        <v>316</v>
      </c>
      <c r="E50" s="13">
        <v>329</v>
      </c>
      <c r="F50" s="31">
        <f t="shared" si="7"/>
        <v>645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10"/>
      <c r="B51" s="37" t="s">
        <v>182</v>
      </c>
      <c r="C51" s="13">
        <v>131</v>
      </c>
      <c r="D51" s="13">
        <v>169</v>
      </c>
      <c r="E51" s="13">
        <v>167</v>
      </c>
      <c r="F51" s="31">
        <f t="shared" si="7"/>
        <v>336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10"/>
      <c r="B52" s="37" t="s">
        <v>181</v>
      </c>
      <c r="C52" s="13">
        <v>75</v>
      </c>
      <c r="D52" s="13">
        <v>92</v>
      </c>
      <c r="E52" s="13">
        <v>85</v>
      </c>
      <c r="F52" s="31">
        <f t="shared" si="7"/>
        <v>177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10"/>
      <c r="B53" s="37" t="s">
        <v>180</v>
      </c>
      <c r="C53" s="13">
        <v>18</v>
      </c>
      <c r="D53" s="13">
        <v>29</v>
      </c>
      <c r="E53" s="13">
        <v>22</v>
      </c>
      <c r="F53" s="31">
        <f t="shared" si="7"/>
        <v>51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753</v>
      </c>
      <c r="D54" s="25">
        <f>SUM(D47:D53)</f>
        <v>873</v>
      </c>
      <c r="E54" s="25">
        <f>SUM(E47:E53)</f>
        <v>873</v>
      </c>
      <c r="F54" s="25">
        <f>SUM(F47:F53)</f>
        <v>1746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10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10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10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10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139" t="s">
        <v>178</v>
      </c>
      <c r="B60" s="14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56</v>
      </c>
      <c r="K60" s="64">
        <v>54</v>
      </c>
      <c r="L60" s="63">
        <f t="shared" ref="L60:L65" si="8">SUM(J60:K60)</f>
        <v>110</v>
      </c>
    </row>
    <row r="61" spans="1:12" ht="14.25" customHeight="1" x14ac:dyDescent="0.15">
      <c r="A61" s="110" t="s">
        <v>175</v>
      </c>
      <c r="B61" s="37" t="s">
        <v>174</v>
      </c>
      <c r="C61" s="74">
        <v>322</v>
      </c>
      <c r="D61" s="13">
        <v>427</v>
      </c>
      <c r="E61" s="13">
        <v>418</v>
      </c>
      <c r="F61" s="31">
        <f t="shared" ref="F61:F68" si="9">SUM(D61:E61)</f>
        <v>845</v>
      </c>
      <c r="G61" s="73"/>
      <c r="H61" s="37" t="s">
        <v>173</v>
      </c>
      <c r="I61" s="13">
        <v>50</v>
      </c>
      <c r="J61" s="13">
        <v>47</v>
      </c>
      <c r="K61" s="13">
        <v>62</v>
      </c>
      <c r="L61" s="61">
        <f t="shared" si="8"/>
        <v>109</v>
      </c>
    </row>
    <row r="62" spans="1:12" ht="14.25" customHeight="1" x14ac:dyDescent="0.15">
      <c r="A62" s="110"/>
      <c r="B62" s="37" t="s">
        <v>172</v>
      </c>
      <c r="C62" s="13">
        <v>271</v>
      </c>
      <c r="D62" s="13">
        <v>318</v>
      </c>
      <c r="E62" s="13">
        <v>368</v>
      </c>
      <c r="F62" s="31">
        <f t="shared" si="9"/>
        <v>686</v>
      </c>
      <c r="G62" s="73"/>
      <c r="H62" s="37" t="s">
        <v>171</v>
      </c>
      <c r="I62" s="13">
        <v>39</v>
      </c>
      <c r="J62" s="13">
        <v>53</v>
      </c>
      <c r="K62" s="13">
        <v>53</v>
      </c>
      <c r="L62" s="61">
        <f t="shared" si="8"/>
        <v>106</v>
      </c>
    </row>
    <row r="63" spans="1:12" ht="14.25" customHeight="1" x14ac:dyDescent="0.15">
      <c r="A63" s="110"/>
      <c r="B63" s="37" t="s">
        <v>170</v>
      </c>
      <c r="C63" s="13">
        <v>60</v>
      </c>
      <c r="D63" s="13">
        <v>82</v>
      </c>
      <c r="E63" s="13">
        <v>82</v>
      </c>
      <c r="F63" s="31">
        <f t="shared" si="9"/>
        <v>164</v>
      </c>
      <c r="G63" s="73"/>
      <c r="H63" s="37" t="s">
        <v>169</v>
      </c>
      <c r="I63" s="13">
        <v>28</v>
      </c>
      <c r="J63" s="13">
        <v>31</v>
      </c>
      <c r="K63" s="13">
        <v>28</v>
      </c>
      <c r="L63" s="61">
        <f t="shared" si="8"/>
        <v>59</v>
      </c>
    </row>
    <row r="64" spans="1:12" ht="14.25" customHeight="1" x14ac:dyDescent="0.15">
      <c r="A64" s="110"/>
      <c r="B64" s="37" t="s">
        <v>168</v>
      </c>
      <c r="C64" s="13">
        <v>169</v>
      </c>
      <c r="D64" s="13">
        <v>200</v>
      </c>
      <c r="E64" s="13">
        <v>206</v>
      </c>
      <c r="F64" s="31">
        <f t="shared" si="9"/>
        <v>406</v>
      </c>
      <c r="G64" s="73"/>
      <c r="H64" s="37" t="s">
        <v>167</v>
      </c>
      <c r="I64" s="13">
        <v>51</v>
      </c>
      <c r="J64" s="13">
        <v>58</v>
      </c>
      <c r="K64" s="13">
        <v>65</v>
      </c>
      <c r="L64" s="61">
        <f t="shared" si="8"/>
        <v>123</v>
      </c>
    </row>
    <row r="65" spans="1:12" ht="14.25" customHeight="1" x14ac:dyDescent="0.15">
      <c r="A65" s="110"/>
      <c r="B65" s="37" t="s">
        <v>166</v>
      </c>
      <c r="C65" s="13">
        <v>80</v>
      </c>
      <c r="D65" s="13">
        <v>100</v>
      </c>
      <c r="E65" s="13">
        <v>121</v>
      </c>
      <c r="F65" s="31">
        <f t="shared" si="9"/>
        <v>221</v>
      </c>
      <c r="G65" s="73"/>
      <c r="H65" s="37" t="s">
        <v>165</v>
      </c>
      <c r="I65" s="13">
        <v>72</v>
      </c>
      <c r="J65" s="13">
        <v>95</v>
      </c>
      <c r="K65" s="13">
        <v>87</v>
      </c>
      <c r="L65" s="61">
        <f t="shared" si="8"/>
        <v>182</v>
      </c>
    </row>
    <row r="66" spans="1:12" ht="14.25" customHeight="1" x14ac:dyDescent="0.15">
      <c r="A66" s="110"/>
      <c r="B66" s="37" t="s">
        <v>164</v>
      </c>
      <c r="C66" s="13">
        <v>98</v>
      </c>
      <c r="D66" s="13">
        <v>123</v>
      </c>
      <c r="E66" s="13">
        <v>125</v>
      </c>
      <c r="F66" s="31">
        <f t="shared" si="9"/>
        <v>248</v>
      </c>
      <c r="G66" s="73"/>
      <c r="H66" s="26" t="s">
        <v>163</v>
      </c>
      <c r="I66" s="25">
        <f>SUM(I60:I65)</f>
        <v>282</v>
      </c>
      <c r="J66" s="25">
        <f>SUM(J60:J65)</f>
        <v>340</v>
      </c>
      <c r="K66" s="25">
        <f>SUM(K60:K65)</f>
        <v>349</v>
      </c>
      <c r="L66" s="60">
        <f>SUM(L60:L65)</f>
        <v>689</v>
      </c>
    </row>
    <row r="67" spans="1:12" ht="14.25" customHeight="1" x14ac:dyDescent="0.15">
      <c r="A67" s="110"/>
      <c r="B67" s="37" t="s">
        <v>162</v>
      </c>
      <c r="C67" s="13">
        <v>300</v>
      </c>
      <c r="D67" s="13">
        <v>386</v>
      </c>
      <c r="E67" s="13">
        <v>394</v>
      </c>
      <c r="F67" s="31">
        <f t="shared" si="9"/>
        <v>780</v>
      </c>
      <c r="G67" s="141" t="s">
        <v>161</v>
      </c>
      <c r="H67" s="142"/>
      <c r="I67" s="55">
        <f>SUM(C69+C82+C93+C110+C114+I66)</f>
        <v>6112</v>
      </c>
      <c r="J67" s="55">
        <f>SUM(D69+D82+D93+D110+D114+J66)</f>
        <v>7377</v>
      </c>
      <c r="K67" s="55">
        <f>SUM(E69+E82+E93+E110+E114+K66)</f>
        <v>7739</v>
      </c>
      <c r="L67" s="54">
        <f>SUM(F69+F82+F93+F110+F114+L66)</f>
        <v>15116</v>
      </c>
    </row>
    <row r="68" spans="1:12" ht="14.25" customHeight="1" x14ac:dyDescent="0.15">
      <c r="A68" s="110"/>
      <c r="B68" s="37" t="s">
        <v>160</v>
      </c>
      <c r="C68" s="13">
        <v>104</v>
      </c>
      <c r="D68" s="13">
        <v>134</v>
      </c>
      <c r="E68" s="13">
        <v>135</v>
      </c>
      <c r="F68" s="31">
        <f t="shared" si="9"/>
        <v>269</v>
      </c>
      <c r="G68" s="73"/>
      <c r="H68" s="111"/>
      <c r="I68" s="13"/>
      <c r="J68" s="13"/>
      <c r="K68" s="13"/>
      <c r="L68" s="52"/>
    </row>
    <row r="69" spans="1:12" ht="14.25" customHeight="1" x14ac:dyDescent="0.15">
      <c r="A69" s="110"/>
      <c r="B69" s="26" t="s">
        <v>159</v>
      </c>
      <c r="C69" s="25">
        <f>SUM(C61:C68)</f>
        <v>1404</v>
      </c>
      <c r="D69" s="25">
        <f>SUM(D61:D68)</f>
        <v>1770</v>
      </c>
      <c r="E69" s="25">
        <f>SUM(E61:E68)</f>
        <v>1849</v>
      </c>
      <c r="F69" s="24">
        <f>SUM(F61:F68)</f>
        <v>3619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10" t="s">
        <v>158</v>
      </c>
      <c r="B70" s="37" t="s">
        <v>157</v>
      </c>
      <c r="C70" s="13">
        <v>39</v>
      </c>
      <c r="D70" s="13">
        <v>50</v>
      </c>
      <c r="E70" s="13">
        <v>45</v>
      </c>
      <c r="F70" s="31">
        <f t="shared" ref="F70:F81" si="10">SUM(D70:E70)</f>
        <v>95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10"/>
      <c r="B71" s="37" t="s">
        <v>156</v>
      </c>
      <c r="C71" s="13">
        <v>234</v>
      </c>
      <c r="D71" s="13">
        <v>264</v>
      </c>
      <c r="E71" s="13">
        <v>277</v>
      </c>
      <c r="F71" s="31">
        <f t="shared" si="10"/>
        <v>541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10"/>
      <c r="B72" s="37" t="s">
        <v>155</v>
      </c>
      <c r="C72" s="13">
        <v>132</v>
      </c>
      <c r="D72" s="13">
        <v>147</v>
      </c>
      <c r="E72" s="13">
        <v>162</v>
      </c>
      <c r="F72" s="31">
        <f t="shared" si="10"/>
        <v>309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10"/>
      <c r="B73" s="37" t="s">
        <v>154</v>
      </c>
      <c r="C73" s="13">
        <v>59</v>
      </c>
      <c r="D73" s="13">
        <v>68</v>
      </c>
      <c r="E73" s="13">
        <v>66</v>
      </c>
      <c r="F73" s="31">
        <f t="shared" si="10"/>
        <v>134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10"/>
      <c r="B74" s="37" t="s">
        <v>153</v>
      </c>
      <c r="C74" s="13">
        <v>84</v>
      </c>
      <c r="D74" s="13">
        <v>69</v>
      </c>
      <c r="E74" s="13">
        <v>93</v>
      </c>
      <c r="F74" s="31">
        <f t="shared" si="10"/>
        <v>162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10"/>
      <c r="B75" s="37" t="s">
        <v>152</v>
      </c>
      <c r="C75" s="13">
        <v>383</v>
      </c>
      <c r="D75" s="13">
        <v>445</v>
      </c>
      <c r="E75" s="13">
        <v>468</v>
      </c>
      <c r="F75" s="31">
        <f t="shared" si="10"/>
        <v>913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10"/>
      <c r="B76" s="37" t="s">
        <v>151</v>
      </c>
      <c r="C76" s="13">
        <v>176</v>
      </c>
      <c r="D76" s="13">
        <v>220</v>
      </c>
      <c r="E76" s="13">
        <v>229</v>
      </c>
      <c r="F76" s="31">
        <f t="shared" si="10"/>
        <v>449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10"/>
      <c r="B77" s="37" t="s">
        <v>150</v>
      </c>
      <c r="C77" s="13">
        <v>61</v>
      </c>
      <c r="D77" s="13">
        <v>67</v>
      </c>
      <c r="E77" s="13">
        <v>70</v>
      </c>
      <c r="F77" s="31">
        <f t="shared" si="10"/>
        <v>137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10"/>
      <c r="B78" s="37" t="s">
        <v>149</v>
      </c>
      <c r="C78" s="13">
        <v>60</v>
      </c>
      <c r="D78" s="13">
        <v>60</v>
      </c>
      <c r="E78" s="13">
        <v>63</v>
      </c>
      <c r="F78" s="31">
        <f t="shared" si="10"/>
        <v>123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10"/>
      <c r="B79" s="37" t="s">
        <v>148</v>
      </c>
      <c r="C79" s="13">
        <v>147</v>
      </c>
      <c r="D79" s="13">
        <v>178</v>
      </c>
      <c r="E79" s="13">
        <v>183</v>
      </c>
      <c r="F79" s="31">
        <f t="shared" si="10"/>
        <v>361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10"/>
      <c r="B80" s="37" t="s">
        <v>147</v>
      </c>
      <c r="C80" s="13">
        <v>149</v>
      </c>
      <c r="D80" s="13">
        <v>168</v>
      </c>
      <c r="E80" s="13">
        <v>146</v>
      </c>
      <c r="F80" s="31">
        <f t="shared" si="10"/>
        <v>314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10"/>
      <c r="B81" s="37" t="s">
        <v>146</v>
      </c>
      <c r="C81" s="13">
        <v>17</v>
      </c>
      <c r="D81" s="13">
        <v>27</v>
      </c>
      <c r="E81" s="13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10"/>
      <c r="B82" s="26" t="s">
        <v>145</v>
      </c>
      <c r="C82" s="25">
        <f>SUM(C70:C81)</f>
        <v>1541</v>
      </c>
      <c r="D82" s="25">
        <f>SUM(D70:D81)</f>
        <v>1763</v>
      </c>
      <c r="E82" s="25">
        <f>SUM(E70:E81)</f>
        <v>1826</v>
      </c>
      <c r="F82" s="25">
        <f>SUM(F70:F81)</f>
        <v>3589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10" t="s">
        <v>139</v>
      </c>
      <c r="B83" s="37" t="s">
        <v>144</v>
      </c>
      <c r="C83" s="13">
        <v>349</v>
      </c>
      <c r="D83" s="13">
        <v>399</v>
      </c>
      <c r="E83" s="13">
        <v>435</v>
      </c>
      <c r="F83" s="31">
        <f t="shared" ref="F83:F92" si="11">SUM(D83:E83)</f>
        <v>834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10"/>
      <c r="B84" s="37" t="s">
        <v>143</v>
      </c>
      <c r="C84" s="13">
        <v>314</v>
      </c>
      <c r="D84" s="13">
        <v>351</v>
      </c>
      <c r="E84" s="13">
        <v>399</v>
      </c>
      <c r="F84" s="31">
        <f t="shared" si="11"/>
        <v>750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10"/>
      <c r="B85" s="37" t="s">
        <v>142</v>
      </c>
      <c r="C85" s="13">
        <v>129</v>
      </c>
      <c r="D85" s="13">
        <v>128</v>
      </c>
      <c r="E85" s="13">
        <v>134</v>
      </c>
      <c r="F85" s="31">
        <f t="shared" si="11"/>
        <v>262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10"/>
      <c r="B86" s="37" t="s">
        <v>141</v>
      </c>
      <c r="C86" s="13">
        <v>83</v>
      </c>
      <c r="D86" s="13">
        <v>103</v>
      </c>
      <c r="E86" s="13">
        <v>116</v>
      </c>
      <c r="F86" s="31">
        <f t="shared" si="11"/>
        <v>219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10"/>
      <c r="B87" s="37" t="s">
        <v>140</v>
      </c>
      <c r="C87" s="13">
        <v>64</v>
      </c>
      <c r="D87" s="13">
        <v>80</v>
      </c>
      <c r="E87" s="13">
        <v>73</v>
      </c>
      <c r="F87" s="31">
        <f t="shared" si="11"/>
        <v>153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10"/>
      <c r="B88" s="37" t="s">
        <v>139</v>
      </c>
      <c r="C88" s="13">
        <v>131</v>
      </c>
      <c r="D88" s="13">
        <v>185</v>
      </c>
      <c r="E88" s="13">
        <v>200</v>
      </c>
      <c r="F88" s="31">
        <f t="shared" si="11"/>
        <v>385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10"/>
      <c r="B89" s="37" t="s">
        <v>138</v>
      </c>
      <c r="C89" s="13">
        <v>123</v>
      </c>
      <c r="D89" s="13">
        <v>154</v>
      </c>
      <c r="E89" s="13">
        <v>155</v>
      </c>
      <c r="F89" s="31">
        <f t="shared" si="11"/>
        <v>309</v>
      </c>
      <c r="G89" s="57"/>
      <c r="H89" s="111"/>
      <c r="I89" s="13"/>
      <c r="J89" s="13"/>
      <c r="K89" s="13"/>
      <c r="L89" s="70"/>
    </row>
    <row r="90" spans="1:12" ht="14.25" customHeight="1" x14ac:dyDescent="0.15">
      <c r="A90" s="110"/>
      <c r="B90" s="37" t="s">
        <v>137</v>
      </c>
      <c r="C90" s="13">
        <v>114</v>
      </c>
      <c r="D90" s="13">
        <v>155</v>
      </c>
      <c r="E90" s="13">
        <v>147</v>
      </c>
      <c r="F90" s="31">
        <f t="shared" si="11"/>
        <v>302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10"/>
      <c r="B91" s="37" t="s">
        <v>136</v>
      </c>
      <c r="C91" s="13">
        <v>48</v>
      </c>
      <c r="D91" s="13">
        <v>62</v>
      </c>
      <c r="E91" s="13">
        <v>73</v>
      </c>
      <c r="F91" s="31">
        <f t="shared" si="11"/>
        <v>135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10"/>
      <c r="B92" s="37" t="s">
        <v>135</v>
      </c>
      <c r="C92" s="13">
        <v>227</v>
      </c>
      <c r="D92" s="13">
        <v>274</v>
      </c>
      <c r="E92" s="13">
        <v>313</v>
      </c>
      <c r="F92" s="31">
        <f t="shared" si="11"/>
        <v>587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10"/>
      <c r="B93" s="26" t="s">
        <v>134</v>
      </c>
      <c r="C93" s="25">
        <f>SUM(C83:C92)</f>
        <v>1582</v>
      </c>
      <c r="D93" s="25">
        <f>SUM(D83:D92)</f>
        <v>1891</v>
      </c>
      <c r="E93" s="25">
        <f>SUM(E83:E92)</f>
        <v>2045</v>
      </c>
      <c r="F93" s="24">
        <f>SUM(F83:F92)</f>
        <v>3936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35</v>
      </c>
      <c r="D94" s="13">
        <v>45</v>
      </c>
      <c r="E94" s="13">
        <v>47</v>
      </c>
      <c r="F94" s="31">
        <f t="shared" ref="F94:F109" si="12">SUM(D94:E94)</f>
        <v>92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10"/>
      <c r="B95" s="37" t="s">
        <v>131</v>
      </c>
      <c r="C95" s="13">
        <v>42</v>
      </c>
      <c r="D95" s="13">
        <v>50</v>
      </c>
      <c r="E95" s="13">
        <v>45</v>
      </c>
      <c r="F95" s="31">
        <f t="shared" si="12"/>
        <v>95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10"/>
      <c r="B96" s="37" t="s">
        <v>130</v>
      </c>
      <c r="C96" s="13">
        <v>22</v>
      </c>
      <c r="D96" s="13">
        <v>28</v>
      </c>
      <c r="E96" s="13">
        <v>37</v>
      </c>
      <c r="F96" s="31">
        <f t="shared" si="12"/>
        <v>65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10"/>
      <c r="B97" s="37" t="s">
        <v>129</v>
      </c>
      <c r="C97" s="13">
        <v>42</v>
      </c>
      <c r="D97" s="13">
        <v>43</v>
      </c>
      <c r="E97" s="13">
        <v>49</v>
      </c>
      <c r="F97" s="31">
        <f t="shared" si="12"/>
        <v>92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10"/>
      <c r="B98" s="37" t="s">
        <v>128</v>
      </c>
      <c r="C98" s="13">
        <v>114</v>
      </c>
      <c r="D98" s="13">
        <v>141</v>
      </c>
      <c r="E98" s="13">
        <v>157</v>
      </c>
      <c r="F98" s="31">
        <f t="shared" si="12"/>
        <v>298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10"/>
      <c r="B99" s="37" t="s">
        <v>127</v>
      </c>
      <c r="C99" s="13">
        <v>20</v>
      </c>
      <c r="D99" s="13">
        <v>23</v>
      </c>
      <c r="E99" s="13">
        <v>22</v>
      </c>
      <c r="F99" s="31">
        <f t="shared" si="12"/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10"/>
      <c r="B100" s="37" t="s">
        <v>126</v>
      </c>
      <c r="C100" s="13">
        <v>53</v>
      </c>
      <c r="D100" s="13">
        <v>75</v>
      </c>
      <c r="E100" s="13">
        <v>67</v>
      </c>
      <c r="F100" s="31">
        <f t="shared" si="12"/>
        <v>142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10"/>
      <c r="B101" s="37" t="s">
        <v>125</v>
      </c>
      <c r="C101" s="13">
        <v>104</v>
      </c>
      <c r="D101" s="13">
        <v>110</v>
      </c>
      <c r="E101" s="13">
        <v>132</v>
      </c>
      <c r="F101" s="31">
        <f t="shared" si="12"/>
        <v>242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10"/>
      <c r="B102" s="37" t="s">
        <v>124</v>
      </c>
      <c r="C102" s="13">
        <v>152</v>
      </c>
      <c r="D102" s="13">
        <v>180</v>
      </c>
      <c r="E102" s="13">
        <v>179</v>
      </c>
      <c r="F102" s="31">
        <f t="shared" si="12"/>
        <v>359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10"/>
      <c r="B103" s="37" t="s">
        <v>123</v>
      </c>
      <c r="C103" s="13">
        <v>149</v>
      </c>
      <c r="D103" s="13">
        <v>200</v>
      </c>
      <c r="E103" s="13">
        <v>191</v>
      </c>
      <c r="F103" s="31">
        <f t="shared" si="12"/>
        <v>391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10"/>
      <c r="B104" s="37" t="s">
        <v>122</v>
      </c>
      <c r="C104" s="13">
        <v>66</v>
      </c>
      <c r="D104" s="13">
        <v>63</v>
      </c>
      <c r="E104" s="13">
        <v>71</v>
      </c>
      <c r="F104" s="31">
        <f t="shared" si="12"/>
        <v>134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10"/>
      <c r="B105" s="37" t="s">
        <v>121</v>
      </c>
      <c r="C105" s="13">
        <v>46</v>
      </c>
      <c r="D105" s="13">
        <v>61</v>
      </c>
      <c r="E105" s="13">
        <v>64</v>
      </c>
      <c r="F105" s="31">
        <f t="shared" si="12"/>
        <v>125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10"/>
      <c r="B106" s="37" t="s">
        <v>120</v>
      </c>
      <c r="C106" s="13">
        <v>32</v>
      </c>
      <c r="D106" s="13">
        <v>49</v>
      </c>
      <c r="E106" s="13">
        <v>57</v>
      </c>
      <c r="F106" s="31">
        <f t="shared" si="12"/>
        <v>106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10"/>
      <c r="B107" s="37" t="s">
        <v>119</v>
      </c>
      <c r="C107" s="13">
        <v>95</v>
      </c>
      <c r="D107" s="13">
        <v>116</v>
      </c>
      <c r="E107" s="13">
        <v>120</v>
      </c>
      <c r="F107" s="31">
        <f t="shared" si="12"/>
        <v>236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10"/>
      <c r="B108" s="37" t="s">
        <v>118</v>
      </c>
      <c r="C108" s="13">
        <v>81</v>
      </c>
      <c r="D108" s="13">
        <v>91</v>
      </c>
      <c r="E108" s="13">
        <v>106</v>
      </c>
      <c r="F108" s="31">
        <f t="shared" si="12"/>
        <v>197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10"/>
      <c r="B109" s="37" t="s">
        <v>117</v>
      </c>
      <c r="C109" s="13">
        <v>80</v>
      </c>
      <c r="D109" s="13">
        <v>98</v>
      </c>
      <c r="E109" s="13">
        <v>101</v>
      </c>
      <c r="F109" s="31">
        <f t="shared" si="12"/>
        <v>199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10"/>
      <c r="B110" s="26" t="s">
        <v>116</v>
      </c>
      <c r="C110" s="25">
        <f>SUM(C94:C109)</f>
        <v>1133</v>
      </c>
      <c r="D110" s="25">
        <f>SUM(D94:D109)</f>
        <v>1373</v>
      </c>
      <c r="E110" s="25">
        <f>SUM(E94:E109)</f>
        <v>1445</v>
      </c>
      <c r="F110" s="24">
        <f>SUM(F94:F109)</f>
        <v>2818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49</v>
      </c>
      <c r="D111" s="13">
        <v>75</v>
      </c>
      <c r="E111" s="13">
        <v>71</v>
      </c>
      <c r="F111" s="31">
        <f>SUM(D111:E111)</f>
        <v>146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10"/>
      <c r="B112" s="37" t="s">
        <v>113</v>
      </c>
      <c r="C112" s="13">
        <v>79</v>
      </c>
      <c r="D112" s="13">
        <v>104</v>
      </c>
      <c r="E112" s="13">
        <v>93</v>
      </c>
      <c r="F112" s="31">
        <f>SUM(D112:E112)</f>
        <v>197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10"/>
      <c r="B113" s="37" t="s">
        <v>112</v>
      </c>
      <c r="C113" s="13">
        <v>42</v>
      </c>
      <c r="D113" s="13">
        <v>61</v>
      </c>
      <c r="E113" s="13">
        <v>61</v>
      </c>
      <c r="F113" s="31">
        <f>SUM(D113:E113)</f>
        <v>122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10"/>
      <c r="B114" s="26" t="s">
        <v>111</v>
      </c>
      <c r="C114" s="25">
        <f>SUM(C111:C113)</f>
        <v>170</v>
      </c>
      <c r="D114" s="25">
        <f>SUM(D111:D113)</f>
        <v>240</v>
      </c>
      <c r="E114" s="25">
        <f>SUM(E111:E113)</f>
        <v>225</v>
      </c>
      <c r="F114" s="24">
        <f>SUM(F111:F113)</f>
        <v>465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139" t="s">
        <v>110</v>
      </c>
      <c r="B116" s="140"/>
      <c r="C116" s="64"/>
      <c r="D116" s="64"/>
      <c r="E116" s="64"/>
      <c r="F116" s="67"/>
      <c r="G116" s="66" t="s">
        <v>109</v>
      </c>
      <c r="H116" s="65" t="s">
        <v>108</v>
      </c>
      <c r="I116" s="64">
        <v>178</v>
      </c>
      <c r="J116" s="64">
        <v>239</v>
      </c>
      <c r="K116" s="64">
        <v>240</v>
      </c>
      <c r="L116" s="63">
        <f t="shared" ref="L116:L124" si="13">SUM(J116:K116)</f>
        <v>479</v>
      </c>
    </row>
    <row r="117" spans="1:12" ht="14.25" customHeight="1" x14ac:dyDescent="0.15">
      <c r="A117" s="110" t="s">
        <v>107</v>
      </c>
      <c r="B117" s="37" t="s">
        <v>106</v>
      </c>
      <c r="C117" s="13">
        <v>177</v>
      </c>
      <c r="D117" s="13">
        <v>180</v>
      </c>
      <c r="E117" s="13">
        <v>201</v>
      </c>
      <c r="F117" s="31">
        <f t="shared" ref="F117:F138" si="14">SUM(D117:E117)</f>
        <v>381</v>
      </c>
      <c r="G117" s="57"/>
      <c r="H117" s="37" t="s">
        <v>105</v>
      </c>
      <c r="I117" s="13">
        <v>149</v>
      </c>
      <c r="J117" s="13">
        <v>178</v>
      </c>
      <c r="K117" s="13">
        <v>179</v>
      </c>
      <c r="L117" s="61">
        <f t="shared" si="13"/>
        <v>357</v>
      </c>
    </row>
    <row r="118" spans="1:12" ht="14.25" customHeight="1" x14ac:dyDescent="0.15">
      <c r="A118" s="110"/>
      <c r="B118" s="37" t="s">
        <v>104</v>
      </c>
      <c r="C118" s="13">
        <v>284</v>
      </c>
      <c r="D118" s="13">
        <v>262</v>
      </c>
      <c r="E118" s="13">
        <v>237</v>
      </c>
      <c r="F118" s="31">
        <f t="shared" si="14"/>
        <v>499</v>
      </c>
      <c r="G118" s="57"/>
      <c r="H118" s="37" t="s">
        <v>103</v>
      </c>
      <c r="I118" s="13">
        <v>136</v>
      </c>
      <c r="J118" s="13">
        <v>188</v>
      </c>
      <c r="K118" s="13">
        <v>199</v>
      </c>
      <c r="L118" s="61">
        <f t="shared" si="13"/>
        <v>387</v>
      </c>
    </row>
    <row r="119" spans="1:12" ht="14.25" customHeight="1" x14ac:dyDescent="0.15">
      <c r="A119" s="110"/>
      <c r="B119" s="37" t="s">
        <v>102</v>
      </c>
      <c r="C119" s="13">
        <v>107</v>
      </c>
      <c r="D119" s="13">
        <v>93</v>
      </c>
      <c r="E119" s="13">
        <v>104</v>
      </c>
      <c r="F119" s="31">
        <f t="shared" si="14"/>
        <v>197</v>
      </c>
      <c r="G119" s="57"/>
      <c r="H119" s="37" t="s">
        <v>101</v>
      </c>
      <c r="I119" s="13">
        <v>47</v>
      </c>
      <c r="J119" s="13">
        <v>46</v>
      </c>
      <c r="K119" s="13">
        <v>59</v>
      </c>
      <c r="L119" s="61">
        <f t="shared" si="13"/>
        <v>105</v>
      </c>
    </row>
    <row r="120" spans="1:12" ht="14.25" customHeight="1" x14ac:dyDescent="0.15">
      <c r="A120" s="110"/>
      <c r="B120" s="37" t="s">
        <v>100</v>
      </c>
      <c r="C120" s="13">
        <v>103</v>
      </c>
      <c r="D120" s="13">
        <v>87</v>
      </c>
      <c r="E120" s="13">
        <v>110</v>
      </c>
      <c r="F120" s="31">
        <f t="shared" si="14"/>
        <v>197</v>
      </c>
      <c r="G120" s="57"/>
      <c r="H120" s="37" t="s">
        <v>99</v>
      </c>
      <c r="I120" s="13">
        <v>133</v>
      </c>
      <c r="J120" s="13">
        <v>150</v>
      </c>
      <c r="K120" s="13">
        <v>167</v>
      </c>
      <c r="L120" s="61">
        <f t="shared" si="13"/>
        <v>317</v>
      </c>
    </row>
    <row r="121" spans="1:12" ht="14.25" customHeight="1" x14ac:dyDescent="0.15">
      <c r="A121" s="110"/>
      <c r="B121" s="37" t="s">
        <v>98</v>
      </c>
      <c r="C121" s="13">
        <v>68</v>
      </c>
      <c r="D121" s="13">
        <v>61</v>
      </c>
      <c r="E121" s="13">
        <v>68</v>
      </c>
      <c r="F121" s="31">
        <f t="shared" si="14"/>
        <v>129</v>
      </c>
      <c r="G121" s="57"/>
      <c r="H121" s="37" t="s">
        <v>97</v>
      </c>
      <c r="I121" s="13">
        <v>153</v>
      </c>
      <c r="J121" s="13">
        <v>171</v>
      </c>
      <c r="K121" s="62">
        <v>159</v>
      </c>
      <c r="L121" s="61">
        <f t="shared" si="13"/>
        <v>330</v>
      </c>
    </row>
    <row r="122" spans="1:12" ht="14.25" customHeight="1" x14ac:dyDescent="0.15">
      <c r="A122" s="110"/>
      <c r="B122" s="37" t="s">
        <v>96</v>
      </c>
      <c r="C122" s="13">
        <v>27</v>
      </c>
      <c r="D122" s="13">
        <v>25</v>
      </c>
      <c r="E122" s="13">
        <v>34</v>
      </c>
      <c r="F122" s="31">
        <f t="shared" si="14"/>
        <v>59</v>
      </c>
      <c r="G122" s="57"/>
      <c r="H122" s="37" t="s">
        <v>95</v>
      </c>
      <c r="I122" s="13">
        <v>189</v>
      </c>
      <c r="J122" s="13">
        <v>201</v>
      </c>
      <c r="K122" s="13">
        <v>213</v>
      </c>
      <c r="L122" s="61">
        <f t="shared" si="13"/>
        <v>414</v>
      </c>
    </row>
    <row r="123" spans="1:12" ht="14.25" customHeight="1" x14ac:dyDescent="0.15">
      <c r="A123" s="110"/>
      <c r="B123" s="37" t="s">
        <v>94</v>
      </c>
      <c r="C123" s="13">
        <v>62</v>
      </c>
      <c r="D123" s="13">
        <v>55</v>
      </c>
      <c r="E123" s="13">
        <v>67</v>
      </c>
      <c r="F123" s="31">
        <f t="shared" si="14"/>
        <v>122</v>
      </c>
      <c r="G123" s="57"/>
      <c r="H123" s="37" t="s">
        <v>93</v>
      </c>
      <c r="I123" s="13">
        <v>45</v>
      </c>
      <c r="J123" s="13">
        <v>54</v>
      </c>
      <c r="K123" s="13">
        <v>55</v>
      </c>
      <c r="L123" s="61">
        <f t="shared" si="13"/>
        <v>109</v>
      </c>
    </row>
    <row r="124" spans="1:12" ht="14.25" customHeight="1" x14ac:dyDescent="0.15">
      <c r="A124" s="110"/>
      <c r="B124" s="37" t="s">
        <v>92</v>
      </c>
      <c r="C124" s="13">
        <v>144</v>
      </c>
      <c r="D124" s="13">
        <v>134</v>
      </c>
      <c r="E124" s="13">
        <v>160</v>
      </c>
      <c r="F124" s="31">
        <f t="shared" si="14"/>
        <v>294</v>
      </c>
      <c r="G124" s="57"/>
      <c r="H124" s="37" t="s">
        <v>91</v>
      </c>
      <c r="I124" s="13">
        <v>226</v>
      </c>
      <c r="J124" s="13">
        <v>228</v>
      </c>
      <c r="K124" s="13">
        <v>260</v>
      </c>
      <c r="L124" s="61">
        <f t="shared" si="13"/>
        <v>488</v>
      </c>
    </row>
    <row r="125" spans="1:12" ht="14.25" customHeight="1" x14ac:dyDescent="0.15">
      <c r="A125" s="110"/>
      <c r="B125" s="37" t="s">
        <v>90</v>
      </c>
      <c r="C125" s="13">
        <v>50</v>
      </c>
      <c r="D125" s="13">
        <v>31</v>
      </c>
      <c r="E125" s="13">
        <v>48</v>
      </c>
      <c r="F125" s="31">
        <f t="shared" si="14"/>
        <v>79</v>
      </c>
      <c r="G125" s="57"/>
      <c r="H125" s="26" t="s">
        <v>89</v>
      </c>
      <c r="I125" s="25">
        <f>SUM(I116:I124)</f>
        <v>1256</v>
      </c>
      <c r="J125" s="25">
        <f>SUM(J116:J124)</f>
        <v>1455</v>
      </c>
      <c r="K125" s="25">
        <f>SUM(K116:K124)</f>
        <v>1531</v>
      </c>
      <c r="L125" s="60">
        <f>SUM(L116:L124)</f>
        <v>2986</v>
      </c>
    </row>
    <row r="126" spans="1:12" ht="14.25" customHeight="1" x14ac:dyDescent="0.15">
      <c r="A126" s="110"/>
      <c r="B126" s="37" t="s">
        <v>88</v>
      </c>
      <c r="C126" s="13">
        <v>66</v>
      </c>
      <c r="D126" s="13">
        <v>60</v>
      </c>
      <c r="E126" s="13">
        <v>74</v>
      </c>
      <c r="F126" s="31">
        <f t="shared" si="14"/>
        <v>134</v>
      </c>
      <c r="G126" s="57" t="s">
        <v>87</v>
      </c>
      <c r="H126" s="37" t="s">
        <v>86</v>
      </c>
      <c r="I126" s="13">
        <v>31</v>
      </c>
      <c r="J126" s="13">
        <v>45</v>
      </c>
      <c r="K126" s="13">
        <v>32</v>
      </c>
      <c r="L126" s="58">
        <f t="shared" ref="L126:L139" si="15">SUM(J126:K126)</f>
        <v>77</v>
      </c>
    </row>
    <row r="127" spans="1:12" ht="14.25" customHeight="1" x14ac:dyDescent="0.15">
      <c r="A127" s="110"/>
      <c r="B127" s="37" t="s">
        <v>85</v>
      </c>
      <c r="C127" s="13">
        <v>37</v>
      </c>
      <c r="D127" s="13">
        <v>42</v>
      </c>
      <c r="E127" s="13">
        <v>36</v>
      </c>
      <c r="F127" s="31">
        <f t="shared" si="14"/>
        <v>78</v>
      </c>
      <c r="G127" s="57"/>
      <c r="H127" s="59" t="s">
        <v>84</v>
      </c>
      <c r="I127" s="13">
        <v>11</v>
      </c>
      <c r="J127" s="13">
        <v>7</v>
      </c>
      <c r="K127" s="13">
        <v>10</v>
      </c>
      <c r="L127" s="58">
        <f t="shared" si="15"/>
        <v>17</v>
      </c>
    </row>
    <row r="128" spans="1:12" ht="14.25" customHeight="1" x14ac:dyDescent="0.15">
      <c r="A128" s="110"/>
      <c r="B128" s="37" t="s">
        <v>83</v>
      </c>
      <c r="C128" s="13">
        <v>67</v>
      </c>
      <c r="D128" s="13">
        <v>63</v>
      </c>
      <c r="E128" s="13">
        <v>76</v>
      </c>
      <c r="F128" s="31">
        <f t="shared" si="14"/>
        <v>139</v>
      </c>
      <c r="G128" s="57"/>
      <c r="H128" s="59" t="s">
        <v>82</v>
      </c>
      <c r="I128" s="13">
        <v>40</v>
      </c>
      <c r="J128" s="13">
        <v>55</v>
      </c>
      <c r="K128" s="13">
        <v>66</v>
      </c>
      <c r="L128" s="58">
        <f t="shared" si="15"/>
        <v>121</v>
      </c>
    </row>
    <row r="129" spans="1:12" ht="14.25" customHeight="1" x14ac:dyDescent="0.15">
      <c r="A129" s="110"/>
      <c r="B129" s="37" t="s">
        <v>81</v>
      </c>
      <c r="C129" s="13">
        <v>76</v>
      </c>
      <c r="D129" s="13">
        <v>64</v>
      </c>
      <c r="E129" s="13">
        <v>74</v>
      </c>
      <c r="F129" s="31">
        <f t="shared" si="14"/>
        <v>138</v>
      </c>
      <c r="G129" s="57"/>
      <c r="H129" s="59" t="s">
        <v>80</v>
      </c>
      <c r="I129" s="13">
        <v>19</v>
      </c>
      <c r="J129" s="13">
        <v>19</v>
      </c>
      <c r="K129" s="13">
        <v>15</v>
      </c>
      <c r="L129" s="58">
        <f t="shared" si="15"/>
        <v>34</v>
      </c>
    </row>
    <row r="130" spans="1:12" ht="14.25" customHeight="1" x14ac:dyDescent="0.15">
      <c r="A130" s="110"/>
      <c r="B130" s="37" t="s">
        <v>79</v>
      </c>
      <c r="C130" s="13">
        <v>63</v>
      </c>
      <c r="D130" s="13">
        <v>56</v>
      </c>
      <c r="E130" s="13">
        <v>63</v>
      </c>
      <c r="F130" s="31">
        <f t="shared" si="14"/>
        <v>119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110"/>
      <c r="B131" s="37" t="s">
        <v>77</v>
      </c>
      <c r="C131" s="13">
        <v>114</v>
      </c>
      <c r="D131" s="13">
        <v>111</v>
      </c>
      <c r="E131" s="13">
        <v>111</v>
      </c>
      <c r="F131" s="31">
        <f t="shared" si="14"/>
        <v>222</v>
      </c>
      <c r="G131" s="57"/>
      <c r="H131" s="59" t="s">
        <v>76</v>
      </c>
      <c r="I131" s="13">
        <v>10</v>
      </c>
      <c r="J131" s="13">
        <v>15</v>
      </c>
      <c r="K131" s="13">
        <v>10</v>
      </c>
      <c r="L131" s="58">
        <f t="shared" si="15"/>
        <v>25</v>
      </c>
    </row>
    <row r="132" spans="1:12" ht="14.25" customHeight="1" x14ac:dyDescent="0.15">
      <c r="A132" s="110"/>
      <c r="B132" s="37" t="s">
        <v>75</v>
      </c>
      <c r="C132" s="13">
        <v>152</v>
      </c>
      <c r="D132" s="13">
        <v>142</v>
      </c>
      <c r="E132" s="13">
        <v>149</v>
      </c>
      <c r="F132" s="31">
        <f t="shared" si="14"/>
        <v>291</v>
      </c>
      <c r="G132" s="57"/>
      <c r="H132" s="59" t="s">
        <v>74</v>
      </c>
      <c r="I132" s="13">
        <v>18</v>
      </c>
      <c r="J132" s="13">
        <v>16</v>
      </c>
      <c r="K132" s="13">
        <v>23</v>
      </c>
      <c r="L132" s="58">
        <f t="shared" si="15"/>
        <v>39</v>
      </c>
    </row>
    <row r="133" spans="1:12" ht="14.25" customHeight="1" x14ac:dyDescent="0.15">
      <c r="A133" s="110"/>
      <c r="B133" s="37" t="s">
        <v>73</v>
      </c>
      <c r="C133" s="13">
        <v>122</v>
      </c>
      <c r="D133" s="13">
        <v>112</v>
      </c>
      <c r="E133" s="13">
        <v>128</v>
      </c>
      <c r="F133" s="31">
        <f t="shared" si="14"/>
        <v>240</v>
      </c>
      <c r="G133" s="57"/>
      <c r="H133" s="59" t="s">
        <v>72</v>
      </c>
      <c r="I133" s="13">
        <v>19</v>
      </c>
      <c r="J133" s="13">
        <v>16</v>
      </c>
      <c r="K133" s="13">
        <v>13</v>
      </c>
      <c r="L133" s="58">
        <f t="shared" si="15"/>
        <v>29</v>
      </c>
    </row>
    <row r="134" spans="1:12" ht="14.25" customHeight="1" x14ac:dyDescent="0.15">
      <c r="A134" s="110"/>
      <c r="B134" s="37" t="s">
        <v>71</v>
      </c>
      <c r="C134" s="13">
        <v>113</v>
      </c>
      <c r="D134" s="13">
        <v>108</v>
      </c>
      <c r="E134" s="13">
        <v>131</v>
      </c>
      <c r="F134" s="31">
        <f t="shared" si="14"/>
        <v>239</v>
      </c>
      <c r="G134" s="57"/>
      <c r="H134" s="59" t="s">
        <v>70</v>
      </c>
      <c r="I134" s="13">
        <v>17</v>
      </c>
      <c r="J134" s="13">
        <v>18</v>
      </c>
      <c r="K134" s="13">
        <v>20</v>
      </c>
      <c r="L134" s="58">
        <f t="shared" si="15"/>
        <v>38</v>
      </c>
    </row>
    <row r="135" spans="1:12" ht="14.25" customHeight="1" x14ac:dyDescent="0.15">
      <c r="A135" s="110"/>
      <c r="B135" s="37" t="s">
        <v>69</v>
      </c>
      <c r="C135" s="13">
        <v>194</v>
      </c>
      <c r="D135" s="13">
        <v>209</v>
      </c>
      <c r="E135" s="13">
        <v>204</v>
      </c>
      <c r="F135" s="31">
        <f t="shared" si="14"/>
        <v>413</v>
      </c>
      <c r="G135" s="57"/>
      <c r="H135" s="59" t="s">
        <v>68</v>
      </c>
      <c r="I135" s="13">
        <v>23</v>
      </c>
      <c r="J135" s="13">
        <v>21</v>
      </c>
      <c r="K135" s="13">
        <v>24</v>
      </c>
      <c r="L135" s="58">
        <f t="shared" si="15"/>
        <v>45</v>
      </c>
    </row>
    <row r="136" spans="1:12" ht="14.25" customHeight="1" x14ac:dyDescent="0.15">
      <c r="A136" s="110"/>
      <c r="B136" s="37" t="s">
        <v>67</v>
      </c>
      <c r="C136" s="13">
        <v>34</v>
      </c>
      <c r="D136" s="13">
        <v>40</v>
      </c>
      <c r="E136" s="13">
        <v>39</v>
      </c>
      <c r="F136" s="31">
        <f t="shared" si="14"/>
        <v>79</v>
      </c>
      <c r="G136" s="57"/>
      <c r="H136" s="59" t="s">
        <v>66</v>
      </c>
      <c r="I136" s="13">
        <v>11</v>
      </c>
      <c r="J136" s="13">
        <v>10</v>
      </c>
      <c r="K136" s="13">
        <v>11</v>
      </c>
      <c r="L136" s="58">
        <f t="shared" si="15"/>
        <v>21</v>
      </c>
    </row>
    <row r="137" spans="1:12" ht="14.25" customHeight="1" x14ac:dyDescent="0.15">
      <c r="A137" s="110"/>
      <c r="B137" s="37" t="s">
        <v>65</v>
      </c>
      <c r="C137" s="13">
        <v>217</v>
      </c>
      <c r="D137" s="13">
        <v>164</v>
      </c>
      <c r="E137" s="13">
        <v>193</v>
      </c>
      <c r="F137" s="31">
        <f t="shared" si="14"/>
        <v>357</v>
      </c>
      <c r="G137" s="57"/>
      <c r="H137" s="59" t="s">
        <v>64</v>
      </c>
      <c r="I137" s="13">
        <v>26</v>
      </c>
      <c r="J137" s="13">
        <v>23</v>
      </c>
      <c r="K137" s="13">
        <v>30</v>
      </c>
      <c r="L137" s="58">
        <f t="shared" si="15"/>
        <v>53</v>
      </c>
    </row>
    <row r="138" spans="1:12" ht="14.25" customHeight="1" x14ac:dyDescent="0.15">
      <c r="A138" s="110"/>
      <c r="B138" s="111" t="s">
        <v>63</v>
      </c>
      <c r="C138" s="13">
        <v>133</v>
      </c>
      <c r="D138" s="13">
        <v>188</v>
      </c>
      <c r="E138" s="13">
        <v>190</v>
      </c>
      <c r="F138" s="31">
        <f t="shared" si="14"/>
        <v>378</v>
      </c>
      <c r="G138" s="57"/>
      <c r="H138" s="59" t="s">
        <v>62</v>
      </c>
      <c r="I138" s="13">
        <v>15</v>
      </c>
      <c r="J138" s="13">
        <v>17</v>
      </c>
      <c r="K138" s="13">
        <v>15</v>
      </c>
      <c r="L138" s="58">
        <f t="shared" si="15"/>
        <v>32</v>
      </c>
    </row>
    <row r="139" spans="1:12" ht="14.25" customHeight="1" x14ac:dyDescent="0.15">
      <c r="A139" s="110"/>
      <c r="B139" s="26" t="s">
        <v>61</v>
      </c>
      <c r="C139" s="25">
        <f>SUM(C117:C138)</f>
        <v>2410</v>
      </c>
      <c r="D139" s="25">
        <f>SUM(D117:D138)</f>
        <v>2287</v>
      </c>
      <c r="E139" s="25">
        <f>SUM(E117:E138)</f>
        <v>2497</v>
      </c>
      <c r="F139" s="24">
        <f>SUM(F117:F138)</f>
        <v>4784</v>
      </c>
      <c r="G139" s="57"/>
      <c r="H139" s="59" t="s">
        <v>60</v>
      </c>
      <c r="I139" s="13">
        <v>8</v>
      </c>
      <c r="J139" s="13">
        <v>10</v>
      </c>
      <c r="K139" s="13">
        <v>9</v>
      </c>
      <c r="L139" s="58">
        <f t="shared" si="15"/>
        <v>19</v>
      </c>
    </row>
    <row r="140" spans="1:12" ht="14.25" customHeight="1" x14ac:dyDescent="0.15">
      <c r="A140" s="110" t="s">
        <v>59</v>
      </c>
      <c r="B140" s="37" t="s">
        <v>58</v>
      </c>
      <c r="C140" s="13">
        <v>137</v>
      </c>
      <c r="D140" s="13">
        <v>151</v>
      </c>
      <c r="E140" s="13">
        <v>171</v>
      </c>
      <c r="F140" s="31">
        <f t="shared" ref="F140:F156" si="16">SUM(D140:E140)</f>
        <v>322</v>
      </c>
      <c r="G140" s="57"/>
      <c r="H140" s="26" t="s">
        <v>57</v>
      </c>
      <c r="I140" s="25">
        <f>SUM(I126:I139)</f>
        <v>255</v>
      </c>
      <c r="J140" s="25">
        <f>SUM(J126:J139)</f>
        <v>277</v>
      </c>
      <c r="K140" s="25">
        <f>SUM(K126:K139)</f>
        <v>284</v>
      </c>
      <c r="L140" s="60">
        <f>SUM(L126:L139)</f>
        <v>561</v>
      </c>
    </row>
    <row r="141" spans="1:12" ht="14.25" customHeight="1" x14ac:dyDescent="0.15">
      <c r="A141" s="110"/>
      <c r="B141" s="37" t="s">
        <v>56</v>
      </c>
      <c r="C141" s="13">
        <v>165</v>
      </c>
      <c r="D141" s="13">
        <v>190</v>
      </c>
      <c r="E141" s="13">
        <v>211</v>
      </c>
      <c r="F141" s="31">
        <f t="shared" si="16"/>
        <v>401</v>
      </c>
      <c r="G141" s="57" t="s">
        <v>55</v>
      </c>
      <c r="H141" s="59" t="s">
        <v>54</v>
      </c>
      <c r="I141" s="13">
        <v>47</v>
      </c>
      <c r="J141" s="13">
        <v>56</v>
      </c>
      <c r="K141" s="13">
        <v>53</v>
      </c>
      <c r="L141" s="58">
        <f>SUM(J141:K141)</f>
        <v>109</v>
      </c>
    </row>
    <row r="142" spans="1:12" ht="14.25" customHeight="1" x14ac:dyDescent="0.15">
      <c r="A142" s="110"/>
      <c r="B142" s="37" t="s">
        <v>53</v>
      </c>
      <c r="C142" s="13">
        <v>158</v>
      </c>
      <c r="D142" s="13">
        <v>176</v>
      </c>
      <c r="E142" s="13">
        <v>200</v>
      </c>
      <c r="F142" s="31">
        <f t="shared" si="16"/>
        <v>376</v>
      </c>
      <c r="G142" s="57"/>
      <c r="H142" s="59" t="s">
        <v>52</v>
      </c>
      <c r="I142" s="13">
        <v>43</v>
      </c>
      <c r="J142" s="13">
        <v>48</v>
      </c>
      <c r="K142" s="13">
        <v>39</v>
      </c>
      <c r="L142" s="58">
        <f>SUM(J142:K142)</f>
        <v>87</v>
      </c>
    </row>
    <row r="143" spans="1:12" ht="14.25" customHeight="1" x14ac:dyDescent="0.15">
      <c r="A143" s="110"/>
      <c r="B143" s="37" t="s">
        <v>51</v>
      </c>
      <c r="C143" s="13">
        <v>64</v>
      </c>
      <c r="D143" s="13">
        <v>73</v>
      </c>
      <c r="E143" s="13">
        <v>91</v>
      </c>
      <c r="F143" s="31">
        <f t="shared" si="16"/>
        <v>164</v>
      </c>
      <c r="G143" s="57"/>
      <c r="H143" s="59" t="s">
        <v>50</v>
      </c>
      <c r="I143" s="13">
        <v>50</v>
      </c>
      <c r="J143" s="13">
        <v>48</v>
      </c>
      <c r="K143" s="13">
        <v>43</v>
      </c>
      <c r="L143" s="58">
        <f>SUM(J143:K143)</f>
        <v>91</v>
      </c>
    </row>
    <row r="144" spans="1:12" ht="14.25" customHeight="1" x14ac:dyDescent="0.15">
      <c r="A144" s="110"/>
      <c r="B144" s="37" t="s">
        <v>49</v>
      </c>
      <c r="C144" s="13">
        <v>39</v>
      </c>
      <c r="D144" s="13">
        <v>38</v>
      </c>
      <c r="E144" s="13">
        <v>34</v>
      </c>
      <c r="F144" s="31">
        <f t="shared" si="16"/>
        <v>72</v>
      </c>
      <c r="G144" s="57"/>
      <c r="H144" s="59" t="s">
        <v>48</v>
      </c>
      <c r="I144" s="13">
        <v>35</v>
      </c>
      <c r="J144" s="13">
        <v>32</v>
      </c>
      <c r="K144" s="13">
        <v>34</v>
      </c>
      <c r="L144" s="58">
        <f>SUM(J144:K144)</f>
        <v>66</v>
      </c>
    </row>
    <row r="145" spans="1:12" ht="14.25" customHeight="1" x14ac:dyDescent="0.15">
      <c r="A145" s="110"/>
      <c r="B145" s="37" t="s">
        <v>47</v>
      </c>
      <c r="C145" s="13">
        <v>131</v>
      </c>
      <c r="D145" s="13">
        <v>148</v>
      </c>
      <c r="E145" s="13">
        <v>184</v>
      </c>
      <c r="F145" s="31">
        <f t="shared" si="16"/>
        <v>332</v>
      </c>
      <c r="G145" s="57"/>
      <c r="H145" s="59" t="s">
        <v>46</v>
      </c>
      <c r="I145" s="13">
        <v>32</v>
      </c>
      <c r="J145" s="13">
        <v>35</v>
      </c>
      <c r="K145" s="13">
        <v>32</v>
      </c>
      <c r="L145" s="58">
        <f>SUM(J145:K145)</f>
        <v>67</v>
      </c>
    </row>
    <row r="146" spans="1:12" ht="14.25" customHeight="1" x14ac:dyDescent="0.15">
      <c r="A146" s="110"/>
      <c r="B146" s="37" t="s">
        <v>45</v>
      </c>
      <c r="C146" s="13">
        <v>32</v>
      </c>
      <c r="D146" s="13">
        <v>40</v>
      </c>
      <c r="E146" s="13">
        <v>39</v>
      </c>
      <c r="F146" s="31">
        <f t="shared" si="16"/>
        <v>79</v>
      </c>
      <c r="G146" s="57"/>
      <c r="H146" s="26" t="s">
        <v>44</v>
      </c>
      <c r="I146" s="25">
        <f>SUM(I141:I145)</f>
        <v>207</v>
      </c>
      <c r="J146" s="25">
        <f>SUM(J141:J145)</f>
        <v>219</v>
      </c>
      <c r="K146" s="25">
        <f>SUM(K141:K145)</f>
        <v>201</v>
      </c>
      <c r="L146" s="56">
        <f>SUM(L141:L145)</f>
        <v>420</v>
      </c>
    </row>
    <row r="147" spans="1:12" ht="14.25" customHeight="1" x14ac:dyDescent="0.15">
      <c r="A147" s="110"/>
      <c r="B147" s="37" t="s">
        <v>43</v>
      </c>
      <c r="C147" s="13">
        <v>43</v>
      </c>
      <c r="D147" s="13">
        <v>48</v>
      </c>
      <c r="E147" s="13">
        <v>53</v>
      </c>
      <c r="F147" s="31">
        <f t="shared" si="16"/>
        <v>101</v>
      </c>
      <c r="G147" s="143" t="s">
        <v>42</v>
      </c>
      <c r="H147" s="144"/>
      <c r="I147" s="55">
        <f>SUM(C139+C157+C164+C167+I125+I140+I146)</f>
        <v>6986</v>
      </c>
      <c r="J147" s="55">
        <f>SUM(D139+D157+D164+D167+J125+J140+J146)</f>
        <v>7594</v>
      </c>
      <c r="K147" s="55">
        <f>SUM(E139+E157+E164+E167+K125+K140+K146)</f>
        <v>8133</v>
      </c>
      <c r="L147" s="54">
        <f>SUM(F139+F157+F164+F167+L125+L140+L146)</f>
        <v>15727</v>
      </c>
    </row>
    <row r="148" spans="1:12" ht="14.25" customHeight="1" x14ac:dyDescent="0.15">
      <c r="A148" s="110"/>
      <c r="B148" s="37" t="s">
        <v>41</v>
      </c>
      <c r="C148" s="13">
        <v>104</v>
      </c>
      <c r="D148" s="13">
        <v>130</v>
      </c>
      <c r="E148" s="13">
        <v>155</v>
      </c>
      <c r="F148" s="31">
        <f t="shared" si="16"/>
        <v>285</v>
      </c>
      <c r="G148" s="53"/>
      <c r="H148" s="111"/>
      <c r="I148" s="13"/>
      <c r="J148" s="13"/>
      <c r="K148" s="13"/>
      <c r="L148" s="52"/>
    </row>
    <row r="149" spans="1:12" ht="14.25" customHeight="1" x14ac:dyDescent="0.15">
      <c r="A149" s="110"/>
      <c r="B149" s="37" t="s">
        <v>40</v>
      </c>
      <c r="C149" s="13">
        <v>64</v>
      </c>
      <c r="D149" s="13">
        <v>85</v>
      </c>
      <c r="E149" s="13">
        <v>95</v>
      </c>
      <c r="F149" s="31">
        <f t="shared" si="16"/>
        <v>180</v>
      </c>
      <c r="G149" s="145" t="s">
        <v>39</v>
      </c>
      <c r="H149" s="146"/>
      <c r="I149" s="127">
        <f>SUM(C30+I39+I67+I147)</f>
        <v>19616</v>
      </c>
      <c r="J149" s="127">
        <f>SUM(D30+J39+J67+J147)</f>
        <v>22443</v>
      </c>
      <c r="K149" s="127">
        <f>SUM(E30+K39+K67+K147)</f>
        <v>24054</v>
      </c>
      <c r="L149" s="129">
        <f>SUM(J149:K149)</f>
        <v>46497</v>
      </c>
    </row>
    <row r="150" spans="1:12" ht="14.25" customHeight="1" x14ac:dyDescent="0.15">
      <c r="A150" s="110"/>
      <c r="B150" s="37" t="s">
        <v>38</v>
      </c>
      <c r="C150" s="13">
        <v>134</v>
      </c>
      <c r="D150" s="13">
        <v>158</v>
      </c>
      <c r="E150" s="13">
        <v>164</v>
      </c>
      <c r="F150" s="31">
        <f t="shared" si="16"/>
        <v>322</v>
      </c>
      <c r="G150" s="133"/>
      <c r="H150" s="134"/>
      <c r="I150" s="128"/>
      <c r="J150" s="128"/>
      <c r="K150" s="128"/>
      <c r="L150" s="130"/>
    </row>
    <row r="151" spans="1:12" ht="14.25" customHeight="1" x14ac:dyDescent="0.15">
      <c r="A151" s="110"/>
      <c r="B151" s="37" t="s">
        <v>37</v>
      </c>
      <c r="C151" s="13">
        <v>32</v>
      </c>
      <c r="D151" s="13">
        <v>34</v>
      </c>
      <c r="E151" s="13">
        <v>38</v>
      </c>
      <c r="F151" s="31">
        <f t="shared" si="16"/>
        <v>72</v>
      </c>
      <c r="G151" s="131" t="s">
        <v>36</v>
      </c>
      <c r="H151" s="132"/>
      <c r="I151" s="135">
        <f>I149-'R2.8月末'!I149</f>
        <v>7</v>
      </c>
      <c r="J151" s="135">
        <f>J149-'R2.8月末'!J149</f>
        <v>-16</v>
      </c>
      <c r="K151" s="135">
        <f>K149-'R2.8月末'!K149</f>
        <v>0</v>
      </c>
      <c r="L151" s="137">
        <f>L149-'R2.8月末'!L149</f>
        <v>-16</v>
      </c>
    </row>
    <row r="152" spans="1:12" ht="14.25" customHeight="1" x14ac:dyDescent="0.15">
      <c r="A152" s="110"/>
      <c r="B152" s="37" t="s">
        <v>35</v>
      </c>
      <c r="C152" s="13">
        <v>20</v>
      </c>
      <c r="D152" s="13">
        <v>24</v>
      </c>
      <c r="E152" s="13">
        <v>24</v>
      </c>
      <c r="F152" s="31">
        <f t="shared" si="16"/>
        <v>48</v>
      </c>
      <c r="G152" s="133"/>
      <c r="H152" s="134"/>
      <c r="I152" s="136"/>
      <c r="J152" s="136"/>
      <c r="K152" s="136"/>
      <c r="L152" s="138"/>
    </row>
    <row r="153" spans="1:12" ht="14.25" customHeight="1" x14ac:dyDescent="0.15">
      <c r="A153" s="110"/>
      <c r="B153" s="37" t="s">
        <v>34</v>
      </c>
      <c r="C153" s="13">
        <v>65</v>
      </c>
      <c r="D153" s="13">
        <v>98</v>
      </c>
      <c r="E153" s="13">
        <v>92</v>
      </c>
      <c r="F153" s="31">
        <f t="shared" si="16"/>
        <v>190</v>
      </c>
      <c r="G153" s="123" t="s">
        <v>33</v>
      </c>
      <c r="H153" s="124"/>
      <c r="I153" s="13"/>
      <c r="J153" s="13">
        <v>48</v>
      </c>
      <c r="K153" s="13">
        <v>52</v>
      </c>
      <c r="L153" s="51">
        <v>50</v>
      </c>
    </row>
    <row r="154" spans="1:12" ht="14.25" customHeight="1" x14ac:dyDescent="0.15">
      <c r="A154" s="110"/>
      <c r="B154" s="37" t="s">
        <v>32</v>
      </c>
      <c r="C154" s="13">
        <v>50</v>
      </c>
      <c r="D154" s="13">
        <v>55</v>
      </c>
      <c r="E154" s="13">
        <v>62</v>
      </c>
      <c r="F154" s="31">
        <f t="shared" si="16"/>
        <v>117</v>
      </c>
      <c r="G154" s="125" t="s">
        <v>31</v>
      </c>
      <c r="H154" s="126"/>
      <c r="I154" s="50"/>
      <c r="J154" s="50">
        <v>34</v>
      </c>
      <c r="K154" s="50">
        <v>30</v>
      </c>
      <c r="L154" s="48">
        <f t="shared" ref="L154:L159" si="17">SUM(J154:K154)</f>
        <v>64</v>
      </c>
    </row>
    <row r="155" spans="1:12" ht="14.25" customHeight="1" x14ac:dyDescent="0.15">
      <c r="A155" s="110"/>
      <c r="B155" s="37" t="s">
        <v>30</v>
      </c>
      <c r="C155" s="13">
        <v>250</v>
      </c>
      <c r="D155" s="13">
        <v>248</v>
      </c>
      <c r="E155" s="13">
        <v>276</v>
      </c>
      <c r="F155" s="31">
        <f t="shared" si="16"/>
        <v>524</v>
      </c>
      <c r="G155" s="125" t="s">
        <v>29</v>
      </c>
      <c r="H155" s="126"/>
      <c r="I155" s="50"/>
      <c r="J155" s="50">
        <v>34</v>
      </c>
      <c r="K155" s="50">
        <v>24</v>
      </c>
      <c r="L155" s="48">
        <f t="shared" si="17"/>
        <v>58</v>
      </c>
    </row>
    <row r="156" spans="1:12" ht="14.25" customHeight="1" x14ac:dyDescent="0.15">
      <c r="A156" s="110"/>
      <c r="B156" s="37" t="s">
        <v>28</v>
      </c>
      <c r="C156" s="13">
        <v>39</v>
      </c>
      <c r="D156" s="13">
        <v>35</v>
      </c>
      <c r="E156" s="13">
        <v>41</v>
      </c>
      <c r="F156" s="31">
        <f t="shared" si="16"/>
        <v>76</v>
      </c>
      <c r="G156" s="125" t="s">
        <v>27</v>
      </c>
      <c r="H156" s="126"/>
      <c r="I156" s="50"/>
      <c r="J156" s="50">
        <v>11</v>
      </c>
      <c r="K156" s="50">
        <v>12</v>
      </c>
      <c r="L156" s="48">
        <f t="shared" si="17"/>
        <v>23</v>
      </c>
    </row>
    <row r="157" spans="1:12" ht="14.25" customHeight="1" x14ac:dyDescent="0.15">
      <c r="A157" s="110"/>
      <c r="B157" s="26" t="s">
        <v>26</v>
      </c>
      <c r="C157" s="25">
        <f>SUM(C140:C156)</f>
        <v>1527</v>
      </c>
      <c r="D157" s="25">
        <f>SUM(D140:D156)</f>
        <v>1731</v>
      </c>
      <c r="E157" s="25">
        <f>SUM(E140:E156)</f>
        <v>1930</v>
      </c>
      <c r="F157" s="24">
        <f>SUM(F140:F156)</f>
        <v>3661</v>
      </c>
      <c r="G157" s="125" t="s">
        <v>25</v>
      </c>
      <c r="H157" s="126"/>
      <c r="I157" s="50"/>
      <c r="J157" s="50">
        <v>26</v>
      </c>
      <c r="K157" s="50">
        <v>17</v>
      </c>
      <c r="L157" s="48">
        <f t="shared" si="17"/>
        <v>43</v>
      </c>
    </row>
    <row r="158" spans="1:12" ht="14.25" customHeight="1" x14ac:dyDescent="0.15">
      <c r="A158" s="110" t="s">
        <v>24</v>
      </c>
      <c r="B158" s="37" t="s">
        <v>23</v>
      </c>
      <c r="C158" s="13">
        <v>123</v>
      </c>
      <c r="D158" s="13">
        <v>164</v>
      </c>
      <c r="E158" s="13">
        <v>162</v>
      </c>
      <c r="F158" s="31">
        <f t="shared" ref="F158:F163" si="18">SUM(D158:E158)</f>
        <v>326</v>
      </c>
      <c r="G158" s="125" t="s">
        <v>22</v>
      </c>
      <c r="H158" s="126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10"/>
      <c r="B159" s="37" t="s">
        <v>21</v>
      </c>
      <c r="C159" s="13">
        <v>211</v>
      </c>
      <c r="D159" s="13">
        <v>256</v>
      </c>
      <c r="E159" s="13">
        <v>267</v>
      </c>
      <c r="F159" s="31">
        <f t="shared" si="18"/>
        <v>523</v>
      </c>
      <c r="G159" s="113" t="s">
        <v>20</v>
      </c>
      <c r="H159" s="114"/>
      <c r="I159" s="49"/>
      <c r="J159" s="49">
        <v>1</v>
      </c>
      <c r="K159" s="49">
        <v>1</v>
      </c>
      <c r="L159" s="48">
        <f t="shared" si="17"/>
        <v>2</v>
      </c>
    </row>
    <row r="160" spans="1:12" ht="14.25" customHeight="1" x14ac:dyDescent="0.15">
      <c r="A160" s="110"/>
      <c r="B160" s="37" t="s">
        <v>19</v>
      </c>
      <c r="C160" s="13">
        <v>63</v>
      </c>
      <c r="D160" s="13">
        <v>81</v>
      </c>
      <c r="E160" s="13">
        <v>77</v>
      </c>
      <c r="F160" s="31">
        <f t="shared" si="18"/>
        <v>158</v>
      </c>
      <c r="G160" s="112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10"/>
      <c r="B161" s="37" t="s">
        <v>17</v>
      </c>
      <c r="C161" s="13">
        <v>52</v>
      </c>
      <c r="D161" s="13">
        <v>74</v>
      </c>
      <c r="E161" s="13">
        <v>82</v>
      </c>
      <c r="F161" s="31">
        <f t="shared" si="18"/>
        <v>156</v>
      </c>
      <c r="G161" s="115" t="s">
        <v>16</v>
      </c>
      <c r="H161" s="116"/>
      <c r="I161" s="116"/>
      <c r="J161" s="116"/>
      <c r="K161" s="116"/>
      <c r="L161" s="117"/>
    </row>
    <row r="162" spans="1:12" ht="14.25" customHeight="1" x14ac:dyDescent="0.15">
      <c r="A162" s="110"/>
      <c r="B162" s="37" t="s">
        <v>15</v>
      </c>
      <c r="C162" s="13">
        <v>219</v>
      </c>
      <c r="D162" s="13">
        <v>284</v>
      </c>
      <c r="E162" s="13">
        <v>298</v>
      </c>
      <c r="F162" s="31">
        <f t="shared" si="18"/>
        <v>582</v>
      </c>
      <c r="G162" s="42" t="s">
        <v>14</v>
      </c>
      <c r="H162" s="41" t="s">
        <v>11</v>
      </c>
      <c r="I162" s="40">
        <f>SUM(L162/L149)</f>
        <v>0.41617738778845947</v>
      </c>
      <c r="J162" s="39">
        <v>8687</v>
      </c>
      <c r="K162" s="39">
        <v>10664</v>
      </c>
      <c r="L162" s="38">
        <f t="shared" ref="L162:L167" si="19">SUM(J162:K162)</f>
        <v>19351</v>
      </c>
    </row>
    <row r="163" spans="1:12" ht="14.25" customHeight="1" x14ac:dyDescent="0.15">
      <c r="A163" s="110"/>
      <c r="B163" s="37" t="s">
        <v>13</v>
      </c>
      <c r="C163" s="13">
        <v>34</v>
      </c>
      <c r="D163" s="13">
        <v>45</v>
      </c>
      <c r="E163" s="13">
        <v>45</v>
      </c>
      <c r="F163" s="31">
        <f t="shared" si="18"/>
        <v>90</v>
      </c>
      <c r="G163" s="118" t="s">
        <v>12</v>
      </c>
      <c r="H163" s="36" t="s">
        <v>11</v>
      </c>
      <c r="I163" s="35">
        <f>SUM(L163/L149)</f>
        <v>0.34789341247822442</v>
      </c>
      <c r="J163" s="34">
        <v>7103</v>
      </c>
      <c r="K163" s="34">
        <v>9073</v>
      </c>
      <c r="L163" s="33">
        <f t="shared" si="19"/>
        <v>16176</v>
      </c>
    </row>
    <row r="164" spans="1:12" ht="14.25" customHeight="1" x14ac:dyDescent="0.15">
      <c r="A164" s="110"/>
      <c r="B164" s="26" t="s">
        <v>10</v>
      </c>
      <c r="C164" s="25">
        <f>SUM(C158:C163)</f>
        <v>702</v>
      </c>
      <c r="D164" s="25">
        <f>SUM(D158:D163)</f>
        <v>904</v>
      </c>
      <c r="E164" s="25">
        <f>SUM(E158:E163)</f>
        <v>931</v>
      </c>
      <c r="F164" s="24">
        <f>SUM(F158:F163)</f>
        <v>1835</v>
      </c>
      <c r="G164" s="119"/>
      <c r="H164" s="30" t="s">
        <v>9</v>
      </c>
      <c r="I164" s="29">
        <f>L164/F30</f>
        <v>0.29740348479672019</v>
      </c>
      <c r="J164" s="28">
        <v>772</v>
      </c>
      <c r="K164" s="28">
        <v>969</v>
      </c>
      <c r="L164" s="27">
        <f t="shared" si="19"/>
        <v>1741</v>
      </c>
    </row>
    <row r="165" spans="1:12" ht="14.25" customHeight="1" x14ac:dyDescent="0.15">
      <c r="A165" s="110" t="s">
        <v>8</v>
      </c>
      <c r="B165" s="111" t="s">
        <v>7</v>
      </c>
      <c r="C165" s="13">
        <v>333</v>
      </c>
      <c r="D165" s="13">
        <v>362</v>
      </c>
      <c r="E165" s="13">
        <v>380</v>
      </c>
      <c r="F165" s="31">
        <f>SUM(D165:E165)</f>
        <v>742</v>
      </c>
      <c r="G165" s="119"/>
      <c r="H165" s="30" t="s">
        <v>6</v>
      </c>
      <c r="I165" s="29">
        <f>L165/L39</f>
        <v>0.38673469387755099</v>
      </c>
      <c r="J165" s="28">
        <v>1666</v>
      </c>
      <c r="K165" s="28">
        <v>2124</v>
      </c>
      <c r="L165" s="27">
        <f t="shared" si="19"/>
        <v>3790</v>
      </c>
    </row>
    <row r="166" spans="1:12" ht="14.25" customHeight="1" x14ac:dyDescent="0.15">
      <c r="A166" s="110"/>
      <c r="B166" s="111" t="s">
        <v>5</v>
      </c>
      <c r="C166" s="13">
        <v>296</v>
      </c>
      <c r="D166" s="13">
        <v>359</v>
      </c>
      <c r="E166" s="13">
        <v>379</v>
      </c>
      <c r="F166" s="31">
        <f>SUM(D166:E166)</f>
        <v>738</v>
      </c>
      <c r="G166" s="119"/>
      <c r="H166" s="30" t="s">
        <v>4</v>
      </c>
      <c r="I166" s="29">
        <f>L166/L67</f>
        <v>0.31066419687748081</v>
      </c>
      <c r="J166" s="28">
        <v>2080</v>
      </c>
      <c r="K166" s="28">
        <v>2616</v>
      </c>
      <c r="L166" s="27">
        <f t="shared" si="19"/>
        <v>4696</v>
      </c>
    </row>
    <row r="167" spans="1:12" ht="14.25" customHeight="1" x14ac:dyDescent="0.15">
      <c r="A167" s="110"/>
      <c r="B167" s="26" t="s">
        <v>3</v>
      </c>
      <c r="C167" s="25">
        <f>SUM(C165:C166)</f>
        <v>629</v>
      </c>
      <c r="D167" s="25">
        <f>SUM(D165:D166)</f>
        <v>721</v>
      </c>
      <c r="E167" s="25">
        <f>SUM(E165:E166)</f>
        <v>759</v>
      </c>
      <c r="F167" s="24">
        <f>SUM(F165:F166)</f>
        <v>1480</v>
      </c>
      <c r="G167" s="120"/>
      <c r="H167" s="23" t="s">
        <v>2</v>
      </c>
      <c r="I167" s="22">
        <f>L167/L147</f>
        <v>0.37826667514465567</v>
      </c>
      <c r="J167" s="21">
        <v>2585</v>
      </c>
      <c r="K167" s="21">
        <v>3364</v>
      </c>
      <c r="L167" s="20">
        <f t="shared" si="19"/>
        <v>5949</v>
      </c>
    </row>
    <row r="168" spans="1:12" ht="14.25" customHeight="1" x14ac:dyDescent="0.15">
      <c r="A168" s="110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10"/>
      <c r="B169" s="13"/>
      <c r="C169" s="13"/>
      <c r="D169" s="13"/>
      <c r="E169" s="13"/>
      <c r="F169" s="12"/>
      <c r="G169" s="121" t="s">
        <v>1</v>
      </c>
      <c r="H169" s="122"/>
      <c r="I169" s="11">
        <v>430</v>
      </c>
      <c r="J169" s="11">
        <v>185</v>
      </c>
      <c r="K169" s="11">
        <v>280</v>
      </c>
      <c r="L169" s="10">
        <f>SUM(J169:K169)</f>
        <v>465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56DDE-3047-41A7-B559-FA0627653E86}">
  <dimension ref="A1:L218"/>
  <sheetViews>
    <sheetView view="pageBreakPreview" zoomScaleNormal="100" workbookViewId="0">
      <selection sqref="A1:L1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7" t="s">
        <v>273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ht="16.5" customHeight="1" x14ac:dyDescent="0.15">
      <c r="A2" s="150" t="s">
        <v>283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153" t="s">
        <v>266</v>
      </c>
      <c r="B4" s="154"/>
      <c r="C4" s="94"/>
      <c r="D4" s="94"/>
      <c r="E4" s="94"/>
      <c r="F4" s="93"/>
      <c r="G4" s="92" t="s">
        <v>265</v>
      </c>
      <c r="H4" s="91" t="s">
        <v>264</v>
      </c>
      <c r="I4" s="90">
        <v>27</v>
      </c>
      <c r="J4" s="90">
        <v>32</v>
      </c>
      <c r="K4" s="90">
        <v>36</v>
      </c>
      <c r="L4" s="58">
        <f t="shared" ref="L4:L9" si="0">SUM(J4:K4)</f>
        <v>68</v>
      </c>
    </row>
    <row r="5" spans="1:12" ht="14.25" customHeight="1" x14ac:dyDescent="0.15">
      <c r="A5" s="72" t="s">
        <v>263</v>
      </c>
      <c r="B5" s="71" t="s">
        <v>262</v>
      </c>
      <c r="C5" s="89">
        <v>342</v>
      </c>
      <c r="D5" s="89">
        <v>410</v>
      </c>
      <c r="E5" s="89">
        <v>403</v>
      </c>
      <c r="F5" s="31">
        <f t="shared" ref="F5:F21" si="1">SUM(D5:E5)</f>
        <v>813</v>
      </c>
      <c r="G5" s="57"/>
      <c r="H5" s="37" t="s">
        <v>261</v>
      </c>
      <c r="I5" s="13">
        <v>186</v>
      </c>
      <c r="J5" s="13">
        <v>216</v>
      </c>
      <c r="K5" s="13">
        <v>231</v>
      </c>
      <c r="L5" s="58">
        <f t="shared" si="0"/>
        <v>447</v>
      </c>
    </row>
    <row r="6" spans="1:12" ht="14.25" customHeight="1" x14ac:dyDescent="0.15">
      <c r="A6" s="110"/>
      <c r="B6" s="37" t="s">
        <v>260</v>
      </c>
      <c r="C6" s="86">
        <v>213</v>
      </c>
      <c r="D6" s="86">
        <v>202</v>
      </c>
      <c r="E6" s="86">
        <v>214</v>
      </c>
      <c r="F6" s="31">
        <f t="shared" si="1"/>
        <v>416</v>
      </c>
      <c r="G6" s="57"/>
      <c r="H6" s="37" t="s">
        <v>259</v>
      </c>
      <c r="I6" s="13">
        <v>115</v>
      </c>
      <c r="J6" s="13">
        <v>138</v>
      </c>
      <c r="K6" s="13">
        <v>166</v>
      </c>
      <c r="L6" s="58">
        <f t="shared" si="0"/>
        <v>304</v>
      </c>
    </row>
    <row r="7" spans="1:12" ht="14.25" customHeight="1" x14ac:dyDescent="0.15">
      <c r="A7" s="110"/>
      <c r="B7" s="37" t="s">
        <v>258</v>
      </c>
      <c r="C7" s="86">
        <v>128</v>
      </c>
      <c r="D7" s="86">
        <v>131</v>
      </c>
      <c r="E7" s="86">
        <v>159</v>
      </c>
      <c r="F7" s="31">
        <f t="shared" si="1"/>
        <v>290</v>
      </c>
      <c r="G7" s="57"/>
      <c r="H7" s="37" t="s">
        <v>257</v>
      </c>
      <c r="I7" s="13">
        <v>81</v>
      </c>
      <c r="J7" s="13">
        <v>101</v>
      </c>
      <c r="K7" s="13">
        <v>101</v>
      </c>
      <c r="L7" s="58">
        <f t="shared" si="0"/>
        <v>202</v>
      </c>
    </row>
    <row r="8" spans="1:12" ht="14.25" customHeight="1" x14ac:dyDescent="0.15">
      <c r="A8" s="110"/>
      <c r="B8" s="37" t="s">
        <v>256</v>
      </c>
      <c r="C8" s="86">
        <v>164</v>
      </c>
      <c r="D8" s="86">
        <v>168</v>
      </c>
      <c r="E8" s="86">
        <v>200</v>
      </c>
      <c r="F8" s="31">
        <f t="shared" si="1"/>
        <v>368</v>
      </c>
      <c r="G8" s="57"/>
      <c r="H8" s="37" t="s">
        <v>219</v>
      </c>
      <c r="I8" s="13">
        <v>57</v>
      </c>
      <c r="J8" s="13">
        <v>72</v>
      </c>
      <c r="K8" s="13">
        <v>76</v>
      </c>
      <c r="L8" s="58">
        <f t="shared" si="0"/>
        <v>148</v>
      </c>
    </row>
    <row r="9" spans="1:12" ht="14.25" customHeight="1" x14ac:dyDescent="0.15">
      <c r="A9" s="110"/>
      <c r="B9" s="37" t="s">
        <v>255</v>
      </c>
      <c r="C9" s="86">
        <v>57</v>
      </c>
      <c r="D9" s="86">
        <v>63</v>
      </c>
      <c r="E9" s="86">
        <v>73</v>
      </c>
      <c r="F9" s="31">
        <f t="shared" si="1"/>
        <v>136</v>
      </c>
      <c r="G9" s="57"/>
      <c r="H9" s="37" t="s">
        <v>254</v>
      </c>
      <c r="I9" s="13">
        <v>73</v>
      </c>
      <c r="J9" s="13">
        <v>80</v>
      </c>
      <c r="K9" s="13">
        <v>82</v>
      </c>
      <c r="L9" s="58">
        <f t="shared" si="0"/>
        <v>162</v>
      </c>
    </row>
    <row r="10" spans="1:12" ht="14.25" customHeight="1" x14ac:dyDescent="0.15">
      <c r="A10" s="110"/>
      <c r="B10" s="37" t="s">
        <v>253</v>
      </c>
      <c r="C10" s="86">
        <v>276</v>
      </c>
      <c r="D10" s="86">
        <v>348</v>
      </c>
      <c r="E10" s="86">
        <v>375</v>
      </c>
      <c r="F10" s="31">
        <f t="shared" si="1"/>
        <v>723</v>
      </c>
      <c r="G10" s="83"/>
      <c r="H10" s="26" t="s">
        <v>252</v>
      </c>
      <c r="I10" s="25">
        <f>SUM(I4:I9)</f>
        <v>539</v>
      </c>
      <c r="J10" s="25">
        <f>SUM(J4:J9)</f>
        <v>639</v>
      </c>
      <c r="K10" s="25">
        <f>SUM(K4:K9)</f>
        <v>692</v>
      </c>
      <c r="L10" s="60">
        <f>SUM(L4:L9)</f>
        <v>1331</v>
      </c>
    </row>
    <row r="11" spans="1:12" ht="14.25" customHeight="1" x14ac:dyDescent="0.15">
      <c r="A11" s="110"/>
      <c r="B11" s="37" t="s">
        <v>251</v>
      </c>
      <c r="C11" s="86">
        <v>64</v>
      </c>
      <c r="D11" s="86">
        <v>78</v>
      </c>
      <c r="E11" s="86">
        <v>88</v>
      </c>
      <c r="F11" s="31">
        <f t="shared" si="1"/>
        <v>166</v>
      </c>
      <c r="G11" s="57" t="s">
        <v>250</v>
      </c>
      <c r="H11" s="37" t="s">
        <v>249</v>
      </c>
      <c r="I11" s="13">
        <v>53</v>
      </c>
      <c r="J11" s="13">
        <v>61</v>
      </c>
      <c r="K11" s="13">
        <v>71</v>
      </c>
      <c r="L11" s="58">
        <f t="shared" ref="L11:L22" si="2">SUM(J11:K11)</f>
        <v>132</v>
      </c>
    </row>
    <row r="12" spans="1:12" ht="14.25" customHeight="1" x14ac:dyDescent="0.15">
      <c r="A12" s="110"/>
      <c r="B12" s="37" t="s">
        <v>248</v>
      </c>
      <c r="C12" s="86">
        <v>122</v>
      </c>
      <c r="D12" s="86">
        <v>173</v>
      </c>
      <c r="E12" s="86">
        <v>188</v>
      </c>
      <c r="F12" s="31">
        <f t="shared" si="1"/>
        <v>361</v>
      </c>
      <c r="G12" s="57"/>
      <c r="H12" s="37" t="s">
        <v>204</v>
      </c>
      <c r="I12" s="13">
        <v>30</v>
      </c>
      <c r="J12" s="13">
        <v>25</v>
      </c>
      <c r="K12" s="13">
        <v>32</v>
      </c>
      <c r="L12" s="58">
        <f t="shared" si="2"/>
        <v>57</v>
      </c>
    </row>
    <row r="13" spans="1:12" ht="14.25" customHeight="1" x14ac:dyDescent="0.15">
      <c r="A13" s="110"/>
      <c r="B13" s="37" t="s">
        <v>247</v>
      </c>
      <c r="C13" s="86">
        <v>147</v>
      </c>
      <c r="D13" s="86">
        <v>220</v>
      </c>
      <c r="E13" s="86">
        <v>215</v>
      </c>
      <c r="F13" s="31">
        <f t="shared" si="1"/>
        <v>435</v>
      </c>
      <c r="G13" s="57"/>
      <c r="H13" s="37" t="s">
        <v>246</v>
      </c>
      <c r="I13" s="13">
        <v>39</v>
      </c>
      <c r="J13" s="13">
        <v>34</v>
      </c>
      <c r="K13" s="13">
        <v>46</v>
      </c>
      <c r="L13" s="58">
        <f t="shared" si="2"/>
        <v>80</v>
      </c>
    </row>
    <row r="14" spans="1:12" ht="14.25" customHeight="1" x14ac:dyDescent="0.15">
      <c r="A14" s="110"/>
      <c r="B14" s="37" t="s">
        <v>245</v>
      </c>
      <c r="C14" s="86">
        <v>38</v>
      </c>
      <c r="D14" s="86">
        <v>50</v>
      </c>
      <c r="E14" s="86">
        <v>49</v>
      </c>
      <c r="F14" s="31">
        <f t="shared" si="1"/>
        <v>99</v>
      </c>
      <c r="G14" s="57"/>
      <c r="H14" s="37" t="s">
        <v>244</v>
      </c>
      <c r="I14" s="13">
        <v>116</v>
      </c>
      <c r="J14" s="13">
        <v>112</v>
      </c>
      <c r="K14" s="13">
        <v>125</v>
      </c>
      <c r="L14" s="58">
        <f t="shared" si="2"/>
        <v>237</v>
      </c>
    </row>
    <row r="15" spans="1:12" ht="14.25" customHeight="1" x14ac:dyDescent="0.15">
      <c r="A15" s="110"/>
      <c r="B15" s="37" t="s">
        <v>243</v>
      </c>
      <c r="C15" s="86">
        <v>28</v>
      </c>
      <c r="D15" s="86">
        <v>31</v>
      </c>
      <c r="E15" s="86">
        <v>36</v>
      </c>
      <c r="F15" s="31">
        <f t="shared" si="1"/>
        <v>67</v>
      </c>
      <c r="G15" s="57"/>
      <c r="H15" s="37" t="s">
        <v>242</v>
      </c>
      <c r="I15" s="13">
        <v>31</v>
      </c>
      <c r="J15" s="13">
        <v>37</v>
      </c>
      <c r="K15" s="13">
        <v>44</v>
      </c>
      <c r="L15" s="58">
        <f t="shared" si="2"/>
        <v>81</v>
      </c>
    </row>
    <row r="16" spans="1:12" ht="14.25" customHeight="1" x14ac:dyDescent="0.15">
      <c r="A16" s="110"/>
      <c r="B16" s="37" t="s">
        <v>241</v>
      </c>
      <c r="C16" s="86">
        <v>22</v>
      </c>
      <c r="D16" s="86">
        <v>10</v>
      </c>
      <c r="E16" s="86">
        <v>12</v>
      </c>
      <c r="F16" s="31">
        <f t="shared" si="1"/>
        <v>22</v>
      </c>
      <c r="G16" s="57"/>
      <c r="H16" s="37" t="s">
        <v>240</v>
      </c>
      <c r="I16" s="13">
        <v>66</v>
      </c>
      <c r="J16" s="13">
        <v>61</v>
      </c>
      <c r="K16" s="13">
        <v>76</v>
      </c>
      <c r="L16" s="58">
        <f t="shared" si="2"/>
        <v>137</v>
      </c>
    </row>
    <row r="17" spans="1:12" ht="14.25" customHeight="1" x14ac:dyDescent="0.15">
      <c r="A17" s="110"/>
      <c r="B17" s="111" t="s">
        <v>239</v>
      </c>
      <c r="C17" s="86">
        <v>44</v>
      </c>
      <c r="D17" s="86">
        <v>59</v>
      </c>
      <c r="E17" s="86">
        <v>63</v>
      </c>
      <c r="F17" s="31">
        <f>SUM(D17:E17)</f>
        <v>122</v>
      </c>
      <c r="G17" s="57"/>
      <c r="H17" s="37" t="s">
        <v>238</v>
      </c>
      <c r="I17" s="13">
        <v>82</v>
      </c>
      <c r="J17" s="13">
        <v>83</v>
      </c>
      <c r="K17" s="13">
        <v>84</v>
      </c>
      <c r="L17" s="58">
        <f t="shared" si="2"/>
        <v>167</v>
      </c>
    </row>
    <row r="18" spans="1:12" ht="14.25" customHeight="1" x14ac:dyDescent="0.15">
      <c r="A18" s="110"/>
      <c r="B18" s="37" t="s">
        <v>237</v>
      </c>
      <c r="C18" s="86">
        <v>84</v>
      </c>
      <c r="D18" s="86">
        <v>113</v>
      </c>
      <c r="E18" s="86">
        <v>116</v>
      </c>
      <c r="F18" s="31">
        <f t="shared" si="1"/>
        <v>229</v>
      </c>
      <c r="G18" s="57"/>
      <c r="H18" s="37" t="s">
        <v>236</v>
      </c>
      <c r="I18" s="13">
        <v>56</v>
      </c>
      <c r="J18" s="13">
        <v>59</v>
      </c>
      <c r="K18" s="13">
        <v>75</v>
      </c>
      <c r="L18" s="58">
        <f t="shared" si="2"/>
        <v>134</v>
      </c>
    </row>
    <row r="19" spans="1:12" ht="14.25" customHeight="1" x14ac:dyDescent="0.15">
      <c r="A19" s="110"/>
      <c r="B19" s="37" t="s">
        <v>235</v>
      </c>
      <c r="C19" s="86">
        <v>22</v>
      </c>
      <c r="D19" s="86">
        <v>21</v>
      </c>
      <c r="E19" s="86">
        <v>27</v>
      </c>
      <c r="F19" s="31">
        <f t="shared" si="1"/>
        <v>48</v>
      </c>
      <c r="G19" s="57"/>
      <c r="H19" s="37" t="s">
        <v>234</v>
      </c>
      <c r="I19" s="13">
        <v>23</v>
      </c>
      <c r="J19" s="13">
        <v>30</v>
      </c>
      <c r="K19" s="13">
        <v>25</v>
      </c>
      <c r="L19" s="58">
        <f t="shared" si="2"/>
        <v>55</v>
      </c>
    </row>
    <row r="20" spans="1:12" ht="14.25" customHeight="1" x14ac:dyDescent="0.15">
      <c r="A20" s="110"/>
      <c r="B20" s="111" t="s">
        <v>233</v>
      </c>
      <c r="C20" s="86">
        <v>12</v>
      </c>
      <c r="D20" s="86">
        <v>8</v>
      </c>
      <c r="E20" s="86">
        <v>12</v>
      </c>
      <c r="F20" s="31">
        <f t="shared" si="1"/>
        <v>20</v>
      </c>
      <c r="G20" s="57"/>
      <c r="H20" s="37" t="s">
        <v>232</v>
      </c>
      <c r="I20" s="13">
        <v>60</v>
      </c>
      <c r="J20" s="13">
        <v>51</v>
      </c>
      <c r="K20" s="13">
        <v>63</v>
      </c>
      <c r="L20" s="58">
        <f t="shared" si="2"/>
        <v>114</v>
      </c>
    </row>
    <row r="21" spans="1:12" ht="14.25" customHeight="1" x14ac:dyDescent="0.15">
      <c r="A21" s="110"/>
      <c r="B21" s="111" t="s">
        <v>231</v>
      </c>
      <c r="C21" s="86">
        <v>17</v>
      </c>
      <c r="D21" s="86">
        <v>25</v>
      </c>
      <c r="E21" s="86">
        <v>21</v>
      </c>
      <c r="F21" s="31">
        <f t="shared" si="1"/>
        <v>46</v>
      </c>
      <c r="G21" s="57"/>
      <c r="H21" s="37" t="s">
        <v>190</v>
      </c>
      <c r="I21" s="13">
        <v>34</v>
      </c>
      <c r="J21" s="13">
        <v>39</v>
      </c>
      <c r="K21" s="13">
        <v>41</v>
      </c>
      <c r="L21" s="58">
        <f t="shared" si="2"/>
        <v>80</v>
      </c>
    </row>
    <row r="22" spans="1:12" ht="14.25" customHeight="1" x14ac:dyDescent="0.15">
      <c r="A22" s="79"/>
      <c r="B22" s="26" t="s">
        <v>230</v>
      </c>
      <c r="C22" s="25">
        <f>SUM(C5:C21)</f>
        <v>1780</v>
      </c>
      <c r="D22" s="25">
        <f>SUM(D5:D21)</f>
        <v>2110</v>
      </c>
      <c r="E22" s="25">
        <f>SUM(E5:E21)</f>
        <v>2251</v>
      </c>
      <c r="F22" s="25">
        <f>SUM(F5:F21)</f>
        <v>4361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110" t="s">
        <v>228</v>
      </c>
      <c r="B23" s="37" t="s">
        <v>227</v>
      </c>
      <c r="C23" s="13">
        <v>132</v>
      </c>
      <c r="D23" s="13">
        <v>142</v>
      </c>
      <c r="E23" s="13">
        <v>181</v>
      </c>
      <c r="F23" s="31">
        <f t="shared" ref="F23:F28" si="3">SUM(D23:E23)</f>
        <v>323</v>
      </c>
      <c r="G23" s="83"/>
      <c r="H23" s="26" t="s">
        <v>226</v>
      </c>
      <c r="I23" s="25">
        <f>SUM(I11:I22)</f>
        <v>595</v>
      </c>
      <c r="J23" s="25">
        <f>SUM(J11:J22)</f>
        <v>594</v>
      </c>
      <c r="K23" s="25">
        <f>SUM(K11:K22)</f>
        <v>687</v>
      </c>
      <c r="L23" s="60">
        <f>SUM(L11:L22)</f>
        <v>1281</v>
      </c>
    </row>
    <row r="24" spans="1:12" ht="14.25" customHeight="1" x14ac:dyDescent="0.15">
      <c r="A24" s="110"/>
      <c r="B24" s="37" t="s">
        <v>225</v>
      </c>
      <c r="C24" s="13">
        <v>69</v>
      </c>
      <c r="D24" s="13">
        <v>84</v>
      </c>
      <c r="E24" s="13">
        <v>81</v>
      </c>
      <c r="F24" s="31">
        <f t="shared" si="3"/>
        <v>165</v>
      </c>
      <c r="G24" s="57" t="s">
        <v>224</v>
      </c>
      <c r="H24" s="37" t="s">
        <v>223</v>
      </c>
      <c r="I24" s="13">
        <v>28</v>
      </c>
      <c r="J24" s="13">
        <v>32</v>
      </c>
      <c r="K24" s="13">
        <v>40</v>
      </c>
      <c r="L24" s="58">
        <f t="shared" ref="L24:L29" si="4">SUM(J24:K24)</f>
        <v>72</v>
      </c>
    </row>
    <row r="25" spans="1:12" ht="14.25" customHeight="1" x14ac:dyDescent="0.15">
      <c r="A25" s="110"/>
      <c r="B25" s="37" t="s">
        <v>222</v>
      </c>
      <c r="C25" s="13">
        <v>200</v>
      </c>
      <c r="D25" s="13">
        <v>236</v>
      </c>
      <c r="E25" s="13">
        <v>282</v>
      </c>
      <c r="F25" s="31">
        <f t="shared" si="3"/>
        <v>518</v>
      </c>
      <c r="G25" s="57"/>
      <c r="H25" s="37" t="s">
        <v>221</v>
      </c>
      <c r="I25" s="13">
        <v>18</v>
      </c>
      <c r="J25" s="13">
        <v>23</v>
      </c>
      <c r="K25" s="13">
        <v>21</v>
      </c>
      <c r="L25" s="58">
        <f t="shared" si="4"/>
        <v>44</v>
      </c>
    </row>
    <row r="26" spans="1:12" ht="14.25" customHeight="1" x14ac:dyDescent="0.15">
      <c r="A26" s="110"/>
      <c r="B26" s="37" t="s">
        <v>220</v>
      </c>
      <c r="C26" s="13">
        <v>89</v>
      </c>
      <c r="D26" s="13">
        <v>91</v>
      </c>
      <c r="E26" s="13">
        <v>115</v>
      </c>
      <c r="F26" s="31">
        <f t="shared" si="3"/>
        <v>206</v>
      </c>
      <c r="G26" s="57"/>
      <c r="H26" s="37" t="s">
        <v>219</v>
      </c>
      <c r="I26" s="13">
        <v>41</v>
      </c>
      <c r="J26" s="13">
        <v>48</v>
      </c>
      <c r="K26" s="13">
        <v>45</v>
      </c>
      <c r="L26" s="58">
        <f t="shared" si="4"/>
        <v>93</v>
      </c>
    </row>
    <row r="27" spans="1:12" ht="14.25" customHeight="1" x14ac:dyDescent="0.15">
      <c r="A27" s="110"/>
      <c r="B27" s="37" t="s">
        <v>218</v>
      </c>
      <c r="C27" s="13">
        <v>60</v>
      </c>
      <c r="D27" s="13">
        <v>71</v>
      </c>
      <c r="E27" s="13">
        <v>72</v>
      </c>
      <c r="F27" s="31">
        <f t="shared" si="3"/>
        <v>143</v>
      </c>
      <c r="G27" s="57"/>
      <c r="H27" s="37" t="s">
        <v>217</v>
      </c>
      <c r="I27" s="13">
        <v>42</v>
      </c>
      <c r="J27" s="13">
        <v>36</v>
      </c>
      <c r="K27" s="13">
        <v>47</v>
      </c>
      <c r="L27" s="58">
        <f t="shared" si="4"/>
        <v>83</v>
      </c>
    </row>
    <row r="28" spans="1:12" ht="14.25" customHeight="1" x14ac:dyDescent="0.15">
      <c r="A28" s="110"/>
      <c r="B28" s="37" t="s">
        <v>216</v>
      </c>
      <c r="C28" s="13">
        <v>57</v>
      </c>
      <c r="D28" s="13">
        <v>61</v>
      </c>
      <c r="E28" s="13">
        <v>98</v>
      </c>
      <c r="F28" s="31">
        <f t="shared" si="3"/>
        <v>159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607</v>
      </c>
      <c r="D29" s="25">
        <f>SUM(D23:D28)</f>
        <v>685</v>
      </c>
      <c r="E29" s="25">
        <f>SUM(E23:E28)</f>
        <v>829</v>
      </c>
      <c r="F29" s="25">
        <f>SUM(F23:F28)</f>
        <v>1514</v>
      </c>
      <c r="G29" s="57"/>
      <c r="H29" s="37" t="s">
        <v>214</v>
      </c>
      <c r="I29" s="13">
        <v>33</v>
      </c>
      <c r="J29" s="13">
        <v>36</v>
      </c>
      <c r="K29" s="13">
        <v>38</v>
      </c>
      <c r="L29" s="58">
        <f t="shared" si="4"/>
        <v>74</v>
      </c>
    </row>
    <row r="30" spans="1:12" ht="14.25" customHeight="1" x14ac:dyDescent="0.15">
      <c r="A30" s="155" t="s">
        <v>213</v>
      </c>
      <c r="B30" s="142"/>
      <c r="C30" s="55">
        <f>SUM(C22+C29)</f>
        <v>2387</v>
      </c>
      <c r="D30" s="55">
        <f>SUM(D22+D29)</f>
        <v>2795</v>
      </c>
      <c r="E30" s="55">
        <f>SUM(E22+E29)</f>
        <v>3080</v>
      </c>
      <c r="F30" s="55">
        <f>SUM(F22+F29)</f>
        <v>5875</v>
      </c>
      <c r="G30" s="57"/>
      <c r="H30" s="26" t="s">
        <v>212</v>
      </c>
      <c r="I30" s="25">
        <f>SUM(I24:I29)</f>
        <v>170</v>
      </c>
      <c r="J30" s="25">
        <f>SUM(J24:J29)</f>
        <v>191</v>
      </c>
      <c r="K30" s="25">
        <f>SUM(K24:K29)</f>
        <v>207</v>
      </c>
      <c r="L30" s="56">
        <f>SUM(L24:L29)</f>
        <v>398</v>
      </c>
    </row>
    <row r="31" spans="1:12" ht="14.25" customHeight="1" x14ac:dyDescent="0.15">
      <c r="A31" s="110"/>
      <c r="B31" s="111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47</v>
      </c>
      <c r="K31" s="13">
        <v>42</v>
      </c>
      <c r="L31" s="58">
        <f t="shared" ref="L31:L37" si="5">SUM(J31:K31)</f>
        <v>89</v>
      </c>
    </row>
    <row r="32" spans="1:12" ht="14.25" customHeight="1" x14ac:dyDescent="0.15">
      <c r="A32" s="156" t="s">
        <v>210</v>
      </c>
      <c r="B32" s="157"/>
      <c r="C32" s="74"/>
      <c r="D32" s="111"/>
      <c r="E32" s="111"/>
      <c r="F32" s="87"/>
      <c r="G32" s="57"/>
      <c r="H32" s="37" t="s">
        <v>209</v>
      </c>
      <c r="I32" s="13">
        <v>29</v>
      </c>
      <c r="J32" s="13">
        <v>50</v>
      </c>
      <c r="K32" s="13">
        <v>56</v>
      </c>
      <c r="L32" s="58">
        <f t="shared" si="5"/>
        <v>106</v>
      </c>
    </row>
    <row r="33" spans="1:12" ht="14.25" customHeight="1" x14ac:dyDescent="0.15">
      <c r="A33" s="110" t="s">
        <v>208</v>
      </c>
      <c r="B33" s="37" t="s">
        <v>207</v>
      </c>
      <c r="C33" s="86">
        <v>375</v>
      </c>
      <c r="D33" s="13">
        <v>454</v>
      </c>
      <c r="E33" s="13">
        <v>468</v>
      </c>
      <c r="F33" s="31">
        <f t="shared" ref="F33:F45" si="6">SUM(D33:E33)</f>
        <v>922</v>
      </c>
      <c r="G33" s="57"/>
      <c r="H33" s="37" t="s">
        <v>206</v>
      </c>
      <c r="I33" s="13">
        <v>72</v>
      </c>
      <c r="J33" s="13">
        <v>69</v>
      </c>
      <c r="K33" s="13">
        <v>79</v>
      </c>
      <c r="L33" s="58">
        <f t="shared" si="5"/>
        <v>148</v>
      </c>
    </row>
    <row r="34" spans="1:12" ht="14.25" customHeight="1" x14ac:dyDescent="0.15">
      <c r="A34" s="110"/>
      <c r="B34" s="37" t="s">
        <v>205</v>
      </c>
      <c r="C34" s="13">
        <v>147</v>
      </c>
      <c r="D34" s="13">
        <v>179</v>
      </c>
      <c r="E34" s="13">
        <v>185</v>
      </c>
      <c r="F34" s="31">
        <f t="shared" si="6"/>
        <v>364</v>
      </c>
      <c r="G34" s="57"/>
      <c r="H34" s="37" t="s">
        <v>204</v>
      </c>
      <c r="I34" s="13">
        <v>50</v>
      </c>
      <c r="J34" s="13">
        <v>67</v>
      </c>
      <c r="K34" s="13">
        <v>70</v>
      </c>
      <c r="L34" s="58">
        <f t="shared" si="5"/>
        <v>137</v>
      </c>
    </row>
    <row r="35" spans="1:12" ht="14.25" customHeight="1" x14ac:dyDescent="0.15">
      <c r="A35" s="110"/>
      <c r="B35" s="37" t="s">
        <v>203</v>
      </c>
      <c r="C35" s="13">
        <v>77</v>
      </c>
      <c r="D35" s="13">
        <v>86</v>
      </c>
      <c r="E35" s="13">
        <v>101</v>
      </c>
      <c r="F35" s="31">
        <f t="shared" si="6"/>
        <v>187</v>
      </c>
      <c r="G35" s="57"/>
      <c r="H35" s="37" t="s">
        <v>202</v>
      </c>
      <c r="I35" s="13">
        <v>88</v>
      </c>
      <c r="J35" s="13">
        <v>89</v>
      </c>
      <c r="K35" s="13">
        <v>99</v>
      </c>
      <c r="L35" s="58">
        <f t="shared" si="5"/>
        <v>188</v>
      </c>
    </row>
    <row r="36" spans="1:12" ht="14.25" customHeight="1" x14ac:dyDescent="0.15">
      <c r="A36" s="110"/>
      <c r="B36" s="37" t="s">
        <v>201</v>
      </c>
      <c r="C36" s="13">
        <v>234</v>
      </c>
      <c r="D36" s="13">
        <v>223</v>
      </c>
      <c r="E36" s="13">
        <v>275</v>
      </c>
      <c r="F36" s="31">
        <f t="shared" si="6"/>
        <v>498</v>
      </c>
      <c r="G36" s="84"/>
      <c r="H36" s="85" t="s">
        <v>200</v>
      </c>
      <c r="I36" s="13">
        <v>55</v>
      </c>
      <c r="J36" s="13">
        <v>57</v>
      </c>
      <c r="K36" s="13">
        <v>75</v>
      </c>
      <c r="L36" s="58">
        <f t="shared" si="5"/>
        <v>132</v>
      </c>
    </row>
    <row r="37" spans="1:12" ht="14.25" customHeight="1" x14ac:dyDescent="0.15">
      <c r="A37" s="110"/>
      <c r="B37" s="37" t="s">
        <v>199</v>
      </c>
      <c r="C37" s="13">
        <v>14</v>
      </c>
      <c r="D37" s="13">
        <v>18</v>
      </c>
      <c r="E37" s="13">
        <v>22</v>
      </c>
      <c r="F37" s="31">
        <f t="shared" si="6"/>
        <v>40</v>
      </c>
      <c r="G37" s="84"/>
      <c r="H37" s="37" t="s">
        <v>198</v>
      </c>
      <c r="I37" s="13">
        <v>124</v>
      </c>
      <c r="J37" s="13">
        <v>149</v>
      </c>
      <c r="K37" s="13">
        <v>143</v>
      </c>
      <c r="L37" s="58">
        <f t="shared" si="5"/>
        <v>292</v>
      </c>
    </row>
    <row r="38" spans="1:12" ht="14.25" customHeight="1" x14ac:dyDescent="0.15">
      <c r="A38" s="110"/>
      <c r="B38" s="37" t="s">
        <v>197</v>
      </c>
      <c r="C38" s="13">
        <v>78</v>
      </c>
      <c r="D38" s="13">
        <v>102</v>
      </c>
      <c r="E38" s="13">
        <v>116</v>
      </c>
      <c r="F38" s="31">
        <f t="shared" si="6"/>
        <v>218</v>
      </c>
      <c r="G38" s="83"/>
      <c r="H38" s="26" t="s">
        <v>163</v>
      </c>
      <c r="I38" s="25">
        <f>SUM(I31:I37)</f>
        <v>459</v>
      </c>
      <c r="J38" s="25">
        <f>SUM(J31:J37)</f>
        <v>528</v>
      </c>
      <c r="K38" s="25">
        <f>SUM(K31:K37)</f>
        <v>564</v>
      </c>
      <c r="L38" s="60">
        <f>SUM(L31:L37)</f>
        <v>1092</v>
      </c>
    </row>
    <row r="39" spans="1:12" ht="14.25" customHeight="1" x14ac:dyDescent="0.15">
      <c r="A39" s="110"/>
      <c r="B39" s="37" t="s">
        <v>196</v>
      </c>
      <c r="C39" s="13">
        <v>54</v>
      </c>
      <c r="D39" s="13">
        <v>57</v>
      </c>
      <c r="E39" s="13">
        <v>63</v>
      </c>
      <c r="F39" s="31">
        <f t="shared" si="6"/>
        <v>120</v>
      </c>
      <c r="G39" s="143" t="s">
        <v>195</v>
      </c>
      <c r="H39" s="144"/>
      <c r="I39" s="55">
        <f>SUM(C46+C54+I10+I23+I30+I38)</f>
        <v>4147</v>
      </c>
      <c r="J39" s="55">
        <f>SUM(D46+D54+J10+J23+J30+J38)</f>
        <v>4685</v>
      </c>
      <c r="K39" s="55">
        <f>SUM(E46+E54+K10+K23+K30+K38)</f>
        <v>5100</v>
      </c>
      <c r="L39" s="54">
        <f>SUM(F46+F54+L10+L23+L30+L38)</f>
        <v>9785</v>
      </c>
    </row>
    <row r="40" spans="1:12" ht="14.25" customHeight="1" x14ac:dyDescent="0.15">
      <c r="A40" s="110"/>
      <c r="B40" s="37" t="s">
        <v>194</v>
      </c>
      <c r="C40" s="13">
        <v>133</v>
      </c>
      <c r="D40" s="13">
        <v>153</v>
      </c>
      <c r="E40" s="13">
        <v>167</v>
      </c>
      <c r="F40" s="31">
        <f t="shared" si="6"/>
        <v>320</v>
      </c>
      <c r="G40" s="82"/>
      <c r="H40" s="111"/>
      <c r="I40" s="13"/>
      <c r="J40" s="13"/>
      <c r="K40" s="13"/>
      <c r="L40" s="52"/>
    </row>
    <row r="41" spans="1:12" ht="14.25" customHeight="1" x14ac:dyDescent="0.15">
      <c r="A41" s="110"/>
      <c r="B41" s="37" t="s">
        <v>193</v>
      </c>
      <c r="C41" s="13">
        <v>67</v>
      </c>
      <c r="D41" s="13">
        <v>80</v>
      </c>
      <c r="E41" s="13">
        <v>84</v>
      </c>
      <c r="F41" s="31">
        <f t="shared" si="6"/>
        <v>164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10"/>
      <c r="B42" s="37" t="s">
        <v>192</v>
      </c>
      <c r="C42" s="13">
        <v>108</v>
      </c>
      <c r="D42" s="13">
        <v>126</v>
      </c>
      <c r="E42" s="13">
        <v>149</v>
      </c>
      <c r="F42" s="31">
        <f t="shared" si="6"/>
        <v>275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10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10"/>
      <c r="B44" s="37" t="s">
        <v>190</v>
      </c>
      <c r="C44" s="13">
        <v>175</v>
      </c>
      <c r="D44" s="13">
        <v>196</v>
      </c>
      <c r="E44" s="13">
        <v>230</v>
      </c>
      <c r="F44" s="31">
        <f t="shared" si="6"/>
        <v>426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10"/>
      <c r="B45" s="37" t="s">
        <v>189</v>
      </c>
      <c r="C45" s="13">
        <v>161</v>
      </c>
      <c r="D45" s="13">
        <v>174</v>
      </c>
      <c r="E45" s="13">
        <v>200</v>
      </c>
      <c r="F45" s="31">
        <f t="shared" si="6"/>
        <v>374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1633</v>
      </c>
      <c r="D46" s="25">
        <f>SUM(D33:D45)</f>
        <v>1861</v>
      </c>
      <c r="E46" s="25">
        <f>SUM(E33:E45)</f>
        <v>2078</v>
      </c>
      <c r="F46" s="25">
        <f>SUM(F33:F45)</f>
        <v>3939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10" t="s">
        <v>187</v>
      </c>
      <c r="B47" s="37" t="s">
        <v>186</v>
      </c>
      <c r="C47" s="13">
        <v>100</v>
      </c>
      <c r="D47" s="13">
        <v>121</v>
      </c>
      <c r="E47" s="13">
        <v>116</v>
      </c>
      <c r="F47" s="31">
        <f t="shared" ref="F47:F53" si="7">SUM(D47:E47)</f>
        <v>237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10"/>
      <c r="B48" s="37" t="s">
        <v>185</v>
      </c>
      <c r="C48" s="13">
        <v>42</v>
      </c>
      <c r="D48" s="13">
        <v>42</v>
      </c>
      <c r="E48" s="13">
        <v>39</v>
      </c>
      <c r="F48" s="31">
        <f t="shared" si="7"/>
        <v>81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10"/>
      <c r="B49" s="37" t="s">
        <v>184</v>
      </c>
      <c r="C49" s="13">
        <v>103</v>
      </c>
      <c r="D49" s="13">
        <v>104</v>
      </c>
      <c r="E49" s="13">
        <v>114</v>
      </c>
      <c r="F49" s="31">
        <f t="shared" si="7"/>
        <v>218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10"/>
      <c r="B50" s="37" t="s">
        <v>183</v>
      </c>
      <c r="C50" s="13">
        <v>282</v>
      </c>
      <c r="D50" s="13">
        <v>315</v>
      </c>
      <c r="E50" s="13">
        <v>330</v>
      </c>
      <c r="F50" s="31">
        <f t="shared" si="7"/>
        <v>645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10"/>
      <c r="B51" s="37" t="s">
        <v>182</v>
      </c>
      <c r="C51" s="13">
        <v>130</v>
      </c>
      <c r="D51" s="13">
        <v>169</v>
      </c>
      <c r="E51" s="13">
        <v>167</v>
      </c>
      <c r="F51" s="31">
        <f t="shared" si="7"/>
        <v>336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10"/>
      <c r="B52" s="37" t="s">
        <v>181</v>
      </c>
      <c r="C52" s="13">
        <v>76</v>
      </c>
      <c r="D52" s="13">
        <v>92</v>
      </c>
      <c r="E52" s="13">
        <v>84</v>
      </c>
      <c r="F52" s="31">
        <f t="shared" si="7"/>
        <v>176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10"/>
      <c r="B53" s="37" t="s">
        <v>180</v>
      </c>
      <c r="C53" s="13">
        <v>18</v>
      </c>
      <c r="D53" s="13">
        <v>29</v>
      </c>
      <c r="E53" s="13">
        <v>22</v>
      </c>
      <c r="F53" s="31">
        <f t="shared" si="7"/>
        <v>51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751</v>
      </c>
      <c r="D54" s="25">
        <f>SUM(D47:D53)</f>
        <v>872</v>
      </c>
      <c r="E54" s="25">
        <f>SUM(E47:E53)</f>
        <v>872</v>
      </c>
      <c r="F54" s="25">
        <f>SUM(F47:F53)</f>
        <v>1744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10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10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10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10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139" t="s">
        <v>178</v>
      </c>
      <c r="B60" s="14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57</v>
      </c>
      <c r="K60" s="64">
        <v>54</v>
      </c>
      <c r="L60" s="63">
        <f t="shared" ref="L60:L65" si="8">SUM(J60:K60)</f>
        <v>111</v>
      </c>
    </row>
    <row r="61" spans="1:12" ht="14.25" customHeight="1" x14ac:dyDescent="0.15">
      <c r="A61" s="110" t="s">
        <v>175</v>
      </c>
      <c r="B61" s="37" t="s">
        <v>174</v>
      </c>
      <c r="C61" s="74">
        <v>320</v>
      </c>
      <c r="D61" s="13">
        <v>422</v>
      </c>
      <c r="E61" s="13">
        <v>417</v>
      </c>
      <c r="F61" s="31">
        <f t="shared" ref="F61:F68" si="9">SUM(D61:E61)</f>
        <v>839</v>
      </c>
      <c r="G61" s="73"/>
      <c r="H61" s="37" t="s">
        <v>173</v>
      </c>
      <c r="I61" s="13">
        <v>50</v>
      </c>
      <c r="J61" s="13">
        <v>47</v>
      </c>
      <c r="K61" s="13">
        <v>62</v>
      </c>
      <c r="L61" s="61">
        <f t="shared" si="8"/>
        <v>109</v>
      </c>
    </row>
    <row r="62" spans="1:12" ht="14.25" customHeight="1" x14ac:dyDescent="0.15">
      <c r="A62" s="110"/>
      <c r="B62" s="37" t="s">
        <v>172</v>
      </c>
      <c r="C62" s="13">
        <v>272</v>
      </c>
      <c r="D62" s="13">
        <v>322</v>
      </c>
      <c r="E62" s="13">
        <v>370</v>
      </c>
      <c r="F62" s="31">
        <f t="shared" si="9"/>
        <v>692</v>
      </c>
      <c r="G62" s="73"/>
      <c r="H62" s="37" t="s">
        <v>171</v>
      </c>
      <c r="I62" s="13">
        <v>39</v>
      </c>
      <c r="J62" s="13">
        <v>53</v>
      </c>
      <c r="K62" s="13">
        <v>53</v>
      </c>
      <c r="L62" s="61">
        <f t="shared" si="8"/>
        <v>106</v>
      </c>
    </row>
    <row r="63" spans="1:12" ht="14.25" customHeight="1" x14ac:dyDescent="0.15">
      <c r="A63" s="110"/>
      <c r="B63" s="37" t="s">
        <v>170</v>
      </c>
      <c r="C63" s="13">
        <v>60</v>
      </c>
      <c r="D63" s="13">
        <v>82</v>
      </c>
      <c r="E63" s="13">
        <v>83</v>
      </c>
      <c r="F63" s="31">
        <f t="shared" si="9"/>
        <v>165</v>
      </c>
      <c r="G63" s="73"/>
      <c r="H63" s="37" t="s">
        <v>169</v>
      </c>
      <c r="I63" s="13">
        <v>28</v>
      </c>
      <c r="J63" s="13">
        <v>31</v>
      </c>
      <c r="K63" s="13">
        <v>28</v>
      </c>
      <c r="L63" s="61">
        <f t="shared" si="8"/>
        <v>59</v>
      </c>
    </row>
    <row r="64" spans="1:12" ht="14.25" customHeight="1" x14ac:dyDescent="0.15">
      <c r="A64" s="110"/>
      <c r="B64" s="37" t="s">
        <v>168</v>
      </c>
      <c r="C64" s="13">
        <v>169</v>
      </c>
      <c r="D64" s="13">
        <v>200</v>
      </c>
      <c r="E64" s="13">
        <v>205</v>
      </c>
      <c r="F64" s="31">
        <f t="shared" si="9"/>
        <v>405</v>
      </c>
      <c r="G64" s="73"/>
      <c r="H64" s="37" t="s">
        <v>167</v>
      </c>
      <c r="I64" s="13">
        <v>52</v>
      </c>
      <c r="J64" s="13">
        <v>59</v>
      </c>
      <c r="K64" s="13">
        <v>67</v>
      </c>
      <c r="L64" s="61">
        <f t="shared" si="8"/>
        <v>126</v>
      </c>
    </row>
    <row r="65" spans="1:12" ht="14.25" customHeight="1" x14ac:dyDescent="0.15">
      <c r="A65" s="110"/>
      <c r="B65" s="37" t="s">
        <v>166</v>
      </c>
      <c r="C65" s="13">
        <v>80</v>
      </c>
      <c r="D65" s="13">
        <v>100</v>
      </c>
      <c r="E65" s="13">
        <v>121</v>
      </c>
      <c r="F65" s="31">
        <f t="shared" si="9"/>
        <v>221</v>
      </c>
      <c r="G65" s="73"/>
      <c r="H65" s="37" t="s">
        <v>165</v>
      </c>
      <c r="I65" s="13">
        <v>71</v>
      </c>
      <c r="J65" s="13">
        <v>95</v>
      </c>
      <c r="K65" s="13">
        <v>85</v>
      </c>
      <c r="L65" s="61">
        <f t="shared" si="8"/>
        <v>180</v>
      </c>
    </row>
    <row r="66" spans="1:12" ht="14.25" customHeight="1" x14ac:dyDescent="0.15">
      <c r="A66" s="110"/>
      <c r="B66" s="37" t="s">
        <v>164</v>
      </c>
      <c r="C66" s="13">
        <v>99</v>
      </c>
      <c r="D66" s="13">
        <v>124</v>
      </c>
      <c r="E66" s="13">
        <v>125</v>
      </c>
      <c r="F66" s="31">
        <f t="shared" si="9"/>
        <v>249</v>
      </c>
      <c r="G66" s="73"/>
      <c r="H66" s="26" t="s">
        <v>163</v>
      </c>
      <c r="I66" s="25">
        <f>SUM(I60:I65)</f>
        <v>282</v>
      </c>
      <c r="J66" s="25">
        <f>SUM(J60:J65)</f>
        <v>342</v>
      </c>
      <c r="K66" s="25">
        <f>SUM(K60:K65)</f>
        <v>349</v>
      </c>
      <c r="L66" s="60">
        <f>SUM(L60:L65)</f>
        <v>691</v>
      </c>
    </row>
    <row r="67" spans="1:12" ht="14.25" customHeight="1" x14ac:dyDescent="0.15">
      <c r="A67" s="110"/>
      <c r="B67" s="37" t="s">
        <v>162</v>
      </c>
      <c r="C67" s="13">
        <v>299</v>
      </c>
      <c r="D67" s="13">
        <v>386</v>
      </c>
      <c r="E67" s="13">
        <v>393</v>
      </c>
      <c r="F67" s="31">
        <f t="shared" si="9"/>
        <v>779</v>
      </c>
      <c r="G67" s="141" t="s">
        <v>161</v>
      </c>
      <c r="H67" s="142"/>
      <c r="I67" s="55">
        <f>SUM(C69+C82+C93+C110+C114+I66)</f>
        <v>6112</v>
      </c>
      <c r="J67" s="55">
        <f>SUM(D69+D82+D93+D110+D114+J66)</f>
        <v>7369</v>
      </c>
      <c r="K67" s="55">
        <f>SUM(E69+E82+E93+E110+E114+K66)</f>
        <v>7743</v>
      </c>
      <c r="L67" s="54">
        <f>SUM(F69+F82+F93+F110+F114+L66)</f>
        <v>15112</v>
      </c>
    </row>
    <row r="68" spans="1:12" ht="14.25" customHeight="1" x14ac:dyDescent="0.15">
      <c r="A68" s="110"/>
      <c r="B68" s="37" t="s">
        <v>160</v>
      </c>
      <c r="C68" s="13">
        <v>104</v>
      </c>
      <c r="D68" s="13">
        <v>134</v>
      </c>
      <c r="E68" s="13">
        <v>135</v>
      </c>
      <c r="F68" s="31">
        <f t="shared" si="9"/>
        <v>269</v>
      </c>
      <c r="G68" s="73"/>
      <c r="H68" s="111"/>
      <c r="I68" s="13"/>
      <c r="J68" s="13"/>
      <c r="K68" s="13"/>
      <c r="L68" s="52"/>
    </row>
    <row r="69" spans="1:12" ht="14.25" customHeight="1" x14ac:dyDescent="0.15">
      <c r="A69" s="110"/>
      <c r="B69" s="26" t="s">
        <v>159</v>
      </c>
      <c r="C69" s="25">
        <f>SUM(C61:C68)</f>
        <v>1403</v>
      </c>
      <c r="D69" s="25">
        <f>SUM(D61:D68)</f>
        <v>1770</v>
      </c>
      <c r="E69" s="25">
        <f>SUM(E61:E68)</f>
        <v>1849</v>
      </c>
      <c r="F69" s="24">
        <f>SUM(F61:F68)</f>
        <v>3619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10" t="s">
        <v>158</v>
      </c>
      <c r="B70" s="37" t="s">
        <v>157</v>
      </c>
      <c r="C70" s="13">
        <v>39</v>
      </c>
      <c r="D70" s="13">
        <v>49</v>
      </c>
      <c r="E70" s="13">
        <v>45</v>
      </c>
      <c r="F70" s="31">
        <f t="shared" ref="F70:F81" si="10">SUM(D70:E70)</f>
        <v>94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10"/>
      <c r="B71" s="37" t="s">
        <v>156</v>
      </c>
      <c r="C71" s="13">
        <v>233</v>
      </c>
      <c r="D71" s="13">
        <v>263</v>
      </c>
      <c r="E71" s="13">
        <v>275</v>
      </c>
      <c r="F71" s="31">
        <f t="shared" si="10"/>
        <v>538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10"/>
      <c r="B72" s="37" t="s">
        <v>155</v>
      </c>
      <c r="C72" s="13">
        <v>133</v>
      </c>
      <c r="D72" s="13">
        <v>147</v>
      </c>
      <c r="E72" s="13">
        <v>164</v>
      </c>
      <c r="F72" s="31">
        <f t="shared" si="10"/>
        <v>311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10"/>
      <c r="B73" s="37" t="s">
        <v>154</v>
      </c>
      <c r="C73" s="13">
        <v>59</v>
      </c>
      <c r="D73" s="13">
        <v>68</v>
      </c>
      <c r="E73" s="13">
        <v>65</v>
      </c>
      <c r="F73" s="31">
        <f t="shared" si="10"/>
        <v>133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10"/>
      <c r="B74" s="37" t="s">
        <v>153</v>
      </c>
      <c r="C74" s="13">
        <v>84</v>
      </c>
      <c r="D74" s="13">
        <v>69</v>
      </c>
      <c r="E74" s="13">
        <v>93</v>
      </c>
      <c r="F74" s="31">
        <f t="shared" si="10"/>
        <v>162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10"/>
      <c r="B75" s="37" t="s">
        <v>152</v>
      </c>
      <c r="C75" s="13">
        <v>384</v>
      </c>
      <c r="D75" s="13">
        <v>444</v>
      </c>
      <c r="E75" s="13">
        <v>470</v>
      </c>
      <c r="F75" s="31">
        <f t="shared" si="10"/>
        <v>914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10"/>
      <c r="B76" s="37" t="s">
        <v>151</v>
      </c>
      <c r="C76" s="13">
        <v>176</v>
      </c>
      <c r="D76" s="13">
        <v>219</v>
      </c>
      <c r="E76" s="13">
        <v>231</v>
      </c>
      <c r="F76" s="31">
        <f t="shared" si="10"/>
        <v>450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10"/>
      <c r="B77" s="37" t="s">
        <v>150</v>
      </c>
      <c r="C77" s="13">
        <v>60</v>
      </c>
      <c r="D77" s="13">
        <v>66</v>
      </c>
      <c r="E77" s="13">
        <v>68</v>
      </c>
      <c r="F77" s="31">
        <f t="shared" si="10"/>
        <v>134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10"/>
      <c r="B78" s="37" t="s">
        <v>149</v>
      </c>
      <c r="C78" s="13">
        <v>61</v>
      </c>
      <c r="D78" s="13">
        <v>60</v>
      </c>
      <c r="E78" s="13">
        <v>65</v>
      </c>
      <c r="F78" s="31">
        <f t="shared" si="10"/>
        <v>125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10"/>
      <c r="B79" s="37" t="s">
        <v>148</v>
      </c>
      <c r="C79" s="13">
        <v>149</v>
      </c>
      <c r="D79" s="13">
        <v>178</v>
      </c>
      <c r="E79" s="13">
        <v>182</v>
      </c>
      <c r="F79" s="31">
        <f t="shared" si="10"/>
        <v>360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10"/>
      <c r="B80" s="37" t="s">
        <v>147</v>
      </c>
      <c r="C80" s="13">
        <v>149</v>
      </c>
      <c r="D80" s="13">
        <v>168</v>
      </c>
      <c r="E80" s="13">
        <v>146</v>
      </c>
      <c r="F80" s="31">
        <f t="shared" si="10"/>
        <v>314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10"/>
      <c r="B81" s="37" t="s">
        <v>146</v>
      </c>
      <c r="C81" s="13">
        <v>17</v>
      </c>
      <c r="D81" s="13">
        <v>27</v>
      </c>
      <c r="E81" s="13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10"/>
      <c r="B82" s="26" t="s">
        <v>145</v>
      </c>
      <c r="C82" s="25">
        <f>SUM(C70:C81)</f>
        <v>1544</v>
      </c>
      <c r="D82" s="25">
        <f>SUM(D70:D81)</f>
        <v>1758</v>
      </c>
      <c r="E82" s="25">
        <f>SUM(E70:E81)</f>
        <v>1828</v>
      </c>
      <c r="F82" s="25">
        <f>SUM(F70:F81)</f>
        <v>3586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10" t="s">
        <v>139</v>
      </c>
      <c r="B83" s="37" t="s">
        <v>144</v>
      </c>
      <c r="C83" s="13">
        <v>349</v>
      </c>
      <c r="D83" s="13">
        <v>396</v>
      </c>
      <c r="E83" s="13">
        <v>437</v>
      </c>
      <c r="F83" s="31">
        <f t="shared" ref="F83:F92" si="11">SUM(D83:E83)</f>
        <v>833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10"/>
      <c r="B84" s="37" t="s">
        <v>143</v>
      </c>
      <c r="C84" s="13">
        <v>314</v>
      </c>
      <c r="D84" s="13">
        <v>351</v>
      </c>
      <c r="E84" s="13">
        <v>399</v>
      </c>
      <c r="F84" s="31">
        <f t="shared" si="11"/>
        <v>750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10"/>
      <c r="B85" s="37" t="s">
        <v>142</v>
      </c>
      <c r="C85" s="13">
        <v>130</v>
      </c>
      <c r="D85" s="13">
        <v>129</v>
      </c>
      <c r="E85" s="13">
        <v>135</v>
      </c>
      <c r="F85" s="31">
        <f t="shared" si="11"/>
        <v>264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10"/>
      <c r="B86" s="37" t="s">
        <v>141</v>
      </c>
      <c r="C86" s="13">
        <v>84</v>
      </c>
      <c r="D86" s="13">
        <v>104</v>
      </c>
      <c r="E86" s="13">
        <v>116</v>
      </c>
      <c r="F86" s="31">
        <f t="shared" si="11"/>
        <v>220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10"/>
      <c r="B87" s="37" t="s">
        <v>140</v>
      </c>
      <c r="C87" s="13">
        <v>64</v>
      </c>
      <c r="D87" s="13">
        <v>80</v>
      </c>
      <c r="E87" s="13">
        <v>73</v>
      </c>
      <c r="F87" s="31">
        <f t="shared" si="11"/>
        <v>153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10"/>
      <c r="B88" s="37" t="s">
        <v>139</v>
      </c>
      <c r="C88" s="13">
        <v>131</v>
      </c>
      <c r="D88" s="13">
        <v>185</v>
      </c>
      <c r="E88" s="13">
        <v>200</v>
      </c>
      <c r="F88" s="31">
        <f t="shared" si="11"/>
        <v>385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10"/>
      <c r="B89" s="37" t="s">
        <v>138</v>
      </c>
      <c r="C89" s="13">
        <v>121</v>
      </c>
      <c r="D89" s="13">
        <v>152</v>
      </c>
      <c r="E89" s="13">
        <v>155</v>
      </c>
      <c r="F89" s="31">
        <f t="shared" si="11"/>
        <v>307</v>
      </c>
      <c r="G89" s="57"/>
      <c r="H89" s="111"/>
      <c r="I89" s="13"/>
      <c r="J89" s="13"/>
      <c r="K89" s="13"/>
      <c r="L89" s="70"/>
    </row>
    <row r="90" spans="1:12" ht="14.25" customHeight="1" x14ac:dyDescent="0.15">
      <c r="A90" s="110"/>
      <c r="B90" s="37" t="s">
        <v>137</v>
      </c>
      <c r="C90" s="13">
        <v>113</v>
      </c>
      <c r="D90" s="13">
        <v>154</v>
      </c>
      <c r="E90" s="13">
        <v>146</v>
      </c>
      <c r="F90" s="31">
        <f t="shared" si="11"/>
        <v>300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10"/>
      <c r="B91" s="37" t="s">
        <v>136</v>
      </c>
      <c r="C91" s="13">
        <v>48</v>
      </c>
      <c r="D91" s="13">
        <v>62</v>
      </c>
      <c r="E91" s="13">
        <v>73</v>
      </c>
      <c r="F91" s="31">
        <f t="shared" si="11"/>
        <v>135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10"/>
      <c r="B92" s="37" t="s">
        <v>135</v>
      </c>
      <c r="C92" s="13">
        <v>227</v>
      </c>
      <c r="D92" s="13">
        <v>276</v>
      </c>
      <c r="E92" s="13">
        <v>313</v>
      </c>
      <c r="F92" s="31">
        <f t="shared" si="11"/>
        <v>589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10"/>
      <c r="B93" s="26" t="s">
        <v>134</v>
      </c>
      <c r="C93" s="25">
        <f>SUM(C83:C92)</f>
        <v>1581</v>
      </c>
      <c r="D93" s="25">
        <f>SUM(D83:D92)</f>
        <v>1889</v>
      </c>
      <c r="E93" s="25">
        <f>SUM(E83:E92)</f>
        <v>2047</v>
      </c>
      <c r="F93" s="24">
        <f>SUM(F83:F92)</f>
        <v>3936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35</v>
      </c>
      <c r="D94" s="13">
        <v>46</v>
      </c>
      <c r="E94" s="13">
        <v>47</v>
      </c>
      <c r="F94" s="31">
        <f t="shared" ref="F94:F109" si="12">SUM(D94:E94)</f>
        <v>93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10"/>
      <c r="B95" s="37" t="s">
        <v>131</v>
      </c>
      <c r="C95" s="13">
        <v>42</v>
      </c>
      <c r="D95" s="13">
        <v>49</v>
      </c>
      <c r="E95" s="13">
        <v>45</v>
      </c>
      <c r="F95" s="31">
        <f t="shared" si="12"/>
        <v>94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10"/>
      <c r="B96" s="37" t="s">
        <v>130</v>
      </c>
      <c r="C96" s="13">
        <v>22</v>
      </c>
      <c r="D96" s="13">
        <v>28</v>
      </c>
      <c r="E96" s="13">
        <v>37</v>
      </c>
      <c r="F96" s="31">
        <f t="shared" si="12"/>
        <v>65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10"/>
      <c r="B97" s="37" t="s">
        <v>129</v>
      </c>
      <c r="C97" s="13">
        <v>42</v>
      </c>
      <c r="D97" s="13">
        <v>43</v>
      </c>
      <c r="E97" s="13">
        <v>49</v>
      </c>
      <c r="F97" s="31">
        <f t="shared" si="12"/>
        <v>92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10"/>
      <c r="B98" s="37" t="s">
        <v>128</v>
      </c>
      <c r="C98" s="13">
        <v>114</v>
      </c>
      <c r="D98" s="13">
        <v>140</v>
      </c>
      <c r="E98" s="13">
        <v>156</v>
      </c>
      <c r="F98" s="31">
        <f t="shared" si="12"/>
        <v>296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10"/>
      <c r="B99" s="37" t="s">
        <v>127</v>
      </c>
      <c r="C99" s="13">
        <v>20</v>
      </c>
      <c r="D99" s="13">
        <v>23</v>
      </c>
      <c r="E99" s="13">
        <v>22</v>
      </c>
      <c r="F99" s="31">
        <f t="shared" si="12"/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10"/>
      <c r="B100" s="37" t="s">
        <v>126</v>
      </c>
      <c r="C100" s="13">
        <v>53</v>
      </c>
      <c r="D100" s="13">
        <v>75</v>
      </c>
      <c r="E100" s="13">
        <v>67</v>
      </c>
      <c r="F100" s="31">
        <f t="shared" si="12"/>
        <v>142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10"/>
      <c r="B101" s="37" t="s">
        <v>125</v>
      </c>
      <c r="C101" s="13">
        <v>104</v>
      </c>
      <c r="D101" s="13">
        <v>110</v>
      </c>
      <c r="E101" s="13">
        <v>133</v>
      </c>
      <c r="F101" s="31">
        <f t="shared" si="12"/>
        <v>243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10"/>
      <c r="B102" s="37" t="s">
        <v>124</v>
      </c>
      <c r="C102" s="13">
        <v>152</v>
      </c>
      <c r="D102" s="13">
        <v>181</v>
      </c>
      <c r="E102" s="13">
        <v>179</v>
      </c>
      <c r="F102" s="31">
        <f t="shared" si="12"/>
        <v>360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10"/>
      <c r="B103" s="37" t="s">
        <v>123</v>
      </c>
      <c r="C103" s="13">
        <v>149</v>
      </c>
      <c r="D103" s="13">
        <v>200</v>
      </c>
      <c r="E103" s="13">
        <v>191</v>
      </c>
      <c r="F103" s="31">
        <f t="shared" si="12"/>
        <v>391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10"/>
      <c r="B104" s="37" t="s">
        <v>122</v>
      </c>
      <c r="C104" s="13">
        <v>65</v>
      </c>
      <c r="D104" s="13">
        <v>61</v>
      </c>
      <c r="E104" s="13">
        <v>70</v>
      </c>
      <c r="F104" s="31">
        <f t="shared" si="12"/>
        <v>131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10"/>
      <c r="B105" s="37" t="s">
        <v>121</v>
      </c>
      <c r="C105" s="13">
        <v>46</v>
      </c>
      <c r="D105" s="13">
        <v>61</v>
      </c>
      <c r="E105" s="13">
        <v>64</v>
      </c>
      <c r="F105" s="31">
        <f t="shared" si="12"/>
        <v>125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10"/>
      <c r="B106" s="37" t="s">
        <v>120</v>
      </c>
      <c r="C106" s="13">
        <v>32</v>
      </c>
      <c r="D106" s="13">
        <v>49</v>
      </c>
      <c r="E106" s="13">
        <v>57</v>
      </c>
      <c r="F106" s="31">
        <f t="shared" si="12"/>
        <v>106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10"/>
      <c r="B107" s="37" t="s">
        <v>119</v>
      </c>
      <c r="C107" s="13">
        <v>95</v>
      </c>
      <c r="D107" s="13">
        <v>116</v>
      </c>
      <c r="E107" s="13">
        <v>120</v>
      </c>
      <c r="F107" s="31">
        <f t="shared" si="12"/>
        <v>236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10"/>
      <c r="B108" s="37" t="s">
        <v>118</v>
      </c>
      <c r="C108" s="13">
        <v>81</v>
      </c>
      <c r="D108" s="13">
        <v>91</v>
      </c>
      <c r="E108" s="13">
        <v>106</v>
      </c>
      <c r="F108" s="31">
        <f t="shared" si="12"/>
        <v>197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10"/>
      <c r="B109" s="37" t="s">
        <v>117</v>
      </c>
      <c r="C109" s="13">
        <v>80</v>
      </c>
      <c r="D109" s="13">
        <v>98</v>
      </c>
      <c r="E109" s="13">
        <v>101</v>
      </c>
      <c r="F109" s="31">
        <f t="shared" si="12"/>
        <v>199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10"/>
      <c r="B110" s="26" t="s">
        <v>116</v>
      </c>
      <c r="C110" s="25">
        <f>SUM(C94:C109)</f>
        <v>1132</v>
      </c>
      <c r="D110" s="25">
        <f>SUM(D94:D109)</f>
        <v>1371</v>
      </c>
      <c r="E110" s="25">
        <f>SUM(E94:E109)</f>
        <v>1444</v>
      </c>
      <c r="F110" s="24">
        <f>SUM(F94:F109)</f>
        <v>2815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49</v>
      </c>
      <c r="D111" s="13">
        <v>74</v>
      </c>
      <c r="E111" s="13">
        <v>71</v>
      </c>
      <c r="F111" s="31">
        <f>SUM(D111:E111)</f>
        <v>145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10"/>
      <c r="B112" s="37" t="s">
        <v>113</v>
      </c>
      <c r="C112" s="13">
        <v>79</v>
      </c>
      <c r="D112" s="13">
        <v>104</v>
      </c>
      <c r="E112" s="13">
        <v>94</v>
      </c>
      <c r="F112" s="31">
        <f>SUM(D112:E112)</f>
        <v>198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10"/>
      <c r="B113" s="37" t="s">
        <v>112</v>
      </c>
      <c r="C113" s="13">
        <v>42</v>
      </c>
      <c r="D113" s="13">
        <v>61</v>
      </c>
      <c r="E113" s="13">
        <v>61</v>
      </c>
      <c r="F113" s="31">
        <f>SUM(D113:E113)</f>
        <v>122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10"/>
      <c r="B114" s="26" t="s">
        <v>111</v>
      </c>
      <c r="C114" s="25">
        <f>SUM(C111:C113)</f>
        <v>170</v>
      </c>
      <c r="D114" s="25">
        <f>SUM(D111:D113)</f>
        <v>239</v>
      </c>
      <c r="E114" s="25">
        <f>SUM(E111:E113)</f>
        <v>226</v>
      </c>
      <c r="F114" s="24">
        <f>SUM(F111:F113)</f>
        <v>465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139" t="s">
        <v>110</v>
      </c>
      <c r="B116" s="140"/>
      <c r="C116" s="64"/>
      <c r="D116" s="64"/>
      <c r="E116" s="64"/>
      <c r="F116" s="67"/>
      <c r="G116" s="66" t="s">
        <v>109</v>
      </c>
      <c r="H116" s="65" t="s">
        <v>108</v>
      </c>
      <c r="I116" s="64">
        <v>179</v>
      </c>
      <c r="J116" s="64">
        <v>243</v>
      </c>
      <c r="K116" s="64">
        <v>240</v>
      </c>
      <c r="L116" s="63">
        <f t="shared" ref="L116:L124" si="13">SUM(J116:K116)</f>
        <v>483</v>
      </c>
    </row>
    <row r="117" spans="1:12" ht="14.25" customHeight="1" x14ac:dyDescent="0.15">
      <c r="A117" s="110" t="s">
        <v>107</v>
      </c>
      <c r="B117" s="37" t="s">
        <v>106</v>
      </c>
      <c r="C117" s="13">
        <v>179</v>
      </c>
      <c r="D117" s="13">
        <v>179</v>
      </c>
      <c r="E117" s="13">
        <v>202</v>
      </c>
      <c r="F117" s="31">
        <f t="shared" ref="F117:F138" si="14">SUM(D117:E117)</f>
        <v>381</v>
      </c>
      <c r="G117" s="57"/>
      <c r="H117" s="37" t="s">
        <v>105</v>
      </c>
      <c r="I117" s="13">
        <v>147</v>
      </c>
      <c r="J117" s="13">
        <v>176</v>
      </c>
      <c r="K117" s="13">
        <v>179</v>
      </c>
      <c r="L117" s="61">
        <f t="shared" si="13"/>
        <v>355</v>
      </c>
    </row>
    <row r="118" spans="1:12" ht="14.25" customHeight="1" x14ac:dyDescent="0.15">
      <c r="A118" s="110"/>
      <c r="B118" s="37" t="s">
        <v>104</v>
      </c>
      <c r="C118" s="13">
        <v>280</v>
      </c>
      <c r="D118" s="13">
        <v>258</v>
      </c>
      <c r="E118" s="13">
        <v>235</v>
      </c>
      <c r="F118" s="31">
        <f t="shared" si="14"/>
        <v>493</v>
      </c>
      <c r="G118" s="57"/>
      <c r="H118" s="37" t="s">
        <v>103</v>
      </c>
      <c r="I118" s="13">
        <v>138</v>
      </c>
      <c r="J118" s="13">
        <v>193</v>
      </c>
      <c r="K118" s="13">
        <v>201</v>
      </c>
      <c r="L118" s="61">
        <f t="shared" si="13"/>
        <v>394</v>
      </c>
    </row>
    <row r="119" spans="1:12" ht="14.25" customHeight="1" x14ac:dyDescent="0.15">
      <c r="A119" s="110"/>
      <c r="B119" s="37" t="s">
        <v>102</v>
      </c>
      <c r="C119" s="13">
        <v>106</v>
      </c>
      <c r="D119" s="13">
        <v>92</v>
      </c>
      <c r="E119" s="13">
        <v>105</v>
      </c>
      <c r="F119" s="31">
        <f t="shared" si="14"/>
        <v>197</v>
      </c>
      <c r="G119" s="57"/>
      <c r="H119" s="37" t="s">
        <v>101</v>
      </c>
      <c r="I119" s="13">
        <v>47</v>
      </c>
      <c r="J119" s="13">
        <v>46</v>
      </c>
      <c r="K119" s="13">
        <v>59</v>
      </c>
      <c r="L119" s="61">
        <f t="shared" si="13"/>
        <v>105</v>
      </c>
    </row>
    <row r="120" spans="1:12" ht="14.25" customHeight="1" x14ac:dyDescent="0.15">
      <c r="A120" s="110"/>
      <c r="B120" s="37" t="s">
        <v>100</v>
      </c>
      <c r="C120" s="13">
        <v>103</v>
      </c>
      <c r="D120" s="13">
        <v>87</v>
      </c>
      <c r="E120" s="13">
        <v>110</v>
      </c>
      <c r="F120" s="31">
        <f t="shared" si="14"/>
        <v>197</v>
      </c>
      <c r="G120" s="57"/>
      <c r="H120" s="37" t="s">
        <v>99</v>
      </c>
      <c r="I120" s="13">
        <v>131</v>
      </c>
      <c r="J120" s="13">
        <v>149</v>
      </c>
      <c r="K120" s="13">
        <v>167</v>
      </c>
      <c r="L120" s="61">
        <f t="shared" si="13"/>
        <v>316</v>
      </c>
    </row>
    <row r="121" spans="1:12" ht="14.25" customHeight="1" x14ac:dyDescent="0.15">
      <c r="A121" s="110"/>
      <c r="B121" s="37" t="s">
        <v>98</v>
      </c>
      <c r="C121" s="13">
        <v>67</v>
      </c>
      <c r="D121" s="13">
        <v>59</v>
      </c>
      <c r="E121" s="13">
        <v>68</v>
      </c>
      <c r="F121" s="31">
        <f t="shared" si="14"/>
        <v>127</v>
      </c>
      <c r="G121" s="57"/>
      <c r="H121" s="37" t="s">
        <v>97</v>
      </c>
      <c r="I121" s="13">
        <v>153</v>
      </c>
      <c r="J121" s="13">
        <v>171</v>
      </c>
      <c r="K121" s="62">
        <v>159</v>
      </c>
      <c r="L121" s="61">
        <f t="shared" si="13"/>
        <v>330</v>
      </c>
    </row>
    <row r="122" spans="1:12" ht="14.25" customHeight="1" x14ac:dyDescent="0.15">
      <c r="A122" s="110"/>
      <c r="B122" s="37" t="s">
        <v>96</v>
      </c>
      <c r="C122" s="13">
        <v>27</v>
      </c>
      <c r="D122" s="13">
        <v>25</v>
      </c>
      <c r="E122" s="13">
        <v>34</v>
      </c>
      <c r="F122" s="31">
        <f t="shared" si="14"/>
        <v>59</v>
      </c>
      <c r="G122" s="57"/>
      <c r="H122" s="37" t="s">
        <v>95</v>
      </c>
      <c r="I122" s="13">
        <v>189</v>
      </c>
      <c r="J122" s="13">
        <v>201</v>
      </c>
      <c r="K122" s="13">
        <v>213</v>
      </c>
      <c r="L122" s="61">
        <f t="shared" si="13"/>
        <v>414</v>
      </c>
    </row>
    <row r="123" spans="1:12" ht="14.25" customHeight="1" x14ac:dyDescent="0.15">
      <c r="A123" s="110"/>
      <c r="B123" s="37" t="s">
        <v>94</v>
      </c>
      <c r="C123" s="13">
        <v>62</v>
      </c>
      <c r="D123" s="13">
        <v>55</v>
      </c>
      <c r="E123" s="13">
        <v>67</v>
      </c>
      <c r="F123" s="31">
        <f t="shared" si="14"/>
        <v>122</v>
      </c>
      <c r="G123" s="57"/>
      <c r="H123" s="37" t="s">
        <v>93</v>
      </c>
      <c r="I123" s="13">
        <v>45</v>
      </c>
      <c r="J123" s="13">
        <v>53</v>
      </c>
      <c r="K123" s="13">
        <v>55</v>
      </c>
      <c r="L123" s="61">
        <f t="shared" si="13"/>
        <v>108</v>
      </c>
    </row>
    <row r="124" spans="1:12" ht="14.25" customHeight="1" x14ac:dyDescent="0.15">
      <c r="A124" s="110"/>
      <c r="B124" s="37" t="s">
        <v>92</v>
      </c>
      <c r="C124" s="13">
        <v>144</v>
      </c>
      <c r="D124" s="13">
        <v>134</v>
      </c>
      <c r="E124" s="13">
        <v>160</v>
      </c>
      <c r="F124" s="31">
        <f t="shared" si="14"/>
        <v>294</v>
      </c>
      <c r="G124" s="57"/>
      <c r="H124" s="37" t="s">
        <v>91</v>
      </c>
      <c r="I124" s="13">
        <v>227</v>
      </c>
      <c r="J124" s="13">
        <v>229</v>
      </c>
      <c r="K124" s="13">
        <v>260</v>
      </c>
      <c r="L124" s="61">
        <f t="shared" si="13"/>
        <v>489</v>
      </c>
    </row>
    <row r="125" spans="1:12" ht="14.25" customHeight="1" x14ac:dyDescent="0.15">
      <c r="A125" s="110"/>
      <c r="B125" s="37" t="s">
        <v>90</v>
      </c>
      <c r="C125" s="13">
        <v>50</v>
      </c>
      <c r="D125" s="13">
        <v>31</v>
      </c>
      <c r="E125" s="13">
        <v>48</v>
      </c>
      <c r="F125" s="31">
        <f t="shared" si="14"/>
        <v>79</v>
      </c>
      <c r="G125" s="57"/>
      <c r="H125" s="26" t="s">
        <v>89</v>
      </c>
      <c r="I125" s="25">
        <f>SUM(I116:I124)</f>
        <v>1256</v>
      </c>
      <c r="J125" s="25">
        <f>SUM(J116:J124)</f>
        <v>1461</v>
      </c>
      <c r="K125" s="25">
        <f>SUM(K116:K124)</f>
        <v>1533</v>
      </c>
      <c r="L125" s="60">
        <f>SUM(L116:L124)</f>
        <v>2994</v>
      </c>
    </row>
    <row r="126" spans="1:12" ht="14.25" customHeight="1" x14ac:dyDescent="0.15">
      <c r="A126" s="110"/>
      <c r="B126" s="37" t="s">
        <v>88</v>
      </c>
      <c r="C126" s="13">
        <v>66</v>
      </c>
      <c r="D126" s="13">
        <v>60</v>
      </c>
      <c r="E126" s="13">
        <v>74</v>
      </c>
      <c r="F126" s="31">
        <f t="shared" si="14"/>
        <v>134</v>
      </c>
      <c r="G126" s="57" t="s">
        <v>87</v>
      </c>
      <c r="H126" s="37" t="s">
        <v>86</v>
      </c>
      <c r="I126" s="13">
        <v>31</v>
      </c>
      <c r="J126" s="13">
        <v>45</v>
      </c>
      <c r="K126" s="13">
        <v>32</v>
      </c>
      <c r="L126" s="58">
        <f t="shared" ref="L126:L139" si="15">SUM(J126:K126)</f>
        <v>77</v>
      </c>
    </row>
    <row r="127" spans="1:12" ht="14.25" customHeight="1" x14ac:dyDescent="0.15">
      <c r="A127" s="110"/>
      <c r="B127" s="37" t="s">
        <v>85</v>
      </c>
      <c r="C127" s="13">
        <v>37</v>
      </c>
      <c r="D127" s="13">
        <v>42</v>
      </c>
      <c r="E127" s="13">
        <v>36</v>
      </c>
      <c r="F127" s="31">
        <f t="shared" si="14"/>
        <v>78</v>
      </c>
      <c r="G127" s="57"/>
      <c r="H127" s="59" t="s">
        <v>84</v>
      </c>
      <c r="I127" s="13">
        <v>11</v>
      </c>
      <c r="J127" s="13">
        <v>7</v>
      </c>
      <c r="K127" s="13">
        <v>10</v>
      </c>
      <c r="L127" s="58">
        <f t="shared" si="15"/>
        <v>17</v>
      </c>
    </row>
    <row r="128" spans="1:12" ht="14.25" customHeight="1" x14ac:dyDescent="0.15">
      <c r="A128" s="110"/>
      <c r="B128" s="37" t="s">
        <v>83</v>
      </c>
      <c r="C128" s="13">
        <v>67</v>
      </c>
      <c r="D128" s="13">
        <v>63</v>
      </c>
      <c r="E128" s="13">
        <v>76</v>
      </c>
      <c r="F128" s="31">
        <f t="shared" si="14"/>
        <v>139</v>
      </c>
      <c r="G128" s="57"/>
      <c r="H128" s="59" t="s">
        <v>82</v>
      </c>
      <c r="I128" s="13">
        <v>40</v>
      </c>
      <c r="J128" s="13">
        <v>55</v>
      </c>
      <c r="K128" s="13">
        <v>66</v>
      </c>
      <c r="L128" s="58">
        <f t="shared" si="15"/>
        <v>121</v>
      </c>
    </row>
    <row r="129" spans="1:12" ht="14.25" customHeight="1" x14ac:dyDescent="0.15">
      <c r="A129" s="110"/>
      <c r="B129" s="37" t="s">
        <v>81</v>
      </c>
      <c r="C129" s="13">
        <v>76</v>
      </c>
      <c r="D129" s="13">
        <v>64</v>
      </c>
      <c r="E129" s="13">
        <v>74</v>
      </c>
      <c r="F129" s="31">
        <f t="shared" si="14"/>
        <v>138</v>
      </c>
      <c r="G129" s="57"/>
      <c r="H129" s="59" t="s">
        <v>80</v>
      </c>
      <c r="I129" s="13">
        <v>19</v>
      </c>
      <c r="J129" s="13">
        <v>19</v>
      </c>
      <c r="K129" s="13">
        <v>15</v>
      </c>
      <c r="L129" s="58">
        <f t="shared" si="15"/>
        <v>34</v>
      </c>
    </row>
    <row r="130" spans="1:12" ht="14.25" customHeight="1" x14ac:dyDescent="0.15">
      <c r="A130" s="110"/>
      <c r="B130" s="37" t="s">
        <v>79</v>
      </c>
      <c r="C130" s="13">
        <v>63</v>
      </c>
      <c r="D130" s="13">
        <v>56</v>
      </c>
      <c r="E130" s="13">
        <v>63</v>
      </c>
      <c r="F130" s="31">
        <f t="shared" si="14"/>
        <v>119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110"/>
      <c r="B131" s="37" t="s">
        <v>77</v>
      </c>
      <c r="C131" s="13">
        <v>114</v>
      </c>
      <c r="D131" s="13">
        <v>110</v>
      </c>
      <c r="E131" s="13">
        <v>110</v>
      </c>
      <c r="F131" s="31">
        <f t="shared" si="14"/>
        <v>220</v>
      </c>
      <c r="G131" s="57"/>
      <c r="H131" s="59" t="s">
        <v>76</v>
      </c>
      <c r="I131" s="13">
        <v>10</v>
      </c>
      <c r="J131" s="13">
        <v>15</v>
      </c>
      <c r="K131" s="13">
        <v>10</v>
      </c>
      <c r="L131" s="58">
        <f t="shared" si="15"/>
        <v>25</v>
      </c>
    </row>
    <row r="132" spans="1:12" ht="14.25" customHeight="1" x14ac:dyDescent="0.15">
      <c r="A132" s="110"/>
      <c r="B132" s="37" t="s">
        <v>75</v>
      </c>
      <c r="C132" s="13">
        <v>152</v>
      </c>
      <c r="D132" s="13">
        <v>143</v>
      </c>
      <c r="E132" s="13">
        <v>149</v>
      </c>
      <c r="F132" s="31">
        <f t="shared" si="14"/>
        <v>292</v>
      </c>
      <c r="G132" s="57"/>
      <c r="H132" s="59" t="s">
        <v>74</v>
      </c>
      <c r="I132" s="13">
        <v>18</v>
      </c>
      <c r="J132" s="13">
        <v>16</v>
      </c>
      <c r="K132" s="13">
        <v>23</v>
      </c>
      <c r="L132" s="58">
        <f t="shared" si="15"/>
        <v>39</v>
      </c>
    </row>
    <row r="133" spans="1:12" ht="14.25" customHeight="1" x14ac:dyDescent="0.15">
      <c r="A133" s="110"/>
      <c r="B133" s="37" t="s">
        <v>73</v>
      </c>
      <c r="C133" s="13">
        <v>122</v>
      </c>
      <c r="D133" s="13">
        <v>112</v>
      </c>
      <c r="E133" s="13">
        <v>128</v>
      </c>
      <c r="F133" s="31">
        <f t="shared" si="14"/>
        <v>240</v>
      </c>
      <c r="G133" s="57"/>
      <c r="H133" s="59" t="s">
        <v>72</v>
      </c>
      <c r="I133" s="13">
        <v>18</v>
      </c>
      <c r="J133" s="13">
        <v>15</v>
      </c>
      <c r="K133" s="13">
        <v>13</v>
      </c>
      <c r="L133" s="58">
        <f t="shared" si="15"/>
        <v>28</v>
      </c>
    </row>
    <row r="134" spans="1:12" ht="14.25" customHeight="1" x14ac:dyDescent="0.15">
      <c r="A134" s="110"/>
      <c r="B134" s="37" t="s">
        <v>71</v>
      </c>
      <c r="C134" s="13">
        <v>113</v>
      </c>
      <c r="D134" s="13">
        <v>108</v>
      </c>
      <c r="E134" s="13">
        <v>131</v>
      </c>
      <c r="F134" s="31">
        <f t="shared" si="14"/>
        <v>239</v>
      </c>
      <c r="G134" s="57"/>
      <c r="H134" s="59" t="s">
        <v>70</v>
      </c>
      <c r="I134" s="13">
        <v>16</v>
      </c>
      <c r="J134" s="13">
        <v>18</v>
      </c>
      <c r="K134" s="13">
        <v>19</v>
      </c>
      <c r="L134" s="58">
        <f t="shared" si="15"/>
        <v>37</v>
      </c>
    </row>
    <row r="135" spans="1:12" ht="14.25" customHeight="1" x14ac:dyDescent="0.15">
      <c r="A135" s="110"/>
      <c r="B135" s="37" t="s">
        <v>69</v>
      </c>
      <c r="C135" s="13">
        <v>193</v>
      </c>
      <c r="D135" s="13">
        <v>206</v>
      </c>
      <c r="E135" s="13">
        <v>203</v>
      </c>
      <c r="F135" s="31">
        <f t="shared" si="14"/>
        <v>409</v>
      </c>
      <c r="G135" s="57"/>
      <c r="H135" s="59" t="s">
        <v>68</v>
      </c>
      <c r="I135" s="13">
        <v>24</v>
      </c>
      <c r="J135" s="13">
        <v>21</v>
      </c>
      <c r="K135" s="13">
        <v>24</v>
      </c>
      <c r="L135" s="58">
        <f t="shared" si="15"/>
        <v>45</v>
      </c>
    </row>
    <row r="136" spans="1:12" ht="14.25" customHeight="1" x14ac:dyDescent="0.15">
      <c r="A136" s="110"/>
      <c r="B136" s="37" t="s">
        <v>67</v>
      </c>
      <c r="C136" s="13">
        <v>34</v>
      </c>
      <c r="D136" s="13">
        <v>40</v>
      </c>
      <c r="E136" s="13">
        <v>39</v>
      </c>
      <c r="F136" s="31">
        <f t="shared" si="14"/>
        <v>79</v>
      </c>
      <c r="G136" s="57"/>
      <c r="H136" s="59" t="s">
        <v>66</v>
      </c>
      <c r="I136" s="13">
        <v>11</v>
      </c>
      <c r="J136" s="13">
        <v>10</v>
      </c>
      <c r="K136" s="13">
        <v>11</v>
      </c>
      <c r="L136" s="58">
        <f t="shared" si="15"/>
        <v>21</v>
      </c>
    </row>
    <row r="137" spans="1:12" ht="14.25" customHeight="1" x14ac:dyDescent="0.15">
      <c r="A137" s="110"/>
      <c r="B137" s="37" t="s">
        <v>65</v>
      </c>
      <c r="C137" s="13">
        <v>218</v>
      </c>
      <c r="D137" s="13">
        <v>165</v>
      </c>
      <c r="E137" s="13">
        <v>193</v>
      </c>
      <c r="F137" s="31">
        <f t="shared" si="14"/>
        <v>358</v>
      </c>
      <c r="G137" s="57"/>
      <c r="H137" s="59" t="s">
        <v>64</v>
      </c>
      <c r="I137" s="13">
        <v>26</v>
      </c>
      <c r="J137" s="13">
        <v>22</v>
      </c>
      <c r="K137" s="13">
        <v>30</v>
      </c>
      <c r="L137" s="58">
        <f t="shared" si="15"/>
        <v>52</v>
      </c>
    </row>
    <row r="138" spans="1:12" ht="14.25" customHeight="1" x14ac:dyDescent="0.15">
      <c r="A138" s="110"/>
      <c r="B138" s="111" t="s">
        <v>63</v>
      </c>
      <c r="C138" s="13">
        <v>133</v>
      </c>
      <c r="D138" s="13">
        <v>188</v>
      </c>
      <c r="E138" s="13">
        <v>190</v>
      </c>
      <c r="F138" s="31">
        <f t="shared" si="14"/>
        <v>378</v>
      </c>
      <c r="G138" s="57"/>
      <c r="H138" s="59" t="s">
        <v>62</v>
      </c>
      <c r="I138" s="13">
        <v>15</v>
      </c>
      <c r="J138" s="13">
        <v>16</v>
      </c>
      <c r="K138" s="13">
        <v>15</v>
      </c>
      <c r="L138" s="58">
        <f t="shared" si="15"/>
        <v>31</v>
      </c>
    </row>
    <row r="139" spans="1:12" ht="14.25" customHeight="1" x14ac:dyDescent="0.15">
      <c r="A139" s="110"/>
      <c r="B139" s="26" t="s">
        <v>61</v>
      </c>
      <c r="C139" s="25">
        <f>SUM(C117:C138)</f>
        <v>2406</v>
      </c>
      <c r="D139" s="25">
        <f>SUM(D117:D138)</f>
        <v>2277</v>
      </c>
      <c r="E139" s="25">
        <f>SUM(E117:E138)</f>
        <v>2495</v>
      </c>
      <c r="F139" s="24">
        <f>SUM(F117:F138)</f>
        <v>4772</v>
      </c>
      <c r="G139" s="57"/>
      <c r="H139" s="59" t="s">
        <v>60</v>
      </c>
      <c r="I139" s="13">
        <v>8</v>
      </c>
      <c r="J139" s="13">
        <v>10</v>
      </c>
      <c r="K139" s="13">
        <v>9</v>
      </c>
      <c r="L139" s="58">
        <f t="shared" si="15"/>
        <v>19</v>
      </c>
    </row>
    <row r="140" spans="1:12" ht="14.25" customHeight="1" x14ac:dyDescent="0.15">
      <c r="A140" s="110" t="s">
        <v>59</v>
      </c>
      <c r="B140" s="37" t="s">
        <v>58</v>
      </c>
      <c r="C140" s="13">
        <v>136</v>
      </c>
      <c r="D140" s="13">
        <v>150</v>
      </c>
      <c r="E140" s="13">
        <v>170</v>
      </c>
      <c r="F140" s="31">
        <f t="shared" ref="F140:F156" si="16">SUM(D140:E140)</f>
        <v>320</v>
      </c>
      <c r="G140" s="57"/>
      <c r="H140" s="26" t="s">
        <v>57</v>
      </c>
      <c r="I140" s="25">
        <f>SUM(I126:I139)</f>
        <v>254</v>
      </c>
      <c r="J140" s="25">
        <f>SUM(J126:J139)</f>
        <v>274</v>
      </c>
      <c r="K140" s="25">
        <f>SUM(K126:K139)</f>
        <v>283</v>
      </c>
      <c r="L140" s="60">
        <f>SUM(L126:L139)</f>
        <v>557</v>
      </c>
    </row>
    <row r="141" spans="1:12" ht="14.25" customHeight="1" x14ac:dyDescent="0.15">
      <c r="A141" s="110"/>
      <c r="B141" s="37" t="s">
        <v>56</v>
      </c>
      <c r="C141" s="13">
        <v>165</v>
      </c>
      <c r="D141" s="13">
        <v>189</v>
      </c>
      <c r="E141" s="13">
        <v>210</v>
      </c>
      <c r="F141" s="31">
        <f t="shared" si="16"/>
        <v>399</v>
      </c>
      <c r="G141" s="57" t="s">
        <v>55</v>
      </c>
      <c r="H141" s="59" t="s">
        <v>54</v>
      </c>
      <c r="I141" s="13">
        <v>47</v>
      </c>
      <c r="J141" s="13">
        <v>56</v>
      </c>
      <c r="K141" s="13">
        <v>53</v>
      </c>
      <c r="L141" s="58">
        <f>SUM(J141:K141)</f>
        <v>109</v>
      </c>
    </row>
    <row r="142" spans="1:12" ht="14.25" customHeight="1" x14ac:dyDescent="0.15">
      <c r="A142" s="110"/>
      <c r="B142" s="37" t="s">
        <v>53</v>
      </c>
      <c r="C142" s="13">
        <v>157</v>
      </c>
      <c r="D142" s="13">
        <v>175</v>
      </c>
      <c r="E142" s="13">
        <v>200</v>
      </c>
      <c r="F142" s="31">
        <f t="shared" si="16"/>
        <v>375</v>
      </c>
      <c r="G142" s="57"/>
      <c r="H142" s="59" t="s">
        <v>52</v>
      </c>
      <c r="I142" s="13">
        <v>43</v>
      </c>
      <c r="J142" s="13">
        <v>48</v>
      </c>
      <c r="K142" s="13">
        <v>39</v>
      </c>
      <c r="L142" s="58">
        <f>SUM(J142:K142)</f>
        <v>87</v>
      </c>
    </row>
    <row r="143" spans="1:12" ht="14.25" customHeight="1" x14ac:dyDescent="0.15">
      <c r="A143" s="110"/>
      <c r="B143" s="37" t="s">
        <v>51</v>
      </c>
      <c r="C143" s="13">
        <v>64</v>
      </c>
      <c r="D143" s="13">
        <v>73</v>
      </c>
      <c r="E143" s="13">
        <v>91</v>
      </c>
      <c r="F143" s="31">
        <f t="shared" si="16"/>
        <v>164</v>
      </c>
      <c r="G143" s="57"/>
      <c r="H143" s="59" t="s">
        <v>50</v>
      </c>
      <c r="I143" s="13">
        <v>50</v>
      </c>
      <c r="J143" s="13">
        <v>48</v>
      </c>
      <c r="K143" s="13">
        <v>43</v>
      </c>
      <c r="L143" s="58">
        <f>SUM(J143:K143)</f>
        <v>91</v>
      </c>
    </row>
    <row r="144" spans="1:12" ht="14.25" customHeight="1" x14ac:dyDescent="0.15">
      <c r="A144" s="110"/>
      <c r="B144" s="37" t="s">
        <v>49</v>
      </c>
      <c r="C144" s="13">
        <v>39</v>
      </c>
      <c r="D144" s="13">
        <v>37</v>
      </c>
      <c r="E144" s="13">
        <v>33</v>
      </c>
      <c r="F144" s="31">
        <f t="shared" si="16"/>
        <v>70</v>
      </c>
      <c r="G144" s="57"/>
      <c r="H144" s="59" t="s">
        <v>48</v>
      </c>
      <c r="I144" s="13">
        <v>35</v>
      </c>
      <c r="J144" s="13">
        <v>32</v>
      </c>
      <c r="K144" s="13">
        <v>34</v>
      </c>
      <c r="L144" s="58">
        <f>SUM(J144:K144)</f>
        <v>66</v>
      </c>
    </row>
    <row r="145" spans="1:12" ht="14.25" customHeight="1" x14ac:dyDescent="0.15">
      <c r="A145" s="110"/>
      <c r="B145" s="37" t="s">
        <v>47</v>
      </c>
      <c r="C145" s="13">
        <v>131</v>
      </c>
      <c r="D145" s="13">
        <v>148</v>
      </c>
      <c r="E145" s="13">
        <v>184</v>
      </c>
      <c r="F145" s="31">
        <f t="shared" si="16"/>
        <v>332</v>
      </c>
      <c r="G145" s="57"/>
      <c r="H145" s="59" t="s">
        <v>46</v>
      </c>
      <c r="I145" s="13">
        <v>32</v>
      </c>
      <c r="J145" s="13">
        <v>35</v>
      </c>
      <c r="K145" s="13">
        <v>32</v>
      </c>
      <c r="L145" s="58">
        <f>SUM(J145:K145)</f>
        <v>67</v>
      </c>
    </row>
    <row r="146" spans="1:12" ht="14.25" customHeight="1" x14ac:dyDescent="0.15">
      <c r="A146" s="110"/>
      <c r="B146" s="37" t="s">
        <v>45</v>
      </c>
      <c r="C146" s="13">
        <v>32</v>
      </c>
      <c r="D146" s="13">
        <v>40</v>
      </c>
      <c r="E146" s="13">
        <v>40</v>
      </c>
      <c r="F146" s="31">
        <f t="shared" si="16"/>
        <v>80</v>
      </c>
      <c r="G146" s="57"/>
      <c r="H146" s="26" t="s">
        <v>44</v>
      </c>
      <c r="I146" s="25">
        <f>SUM(I141:I145)</f>
        <v>207</v>
      </c>
      <c r="J146" s="25">
        <f>SUM(J141:J145)</f>
        <v>219</v>
      </c>
      <c r="K146" s="25">
        <f>SUM(K141:K145)</f>
        <v>201</v>
      </c>
      <c r="L146" s="56">
        <f>SUM(L141:L145)</f>
        <v>420</v>
      </c>
    </row>
    <row r="147" spans="1:12" ht="14.25" customHeight="1" x14ac:dyDescent="0.15">
      <c r="A147" s="110"/>
      <c r="B147" s="37" t="s">
        <v>43</v>
      </c>
      <c r="C147" s="13">
        <v>43</v>
      </c>
      <c r="D147" s="13">
        <v>48</v>
      </c>
      <c r="E147" s="13">
        <v>53</v>
      </c>
      <c r="F147" s="31">
        <f t="shared" si="16"/>
        <v>101</v>
      </c>
      <c r="G147" s="143" t="s">
        <v>42</v>
      </c>
      <c r="H147" s="144"/>
      <c r="I147" s="55">
        <f>SUM(C139+C157+C164+C167+I125+I140+I146)</f>
        <v>6974</v>
      </c>
      <c r="J147" s="55">
        <f>SUM(D139+D157+D164+D167+J125+J140+J146)</f>
        <v>7573</v>
      </c>
      <c r="K147" s="55">
        <f>SUM(E139+E157+E164+E167+K125+K140+K146)</f>
        <v>8129</v>
      </c>
      <c r="L147" s="54">
        <f>SUM(F139+F157+F164+F167+L125+L140+L146)</f>
        <v>15702</v>
      </c>
    </row>
    <row r="148" spans="1:12" ht="14.25" customHeight="1" x14ac:dyDescent="0.15">
      <c r="A148" s="110"/>
      <c r="B148" s="37" t="s">
        <v>41</v>
      </c>
      <c r="C148" s="13">
        <v>104</v>
      </c>
      <c r="D148" s="13">
        <v>128</v>
      </c>
      <c r="E148" s="13">
        <v>156</v>
      </c>
      <c r="F148" s="31">
        <f t="shared" si="16"/>
        <v>284</v>
      </c>
      <c r="G148" s="53"/>
      <c r="H148" s="111"/>
      <c r="I148" s="13"/>
      <c r="J148" s="13"/>
      <c r="K148" s="13"/>
      <c r="L148" s="52"/>
    </row>
    <row r="149" spans="1:12" ht="14.25" customHeight="1" x14ac:dyDescent="0.15">
      <c r="A149" s="110"/>
      <c r="B149" s="37" t="s">
        <v>40</v>
      </c>
      <c r="C149" s="13">
        <v>64</v>
      </c>
      <c r="D149" s="13">
        <v>84</v>
      </c>
      <c r="E149" s="13">
        <v>95</v>
      </c>
      <c r="F149" s="31">
        <f t="shared" si="16"/>
        <v>179</v>
      </c>
      <c r="G149" s="145" t="s">
        <v>39</v>
      </c>
      <c r="H149" s="146"/>
      <c r="I149" s="127">
        <f>SUM(C30+I39+I67+I147)</f>
        <v>19620</v>
      </c>
      <c r="J149" s="127">
        <f>SUM(D30+J39+J67+J147)</f>
        <v>22422</v>
      </c>
      <c r="K149" s="127">
        <f>SUM(E30+K39+K67+K147)</f>
        <v>24052</v>
      </c>
      <c r="L149" s="129">
        <f>SUM(J149:K149)</f>
        <v>46474</v>
      </c>
    </row>
    <row r="150" spans="1:12" ht="14.25" customHeight="1" x14ac:dyDescent="0.15">
      <c r="A150" s="110"/>
      <c r="B150" s="37" t="s">
        <v>38</v>
      </c>
      <c r="C150" s="13">
        <v>133</v>
      </c>
      <c r="D150" s="13">
        <v>156</v>
      </c>
      <c r="E150" s="13">
        <v>164</v>
      </c>
      <c r="F150" s="31">
        <f t="shared" si="16"/>
        <v>320</v>
      </c>
      <c r="G150" s="133"/>
      <c r="H150" s="134"/>
      <c r="I150" s="128"/>
      <c r="J150" s="128"/>
      <c r="K150" s="128"/>
      <c r="L150" s="130"/>
    </row>
    <row r="151" spans="1:12" ht="14.25" customHeight="1" x14ac:dyDescent="0.15">
      <c r="A151" s="110"/>
      <c r="B151" s="37" t="s">
        <v>37</v>
      </c>
      <c r="C151" s="13">
        <v>32</v>
      </c>
      <c r="D151" s="13">
        <v>34</v>
      </c>
      <c r="E151" s="13">
        <v>38</v>
      </c>
      <c r="F151" s="31">
        <f t="shared" si="16"/>
        <v>72</v>
      </c>
      <c r="G151" s="131" t="s">
        <v>36</v>
      </c>
      <c r="H151" s="132"/>
      <c r="I151" s="135">
        <f>I149-'R2.9月末'!I149</f>
        <v>4</v>
      </c>
      <c r="J151" s="135">
        <f>J149-'R2.9月末'!J149</f>
        <v>-21</v>
      </c>
      <c r="K151" s="135">
        <f>K149-'R2.9月末'!K149</f>
        <v>-2</v>
      </c>
      <c r="L151" s="137">
        <f>L149-'R2.9月末'!L149</f>
        <v>-23</v>
      </c>
    </row>
    <row r="152" spans="1:12" ht="14.25" customHeight="1" x14ac:dyDescent="0.15">
      <c r="A152" s="110"/>
      <c r="B152" s="37" t="s">
        <v>35</v>
      </c>
      <c r="C152" s="13">
        <v>20</v>
      </c>
      <c r="D152" s="13">
        <v>24</v>
      </c>
      <c r="E152" s="13">
        <v>24</v>
      </c>
      <c r="F152" s="31">
        <f t="shared" si="16"/>
        <v>48</v>
      </c>
      <c r="G152" s="133"/>
      <c r="H152" s="134"/>
      <c r="I152" s="136"/>
      <c r="J152" s="136"/>
      <c r="K152" s="136"/>
      <c r="L152" s="138"/>
    </row>
    <row r="153" spans="1:12" ht="14.25" customHeight="1" x14ac:dyDescent="0.15">
      <c r="A153" s="110"/>
      <c r="B153" s="37" t="s">
        <v>34</v>
      </c>
      <c r="C153" s="13">
        <v>65</v>
      </c>
      <c r="D153" s="13">
        <v>98</v>
      </c>
      <c r="E153" s="13">
        <v>92</v>
      </c>
      <c r="F153" s="31">
        <f t="shared" si="16"/>
        <v>190</v>
      </c>
      <c r="G153" s="123" t="s">
        <v>33</v>
      </c>
      <c r="H153" s="124"/>
      <c r="I153" s="13"/>
      <c r="J153" s="13">
        <v>48</v>
      </c>
      <c r="K153" s="13">
        <v>52</v>
      </c>
      <c r="L153" s="51">
        <v>50</v>
      </c>
    </row>
    <row r="154" spans="1:12" ht="14.25" customHeight="1" x14ac:dyDescent="0.15">
      <c r="A154" s="110"/>
      <c r="B154" s="37" t="s">
        <v>32</v>
      </c>
      <c r="C154" s="13">
        <v>51</v>
      </c>
      <c r="D154" s="13">
        <v>56</v>
      </c>
      <c r="E154" s="13">
        <v>62</v>
      </c>
      <c r="F154" s="31">
        <f t="shared" si="16"/>
        <v>118</v>
      </c>
      <c r="G154" s="125" t="s">
        <v>31</v>
      </c>
      <c r="H154" s="126"/>
      <c r="I154" s="50"/>
      <c r="J154" s="50">
        <v>42</v>
      </c>
      <c r="K154" s="50">
        <v>47</v>
      </c>
      <c r="L154" s="48">
        <f t="shared" ref="L154:L159" si="17">SUM(J154:K154)</f>
        <v>89</v>
      </c>
    </row>
    <row r="155" spans="1:12" ht="14.25" customHeight="1" x14ac:dyDescent="0.15">
      <c r="A155" s="110"/>
      <c r="B155" s="37" t="s">
        <v>30</v>
      </c>
      <c r="C155" s="13">
        <v>249</v>
      </c>
      <c r="D155" s="13">
        <v>247</v>
      </c>
      <c r="E155" s="13">
        <v>276</v>
      </c>
      <c r="F155" s="31">
        <f t="shared" si="16"/>
        <v>523</v>
      </c>
      <c r="G155" s="125" t="s">
        <v>29</v>
      </c>
      <c r="H155" s="126"/>
      <c r="I155" s="50"/>
      <c r="J155" s="50">
        <v>47</v>
      </c>
      <c r="K155" s="50">
        <v>34</v>
      </c>
      <c r="L155" s="48">
        <f t="shared" si="17"/>
        <v>81</v>
      </c>
    </row>
    <row r="156" spans="1:12" ht="14.25" customHeight="1" x14ac:dyDescent="0.15">
      <c r="A156" s="110"/>
      <c r="B156" s="37" t="s">
        <v>28</v>
      </c>
      <c r="C156" s="13">
        <v>39</v>
      </c>
      <c r="D156" s="13">
        <v>34</v>
      </c>
      <c r="E156" s="13">
        <v>41</v>
      </c>
      <c r="F156" s="31">
        <f t="shared" si="16"/>
        <v>75</v>
      </c>
      <c r="G156" s="125" t="s">
        <v>27</v>
      </c>
      <c r="H156" s="126"/>
      <c r="I156" s="50"/>
      <c r="J156" s="50">
        <v>14</v>
      </c>
      <c r="K156" s="50">
        <v>7</v>
      </c>
      <c r="L156" s="48">
        <f t="shared" si="17"/>
        <v>21</v>
      </c>
    </row>
    <row r="157" spans="1:12" ht="14.25" customHeight="1" x14ac:dyDescent="0.15">
      <c r="A157" s="110"/>
      <c r="B157" s="26" t="s">
        <v>26</v>
      </c>
      <c r="C157" s="25">
        <f>SUM(C140:C156)</f>
        <v>1524</v>
      </c>
      <c r="D157" s="25">
        <f>SUM(D140:D156)</f>
        <v>1721</v>
      </c>
      <c r="E157" s="25">
        <f>SUM(E140:E156)</f>
        <v>1929</v>
      </c>
      <c r="F157" s="24">
        <f>SUM(F140:F156)</f>
        <v>3650</v>
      </c>
      <c r="G157" s="125" t="s">
        <v>25</v>
      </c>
      <c r="H157" s="126"/>
      <c r="I157" s="50"/>
      <c r="J157" s="50">
        <v>27</v>
      </c>
      <c r="K157" s="50">
        <v>21</v>
      </c>
      <c r="L157" s="48">
        <f t="shared" si="17"/>
        <v>48</v>
      </c>
    </row>
    <row r="158" spans="1:12" ht="14.25" customHeight="1" x14ac:dyDescent="0.15">
      <c r="A158" s="110" t="s">
        <v>24</v>
      </c>
      <c r="B158" s="37" t="s">
        <v>23</v>
      </c>
      <c r="C158" s="13">
        <v>124</v>
      </c>
      <c r="D158" s="13">
        <v>164</v>
      </c>
      <c r="E158" s="13">
        <v>162</v>
      </c>
      <c r="F158" s="31">
        <f t="shared" ref="F158:F163" si="18">SUM(D158:E158)</f>
        <v>326</v>
      </c>
      <c r="G158" s="125" t="s">
        <v>22</v>
      </c>
      <c r="H158" s="126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10"/>
      <c r="B159" s="37" t="s">
        <v>21</v>
      </c>
      <c r="C159" s="13">
        <v>209</v>
      </c>
      <c r="D159" s="13">
        <v>255</v>
      </c>
      <c r="E159" s="13">
        <v>264</v>
      </c>
      <c r="F159" s="31">
        <f t="shared" si="18"/>
        <v>519</v>
      </c>
      <c r="G159" s="113" t="s">
        <v>20</v>
      </c>
      <c r="H159" s="114"/>
      <c r="I159" s="49"/>
      <c r="J159" s="49">
        <v>3</v>
      </c>
      <c r="K159" s="49">
        <v>1</v>
      </c>
      <c r="L159" s="48">
        <f t="shared" si="17"/>
        <v>4</v>
      </c>
    </row>
    <row r="160" spans="1:12" ht="14.25" customHeight="1" x14ac:dyDescent="0.15">
      <c r="A160" s="110"/>
      <c r="B160" s="37" t="s">
        <v>19</v>
      </c>
      <c r="C160" s="13">
        <v>62</v>
      </c>
      <c r="D160" s="13">
        <v>80</v>
      </c>
      <c r="E160" s="13">
        <v>76</v>
      </c>
      <c r="F160" s="31">
        <f t="shared" si="18"/>
        <v>156</v>
      </c>
      <c r="G160" s="112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10"/>
      <c r="B161" s="37" t="s">
        <v>17</v>
      </c>
      <c r="C161" s="13">
        <v>52</v>
      </c>
      <c r="D161" s="13">
        <v>73</v>
      </c>
      <c r="E161" s="13">
        <v>82</v>
      </c>
      <c r="F161" s="31">
        <f t="shared" si="18"/>
        <v>155</v>
      </c>
      <c r="G161" s="115" t="s">
        <v>16</v>
      </c>
      <c r="H161" s="116"/>
      <c r="I161" s="116"/>
      <c r="J161" s="116"/>
      <c r="K161" s="116"/>
      <c r="L161" s="117"/>
    </row>
    <row r="162" spans="1:12" ht="14.25" customHeight="1" x14ac:dyDescent="0.15">
      <c r="A162" s="110"/>
      <c r="B162" s="37" t="s">
        <v>15</v>
      </c>
      <c r="C162" s="13">
        <v>219</v>
      </c>
      <c r="D162" s="13">
        <v>286</v>
      </c>
      <c r="E162" s="13">
        <v>299</v>
      </c>
      <c r="F162" s="31">
        <f t="shared" si="18"/>
        <v>585</v>
      </c>
      <c r="G162" s="42" t="s">
        <v>14</v>
      </c>
      <c r="H162" s="41" t="s">
        <v>11</v>
      </c>
      <c r="I162" s="40">
        <f>SUM(L162/L149)</f>
        <v>0.41638335413349398</v>
      </c>
      <c r="J162" s="39">
        <v>8686</v>
      </c>
      <c r="K162" s="39">
        <v>10665</v>
      </c>
      <c r="L162" s="38">
        <f t="shared" ref="L162:L167" si="19">SUM(J162:K162)</f>
        <v>19351</v>
      </c>
    </row>
    <row r="163" spans="1:12" ht="14.25" customHeight="1" x14ac:dyDescent="0.15">
      <c r="A163" s="110"/>
      <c r="B163" s="37" t="s">
        <v>13</v>
      </c>
      <c r="C163" s="13">
        <v>34</v>
      </c>
      <c r="D163" s="13">
        <v>45</v>
      </c>
      <c r="E163" s="13">
        <v>45</v>
      </c>
      <c r="F163" s="31">
        <f t="shared" si="18"/>
        <v>90</v>
      </c>
      <c r="G163" s="118" t="s">
        <v>12</v>
      </c>
      <c r="H163" s="36" t="s">
        <v>11</v>
      </c>
      <c r="I163" s="35">
        <f>SUM(L163/L149)</f>
        <v>0.34847441580238414</v>
      </c>
      <c r="J163" s="34">
        <v>7115</v>
      </c>
      <c r="K163" s="34">
        <v>9080</v>
      </c>
      <c r="L163" s="33">
        <f t="shared" si="19"/>
        <v>16195</v>
      </c>
    </row>
    <row r="164" spans="1:12" ht="14.25" customHeight="1" x14ac:dyDescent="0.15">
      <c r="A164" s="110"/>
      <c r="B164" s="26" t="s">
        <v>10</v>
      </c>
      <c r="C164" s="25">
        <f>SUM(C158:C163)</f>
        <v>700</v>
      </c>
      <c r="D164" s="25">
        <f>SUM(D158:D163)</f>
        <v>903</v>
      </c>
      <c r="E164" s="25">
        <f>SUM(E158:E163)</f>
        <v>928</v>
      </c>
      <c r="F164" s="24">
        <f>SUM(F158:F163)</f>
        <v>1831</v>
      </c>
      <c r="G164" s="119"/>
      <c r="H164" s="30" t="s">
        <v>9</v>
      </c>
      <c r="I164" s="29">
        <f>L164/F30</f>
        <v>0.29702127659574468</v>
      </c>
      <c r="J164" s="28">
        <v>775</v>
      </c>
      <c r="K164" s="28">
        <v>970</v>
      </c>
      <c r="L164" s="27">
        <f t="shared" si="19"/>
        <v>1745</v>
      </c>
    </row>
    <row r="165" spans="1:12" ht="14.25" customHeight="1" x14ac:dyDescent="0.15">
      <c r="A165" s="110" t="s">
        <v>8</v>
      </c>
      <c r="B165" s="111" t="s">
        <v>7</v>
      </c>
      <c r="C165" s="13">
        <v>331</v>
      </c>
      <c r="D165" s="13">
        <v>360</v>
      </c>
      <c r="E165" s="13">
        <v>381</v>
      </c>
      <c r="F165" s="31">
        <f>SUM(D165:E165)</f>
        <v>741</v>
      </c>
      <c r="G165" s="119"/>
      <c r="H165" s="30" t="s">
        <v>6</v>
      </c>
      <c r="I165" s="29">
        <f>L165/L39</f>
        <v>0.38794072560040876</v>
      </c>
      <c r="J165" s="28">
        <v>1672</v>
      </c>
      <c r="K165" s="28">
        <v>2124</v>
      </c>
      <c r="L165" s="27">
        <f t="shared" si="19"/>
        <v>3796</v>
      </c>
    </row>
    <row r="166" spans="1:12" ht="14.25" customHeight="1" x14ac:dyDescent="0.15">
      <c r="A166" s="110"/>
      <c r="B166" s="111" t="s">
        <v>5</v>
      </c>
      <c r="C166" s="13">
        <v>296</v>
      </c>
      <c r="D166" s="13">
        <v>358</v>
      </c>
      <c r="E166" s="13">
        <v>379</v>
      </c>
      <c r="F166" s="31">
        <f>SUM(D166:E166)</f>
        <v>737</v>
      </c>
      <c r="G166" s="119"/>
      <c r="H166" s="30" t="s">
        <v>4</v>
      </c>
      <c r="I166" s="29">
        <f>L166/L67</f>
        <v>0.31134197988353624</v>
      </c>
      <c r="J166" s="28">
        <v>2086</v>
      </c>
      <c r="K166" s="28">
        <v>2619</v>
      </c>
      <c r="L166" s="27">
        <f t="shared" si="19"/>
        <v>4705</v>
      </c>
    </row>
    <row r="167" spans="1:12" ht="14.25" customHeight="1" x14ac:dyDescent="0.15">
      <c r="A167" s="110"/>
      <c r="B167" s="26" t="s">
        <v>3</v>
      </c>
      <c r="C167" s="25">
        <f>SUM(C165:C166)</f>
        <v>627</v>
      </c>
      <c r="D167" s="25">
        <f>SUM(D165:D166)</f>
        <v>718</v>
      </c>
      <c r="E167" s="25">
        <f>SUM(E165:E166)</f>
        <v>760</v>
      </c>
      <c r="F167" s="24">
        <f>SUM(F165:F166)</f>
        <v>1478</v>
      </c>
      <c r="G167" s="120"/>
      <c r="H167" s="23" t="s">
        <v>2</v>
      </c>
      <c r="I167" s="22">
        <f>L167/L147</f>
        <v>0.37886893389377152</v>
      </c>
      <c r="J167" s="21">
        <v>2582</v>
      </c>
      <c r="K167" s="21">
        <v>3367</v>
      </c>
      <c r="L167" s="20">
        <f t="shared" si="19"/>
        <v>5949</v>
      </c>
    </row>
    <row r="168" spans="1:12" ht="14.25" customHeight="1" x14ac:dyDescent="0.15">
      <c r="A168" s="110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10"/>
      <c r="B169" s="13"/>
      <c r="C169" s="13"/>
      <c r="D169" s="13"/>
      <c r="E169" s="13"/>
      <c r="F169" s="12"/>
      <c r="G169" s="121" t="s">
        <v>1</v>
      </c>
      <c r="H169" s="122"/>
      <c r="I169" s="11">
        <v>417</v>
      </c>
      <c r="J169" s="11">
        <v>177</v>
      </c>
      <c r="K169" s="11">
        <v>276</v>
      </c>
      <c r="L169" s="10">
        <f>SUM(J169:K169)</f>
        <v>453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5791-570E-4A86-B2DE-5196F7548365}">
  <dimension ref="A1:L218"/>
  <sheetViews>
    <sheetView view="pageBreakPreview" topLeftCell="A130" zoomScaleNormal="100" workbookViewId="0">
      <selection activeCell="I151" sqref="I151:I152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7" t="s">
        <v>273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ht="16.5" customHeight="1" x14ac:dyDescent="0.15">
      <c r="A2" s="150" t="s">
        <v>284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153" t="s">
        <v>266</v>
      </c>
      <c r="B4" s="154"/>
      <c r="C4" s="94"/>
      <c r="D4" s="94"/>
      <c r="E4" s="94"/>
      <c r="F4" s="93"/>
      <c r="G4" s="92" t="s">
        <v>265</v>
      </c>
      <c r="H4" s="91" t="s">
        <v>264</v>
      </c>
      <c r="I4" s="90">
        <v>27</v>
      </c>
      <c r="J4" s="90">
        <v>32</v>
      </c>
      <c r="K4" s="90">
        <v>35</v>
      </c>
      <c r="L4" s="58">
        <f t="shared" ref="L4:L9" si="0">SUM(J4:K4)</f>
        <v>67</v>
      </c>
    </row>
    <row r="5" spans="1:12" ht="14.25" customHeight="1" x14ac:dyDescent="0.15">
      <c r="A5" s="72" t="s">
        <v>263</v>
      </c>
      <c r="B5" s="71" t="s">
        <v>262</v>
      </c>
      <c r="C5" s="89">
        <v>343</v>
      </c>
      <c r="D5" s="89">
        <v>411</v>
      </c>
      <c r="E5" s="89">
        <v>406</v>
      </c>
      <c r="F5" s="31">
        <f t="shared" ref="F5:F21" si="1">SUM(D5:E5)</f>
        <v>817</v>
      </c>
      <c r="G5" s="57"/>
      <c r="H5" s="37" t="s">
        <v>261</v>
      </c>
      <c r="I5" s="13">
        <v>189</v>
      </c>
      <c r="J5" s="13">
        <v>217</v>
      </c>
      <c r="K5" s="13">
        <v>231</v>
      </c>
      <c r="L5" s="58">
        <f t="shared" si="0"/>
        <v>448</v>
      </c>
    </row>
    <row r="6" spans="1:12" ht="14.25" customHeight="1" x14ac:dyDescent="0.15">
      <c r="A6" s="110"/>
      <c r="B6" s="37" t="s">
        <v>260</v>
      </c>
      <c r="C6" s="86">
        <v>219</v>
      </c>
      <c r="D6" s="86">
        <v>207</v>
      </c>
      <c r="E6" s="86">
        <v>218</v>
      </c>
      <c r="F6" s="31">
        <f t="shared" si="1"/>
        <v>425</v>
      </c>
      <c r="G6" s="57"/>
      <c r="H6" s="37" t="s">
        <v>259</v>
      </c>
      <c r="I6" s="13">
        <v>115</v>
      </c>
      <c r="J6" s="13">
        <v>138</v>
      </c>
      <c r="K6" s="13">
        <v>166</v>
      </c>
      <c r="L6" s="58">
        <f t="shared" si="0"/>
        <v>304</v>
      </c>
    </row>
    <row r="7" spans="1:12" ht="14.25" customHeight="1" x14ac:dyDescent="0.15">
      <c r="A7" s="110"/>
      <c r="B7" s="37" t="s">
        <v>258</v>
      </c>
      <c r="C7" s="86">
        <v>129</v>
      </c>
      <c r="D7" s="86">
        <v>132</v>
      </c>
      <c r="E7" s="86">
        <v>158</v>
      </c>
      <c r="F7" s="31">
        <f t="shared" si="1"/>
        <v>290</v>
      </c>
      <c r="G7" s="57"/>
      <c r="H7" s="37" t="s">
        <v>257</v>
      </c>
      <c r="I7" s="13">
        <v>81</v>
      </c>
      <c r="J7" s="13">
        <v>101</v>
      </c>
      <c r="K7" s="13">
        <v>101</v>
      </c>
      <c r="L7" s="58">
        <f t="shared" si="0"/>
        <v>202</v>
      </c>
    </row>
    <row r="8" spans="1:12" ht="14.25" customHeight="1" x14ac:dyDescent="0.15">
      <c r="A8" s="110"/>
      <c r="B8" s="37" t="s">
        <v>256</v>
      </c>
      <c r="C8" s="86">
        <v>163</v>
      </c>
      <c r="D8" s="86">
        <v>166</v>
      </c>
      <c r="E8" s="86">
        <v>198</v>
      </c>
      <c r="F8" s="31">
        <f t="shared" si="1"/>
        <v>364</v>
      </c>
      <c r="G8" s="57"/>
      <c r="H8" s="37" t="s">
        <v>219</v>
      </c>
      <c r="I8" s="13">
        <v>57</v>
      </c>
      <c r="J8" s="13">
        <v>72</v>
      </c>
      <c r="K8" s="13">
        <v>76</v>
      </c>
      <c r="L8" s="58">
        <f t="shared" si="0"/>
        <v>148</v>
      </c>
    </row>
    <row r="9" spans="1:12" ht="14.25" customHeight="1" x14ac:dyDescent="0.15">
      <c r="A9" s="110"/>
      <c r="B9" s="37" t="s">
        <v>255</v>
      </c>
      <c r="C9" s="86">
        <v>56</v>
      </c>
      <c r="D9" s="86">
        <v>63</v>
      </c>
      <c r="E9" s="86">
        <v>73</v>
      </c>
      <c r="F9" s="31">
        <f t="shared" si="1"/>
        <v>136</v>
      </c>
      <c r="G9" s="57"/>
      <c r="H9" s="37" t="s">
        <v>254</v>
      </c>
      <c r="I9" s="13">
        <v>73</v>
      </c>
      <c r="J9" s="13">
        <v>80</v>
      </c>
      <c r="K9" s="13">
        <v>82</v>
      </c>
      <c r="L9" s="58">
        <f t="shared" si="0"/>
        <v>162</v>
      </c>
    </row>
    <row r="10" spans="1:12" ht="14.25" customHeight="1" x14ac:dyDescent="0.15">
      <c r="A10" s="110"/>
      <c r="B10" s="37" t="s">
        <v>253</v>
      </c>
      <c r="C10" s="86">
        <v>297</v>
      </c>
      <c r="D10" s="86">
        <v>355</v>
      </c>
      <c r="E10" s="86">
        <v>384</v>
      </c>
      <c r="F10" s="31">
        <f t="shared" si="1"/>
        <v>739</v>
      </c>
      <c r="G10" s="83"/>
      <c r="H10" s="26" t="s">
        <v>252</v>
      </c>
      <c r="I10" s="25">
        <f>SUM(I4:I9)</f>
        <v>542</v>
      </c>
      <c r="J10" s="25">
        <f>SUM(J4:J9)</f>
        <v>640</v>
      </c>
      <c r="K10" s="25">
        <f>SUM(K4:K9)</f>
        <v>691</v>
      </c>
      <c r="L10" s="60">
        <f>SUM(L4:L9)</f>
        <v>1331</v>
      </c>
    </row>
    <row r="11" spans="1:12" ht="14.25" customHeight="1" x14ac:dyDescent="0.15">
      <c r="A11" s="110"/>
      <c r="B11" s="37" t="s">
        <v>251</v>
      </c>
      <c r="C11" s="86">
        <v>64</v>
      </c>
      <c r="D11" s="86">
        <v>78</v>
      </c>
      <c r="E11" s="86">
        <v>89</v>
      </c>
      <c r="F11" s="31">
        <f t="shared" si="1"/>
        <v>167</v>
      </c>
      <c r="G11" s="57" t="s">
        <v>250</v>
      </c>
      <c r="H11" s="37" t="s">
        <v>249</v>
      </c>
      <c r="I11" s="13">
        <v>54</v>
      </c>
      <c r="J11" s="13">
        <v>61</v>
      </c>
      <c r="K11" s="13">
        <v>71</v>
      </c>
      <c r="L11" s="58">
        <f t="shared" ref="L11:L22" si="2">SUM(J11:K11)</f>
        <v>132</v>
      </c>
    </row>
    <row r="12" spans="1:12" ht="14.25" customHeight="1" x14ac:dyDescent="0.15">
      <c r="A12" s="110"/>
      <c r="B12" s="37" t="s">
        <v>248</v>
      </c>
      <c r="C12" s="86">
        <v>121</v>
      </c>
      <c r="D12" s="86">
        <v>171</v>
      </c>
      <c r="E12" s="86">
        <v>189</v>
      </c>
      <c r="F12" s="31">
        <f t="shared" si="1"/>
        <v>360</v>
      </c>
      <c r="G12" s="57"/>
      <c r="H12" s="37" t="s">
        <v>204</v>
      </c>
      <c r="I12" s="13">
        <v>30</v>
      </c>
      <c r="J12" s="13">
        <v>24</v>
      </c>
      <c r="K12" s="13">
        <v>32</v>
      </c>
      <c r="L12" s="58">
        <f t="shared" si="2"/>
        <v>56</v>
      </c>
    </row>
    <row r="13" spans="1:12" ht="14.25" customHeight="1" x14ac:dyDescent="0.15">
      <c r="A13" s="110"/>
      <c r="B13" s="37" t="s">
        <v>247</v>
      </c>
      <c r="C13" s="86">
        <v>147</v>
      </c>
      <c r="D13" s="86">
        <v>219</v>
      </c>
      <c r="E13" s="86">
        <v>214</v>
      </c>
      <c r="F13" s="31">
        <f t="shared" si="1"/>
        <v>433</v>
      </c>
      <c r="G13" s="57"/>
      <c r="H13" s="37" t="s">
        <v>246</v>
      </c>
      <c r="I13" s="13">
        <v>39</v>
      </c>
      <c r="J13" s="13">
        <v>34</v>
      </c>
      <c r="K13" s="13">
        <v>46</v>
      </c>
      <c r="L13" s="58">
        <f t="shared" si="2"/>
        <v>80</v>
      </c>
    </row>
    <row r="14" spans="1:12" ht="14.25" customHeight="1" x14ac:dyDescent="0.15">
      <c r="A14" s="110"/>
      <c r="B14" s="37" t="s">
        <v>245</v>
      </c>
      <c r="C14" s="86">
        <v>38</v>
      </c>
      <c r="D14" s="86">
        <v>50</v>
      </c>
      <c r="E14" s="86">
        <v>49</v>
      </c>
      <c r="F14" s="31">
        <f t="shared" si="1"/>
        <v>99</v>
      </c>
      <c r="G14" s="57"/>
      <c r="H14" s="37" t="s">
        <v>244</v>
      </c>
      <c r="I14" s="13">
        <v>119</v>
      </c>
      <c r="J14" s="13">
        <v>115</v>
      </c>
      <c r="K14" s="13">
        <v>127</v>
      </c>
      <c r="L14" s="58">
        <f t="shared" si="2"/>
        <v>242</v>
      </c>
    </row>
    <row r="15" spans="1:12" ht="14.25" customHeight="1" x14ac:dyDescent="0.15">
      <c r="A15" s="110"/>
      <c r="B15" s="37" t="s">
        <v>243</v>
      </c>
      <c r="C15" s="86">
        <v>28</v>
      </c>
      <c r="D15" s="86">
        <v>31</v>
      </c>
      <c r="E15" s="86">
        <v>36</v>
      </c>
      <c r="F15" s="31">
        <f t="shared" si="1"/>
        <v>67</v>
      </c>
      <c r="G15" s="57"/>
      <c r="H15" s="37" t="s">
        <v>242</v>
      </c>
      <c r="I15" s="13">
        <v>31</v>
      </c>
      <c r="J15" s="13">
        <v>37</v>
      </c>
      <c r="K15" s="13">
        <v>44</v>
      </c>
      <c r="L15" s="58">
        <f t="shared" si="2"/>
        <v>81</v>
      </c>
    </row>
    <row r="16" spans="1:12" ht="14.25" customHeight="1" x14ac:dyDescent="0.15">
      <c r="A16" s="110"/>
      <c r="B16" s="37" t="s">
        <v>241</v>
      </c>
      <c r="C16" s="86">
        <v>22</v>
      </c>
      <c r="D16" s="86">
        <v>10</v>
      </c>
      <c r="E16" s="86">
        <v>12</v>
      </c>
      <c r="F16" s="31">
        <f t="shared" si="1"/>
        <v>22</v>
      </c>
      <c r="G16" s="57"/>
      <c r="H16" s="37" t="s">
        <v>240</v>
      </c>
      <c r="I16" s="13">
        <v>67</v>
      </c>
      <c r="J16" s="13">
        <v>62</v>
      </c>
      <c r="K16" s="13">
        <v>77</v>
      </c>
      <c r="L16" s="58">
        <f t="shared" si="2"/>
        <v>139</v>
      </c>
    </row>
    <row r="17" spans="1:12" ht="14.25" customHeight="1" x14ac:dyDescent="0.15">
      <c r="A17" s="110"/>
      <c r="B17" s="111" t="s">
        <v>239</v>
      </c>
      <c r="C17" s="86">
        <v>44</v>
      </c>
      <c r="D17" s="86">
        <v>59</v>
      </c>
      <c r="E17" s="86">
        <v>63</v>
      </c>
      <c r="F17" s="31">
        <f>SUM(D17:E17)</f>
        <v>122</v>
      </c>
      <c r="G17" s="57"/>
      <c r="H17" s="37" t="s">
        <v>238</v>
      </c>
      <c r="I17" s="13">
        <v>80</v>
      </c>
      <c r="J17" s="13">
        <v>82</v>
      </c>
      <c r="K17" s="13">
        <v>86</v>
      </c>
      <c r="L17" s="58">
        <f t="shared" si="2"/>
        <v>168</v>
      </c>
    </row>
    <row r="18" spans="1:12" ht="14.25" customHeight="1" x14ac:dyDescent="0.15">
      <c r="A18" s="110"/>
      <c r="B18" s="37" t="s">
        <v>237</v>
      </c>
      <c r="C18" s="86">
        <v>84</v>
      </c>
      <c r="D18" s="86">
        <v>113</v>
      </c>
      <c r="E18" s="86">
        <v>116</v>
      </c>
      <c r="F18" s="31">
        <f t="shared" si="1"/>
        <v>229</v>
      </c>
      <c r="G18" s="57"/>
      <c r="H18" s="37" t="s">
        <v>236</v>
      </c>
      <c r="I18" s="13">
        <v>56</v>
      </c>
      <c r="J18" s="13">
        <v>58</v>
      </c>
      <c r="K18" s="13">
        <v>75</v>
      </c>
      <c r="L18" s="58">
        <f t="shared" si="2"/>
        <v>133</v>
      </c>
    </row>
    <row r="19" spans="1:12" ht="14.25" customHeight="1" x14ac:dyDescent="0.15">
      <c r="A19" s="110"/>
      <c r="B19" s="37" t="s">
        <v>235</v>
      </c>
      <c r="C19" s="86">
        <v>22</v>
      </c>
      <c r="D19" s="86">
        <v>21</v>
      </c>
      <c r="E19" s="86">
        <v>28</v>
      </c>
      <c r="F19" s="31">
        <f t="shared" si="1"/>
        <v>49</v>
      </c>
      <c r="G19" s="57"/>
      <c r="H19" s="37" t="s">
        <v>234</v>
      </c>
      <c r="I19" s="13">
        <v>23</v>
      </c>
      <c r="J19" s="13">
        <v>30</v>
      </c>
      <c r="K19" s="13">
        <v>25</v>
      </c>
      <c r="L19" s="58">
        <f t="shared" si="2"/>
        <v>55</v>
      </c>
    </row>
    <row r="20" spans="1:12" ht="14.25" customHeight="1" x14ac:dyDescent="0.15">
      <c r="A20" s="110"/>
      <c r="B20" s="111" t="s">
        <v>233</v>
      </c>
      <c r="C20" s="86">
        <v>12</v>
      </c>
      <c r="D20" s="86">
        <v>8</v>
      </c>
      <c r="E20" s="86">
        <v>12</v>
      </c>
      <c r="F20" s="31">
        <f t="shared" si="1"/>
        <v>20</v>
      </c>
      <c r="G20" s="57"/>
      <c r="H20" s="37" t="s">
        <v>232</v>
      </c>
      <c r="I20" s="13">
        <v>59</v>
      </c>
      <c r="J20" s="13">
        <v>50</v>
      </c>
      <c r="K20" s="13">
        <v>63</v>
      </c>
      <c r="L20" s="58">
        <f t="shared" si="2"/>
        <v>113</v>
      </c>
    </row>
    <row r="21" spans="1:12" ht="14.25" customHeight="1" x14ac:dyDescent="0.15">
      <c r="A21" s="110"/>
      <c r="B21" s="111" t="s">
        <v>231</v>
      </c>
      <c r="C21" s="86">
        <v>17</v>
      </c>
      <c r="D21" s="86">
        <v>26</v>
      </c>
      <c r="E21" s="86">
        <v>21</v>
      </c>
      <c r="F21" s="31">
        <f t="shared" si="1"/>
        <v>47</v>
      </c>
      <c r="G21" s="57"/>
      <c r="H21" s="37" t="s">
        <v>190</v>
      </c>
      <c r="I21" s="13">
        <v>34</v>
      </c>
      <c r="J21" s="13">
        <v>39</v>
      </c>
      <c r="K21" s="13">
        <v>41</v>
      </c>
      <c r="L21" s="58">
        <f t="shared" si="2"/>
        <v>80</v>
      </c>
    </row>
    <row r="22" spans="1:12" ht="14.25" customHeight="1" x14ac:dyDescent="0.15">
      <c r="A22" s="79"/>
      <c r="B22" s="26" t="s">
        <v>230</v>
      </c>
      <c r="C22" s="25">
        <f>SUM(C5:C21)</f>
        <v>1806</v>
      </c>
      <c r="D22" s="25">
        <f>SUM(D5:D21)</f>
        <v>2120</v>
      </c>
      <c r="E22" s="25">
        <f>SUM(E5:E21)</f>
        <v>2266</v>
      </c>
      <c r="F22" s="25">
        <f>SUM(F5:F21)</f>
        <v>4386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110" t="s">
        <v>228</v>
      </c>
      <c r="B23" s="37" t="s">
        <v>227</v>
      </c>
      <c r="C23" s="13">
        <v>131</v>
      </c>
      <c r="D23" s="13">
        <v>141</v>
      </c>
      <c r="E23" s="13">
        <v>181</v>
      </c>
      <c r="F23" s="31">
        <f t="shared" ref="F23:F28" si="3">SUM(D23:E23)</f>
        <v>322</v>
      </c>
      <c r="G23" s="83"/>
      <c r="H23" s="26" t="s">
        <v>226</v>
      </c>
      <c r="I23" s="25">
        <f>SUM(I11:I22)</f>
        <v>597</v>
      </c>
      <c r="J23" s="25">
        <f>SUM(J11:J22)</f>
        <v>594</v>
      </c>
      <c r="K23" s="25">
        <f>SUM(K11:K22)</f>
        <v>692</v>
      </c>
      <c r="L23" s="60">
        <f>SUM(L11:L22)</f>
        <v>1286</v>
      </c>
    </row>
    <row r="24" spans="1:12" ht="14.25" customHeight="1" x14ac:dyDescent="0.15">
      <c r="A24" s="110"/>
      <c r="B24" s="37" t="s">
        <v>225</v>
      </c>
      <c r="C24" s="13">
        <v>69</v>
      </c>
      <c r="D24" s="13">
        <v>84</v>
      </c>
      <c r="E24" s="13">
        <v>81</v>
      </c>
      <c r="F24" s="31">
        <f t="shared" si="3"/>
        <v>165</v>
      </c>
      <c r="G24" s="57" t="s">
        <v>224</v>
      </c>
      <c r="H24" s="37" t="s">
        <v>223</v>
      </c>
      <c r="I24" s="13">
        <v>28</v>
      </c>
      <c r="J24" s="13">
        <v>32</v>
      </c>
      <c r="K24" s="13">
        <v>40</v>
      </c>
      <c r="L24" s="58">
        <f t="shared" ref="L24:L29" si="4">SUM(J24:K24)</f>
        <v>72</v>
      </c>
    </row>
    <row r="25" spans="1:12" ht="14.25" customHeight="1" x14ac:dyDescent="0.15">
      <c r="A25" s="110"/>
      <c r="B25" s="37" t="s">
        <v>222</v>
      </c>
      <c r="C25" s="13">
        <v>199</v>
      </c>
      <c r="D25" s="13">
        <v>236</v>
      </c>
      <c r="E25" s="13">
        <v>281</v>
      </c>
      <c r="F25" s="31">
        <f t="shared" si="3"/>
        <v>517</v>
      </c>
      <c r="G25" s="57"/>
      <c r="H25" s="37" t="s">
        <v>221</v>
      </c>
      <c r="I25" s="13">
        <v>18</v>
      </c>
      <c r="J25" s="13">
        <v>23</v>
      </c>
      <c r="K25" s="13">
        <v>21</v>
      </c>
      <c r="L25" s="58">
        <f t="shared" si="4"/>
        <v>44</v>
      </c>
    </row>
    <row r="26" spans="1:12" ht="14.25" customHeight="1" x14ac:dyDescent="0.15">
      <c r="A26" s="110"/>
      <c r="B26" s="37" t="s">
        <v>220</v>
      </c>
      <c r="C26" s="13">
        <v>89</v>
      </c>
      <c r="D26" s="13">
        <v>91</v>
      </c>
      <c r="E26" s="13">
        <v>115</v>
      </c>
      <c r="F26" s="31">
        <f t="shared" si="3"/>
        <v>206</v>
      </c>
      <c r="G26" s="57"/>
      <c r="H26" s="37" t="s">
        <v>219</v>
      </c>
      <c r="I26" s="13">
        <v>41</v>
      </c>
      <c r="J26" s="13">
        <v>48</v>
      </c>
      <c r="K26" s="13">
        <v>45</v>
      </c>
      <c r="L26" s="58">
        <f t="shared" si="4"/>
        <v>93</v>
      </c>
    </row>
    <row r="27" spans="1:12" ht="14.25" customHeight="1" x14ac:dyDescent="0.15">
      <c r="A27" s="110"/>
      <c r="B27" s="37" t="s">
        <v>218</v>
      </c>
      <c r="C27" s="13">
        <v>59</v>
      </c>
      <c r="D27" s="13">
        <v>71</v>
      </c>
      <c r="E27" s="13">
        <v>71</v>
      </c>
      <c r="F27" s="31">
        <f t="shared" si="3"/>
        <v>142</v>
      </c>
      <c r="G27" s="57"/>
      <c r="H27" s="37" t="s">
        <v>217</v>
      </c>
      <c r="I27" s="13">
        <v>42</v>
      </c>
      <c r="J27" s="13">
        <v>36</v>
      </c>
      <c r="K27" s="13">
        <v>47</v>
      </c>
      <c r="L27" s="58">
        <f t="shared" si="4"/>
        <v>83</v>
      </c>
    </row>
    <row r="28" spans="1:12" ht="14.25" customHeight="1" x14ac:dyDescent="0.15">
      <c r="A28" s="110"/>
      <c r="B28" s="37" t="s">
        <v>216</v>
      </c>
      <c r="C28" s="13">
        <v>57</v>
      </c>
      <c r="D28" s="13">
        <v>61</v>
      </c>
      <c r="E28" s="13">
        <v>98</v>
      </c>
      <c r="F28" s="31">
        <f t="shared" si="3"/>
        <v>159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604</v>
      </c>
      <c r="D29" s="25">
        <f>SUM(D23:D28)</f>
        <v>684</v>
      </c>
      <c r="E29" s="25">
        <f>SUM(E23:E28)</f>
        <v>827</v>
      </c>
      <c r="F29" s="25">
        <f>SUM(F23:F28)</f>
        <v>1511</v>
      </c>
      <c r="G29" s="57"/>
      <c r="H29" s="37" t="s">
        <v>214</v>
      </c>
      <c r="I29" s="13">
        <v>33</v>
      </c>
      <c r="J29" s="13">
        <v>36</v>
      </c>
      <c r="K29" s="13">
        <v>38</v>
      </c>
      <c r="L29" s="58">
        <f t="shared" si="4"/>
        <v>74</v>
      </c>
    </row>
    <row r="30" spans="1:12" ht="14.25" customHeight="1" x14ac:dyDescent="0.15">
      <c r="A30" s="155" t="s">
        <v>213</v>
      </c>
      <c r="B30" s="142"/>
      <c r="C30" s="55">
        <f>SUM(C22+C29)</f>
        <v>2410</v>
      </c>
      <c r="D30" s="55">
        <f>SUM(D22+D29)</f>
        <v>2804</v>
      </c>
      <c r="E30" s="55">
        <f>SUM(E22+E29)</f>
        <v>3093</v>
      </c>
      <c r="F30" s="55">
        <f>SUM(F22+F29)</f>
        <v>5897</v>
      </c>
      <c r="G30" s="57"/>
      <c r="H30" s="26" t="s">
        <v>212</v>
      </c>
      <c r="I30" s="25">
        <f>SUM(I24:I29)</f>
        <v>170</v>
      </c>
      <c r="J30" s="25">
        <f>SUM(J24:J29)</f>
        <v>191</v>
      </c>
      <c r="K30" s="25">
        <f>SUM(K24:K29)</f>
        <v>207</v>
      </c>
      <c r="L30" s="56">
        <f>SUM(L24:L29)</f>
        <v>398</v>
      </c>
    </row>
    <row r="31" spans="1:12" ht="14.25" customHeight="1" x14ac:dyDescent="0.15">
      <c r="A31" s="110"/>
      <c r="B31" s="111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48</v>
      </c>
      <c r="K31" s="13">
        <v>42</v>
      </c>
      <c r="L31" s="58">
        <f t="shared" ref="L31:L37" si="5">SUM(J31:K31)</f>
        <v>90</v>
      </c>
    </row>
    <row r="32" spans="1:12" ht="14.25" customHeight="1" x14ac:dyDescent="0.15">
      <c r="A32" s="156" t="s">
        <v>210</v>
      </c>
      <c r="B32" s="157"/>
      <c r="C32" s="74"/>
      <c r="D32" s="111"/>
      <c r="E32" s="111"/>
      <c r="F32" s="87"/>
      <c r="G32" s="57"/>
      <c r="H32" s="37" t="s">
        <v>209</v>
      </c>
      <c r="I32" s="13">
        <v>29</v>
      </c>
      <c r="J32" s="13">
        <v>50</v>
      </c>
      <c r="K32" s="13">
        <v>56</v>
      </c>
      <c r="L32" s="58">
        <f t="shared" si="5"/>
        <v>106</v>
      </c>
    </row>
    <row r="33" spans="1:12" ht="14.25" customHeight="1" x14ac:dyDescent="0.15">
      <c r="A33" s="110" t="s">
        <v>208</v>
      </c>
      <c r="B33" s="37" t="s">
        <v>207</v>
      </c>
      <c r="C33" s="86">
        <v>379</v>
      </c>
      <c r="D33" s="13">
        <v>459</v>
      </c>
      <c r="E33" s="13">
        <v>465</v>
      </c>
      <c r="F33" s="31">
        <f t="shared" ref="F33:F45" si="6">SUM(D33:E33)</f>
        <v>924</v>
      </c>
      <c r="G33" s="57"/>
      <c r="H33" s="37" t="s">
        <v>206</v>
      </c>
      <c r="I33" s="13">
        <v>72</v>
      </c>
      <c r="J33" s="13">
        <v>69</v>
      </c>
      <c r="K33" s="13">
        <v>79</v>
      </c>
      <c r="L33" s="58">
        <f t="shared" si="5"/>
        <v>148</v>
      </c>
    </row>
    <row r="34" spans="1:12" ht="14.25" customHeight="1" x14ac:dyDescent="0.15">
      <c r="A34" s="110"/>
      <c r="B34" s="37" t="s">
        <v>205</v>
      </c>
      <c r="C34" s="13">
        <v>146</v>
      </c>
      <c r="D34" s="13">
        <v>178</v>
      </c>
      <c r="E34" s="13">
        <v>185</v>
      </c>
      <c r="F34" s="31">
        <f t="shared" si="6"/>
        <v>363</v>
      </c>
      <c r="G34" s="57"/>
      <c r="H34" s="37" t="s">
        <v>204</v>
      </c>
      <c r="I34" s="13">
        <v>50</v>
      </c>
      <c r="J34" s="13">
        <v>67</v>
      </c>
      <c r="K34" s="13">
        <v>70</v>
      </c>
      <c r="L34" s="58">
        <f t="shared" si="5"/>
        <v>137</v>
      </c>
    </row>
    <row r="35" spans="1:12" ht="14.25" customHeight="1" x14ac:dyDescent="0.15">
      <c r="A35" s="110"/>
      <c r="B35" s="37" t="s">
        <v>203</v>
      </c>
      <c r="C35" s="13">
        <v>77</v>
      </c>
      <c r="D35" s="13">
        <v>86</v>
      </c>
      <c r="E35" s="13">
        <v>101</v>
      </c>
      <c r="F35" s="31">
        <f t="shared" si="6"/>
        <v>187</v>
      </c>
      <c r="G35" s="57"/>
      <c r="H35" s="37" t="s">
        <v>202</v>
      </c>
      <c r="I35" s="13">
        <v>89</v>
      </c>
      <c r="J35" s="13">
        <v>89</v>
      </c>
      <c r="K35" s="13">
        <v>100</v>
      </c>
      <c r="L35" s="58">
        <f t="shared" si="5"/>
        <v>189</v>
      </c>
    </row>
    <row r="36" spans="1:12" ht="14.25" customHeight="1" x14ac:dyDescent="0.15">
      <c r="A36" s="110"/>
      <c r="B36" s="37" t="s">
        <v>201</v>
      </c>
      <c r="C36" s="13">
        <v>232</v>
      </c>
      <c r="D36" s="13">
        <v>223</v>
      </c>
      <c r="E36" s="13">
        <v>274</v>
      </c>
      <c r="F36" s="31">
        <f t="shared" si="6"/>
        <v>497</v>
      </c>
      <c r="G36" s="84"/>
      <c r="H36" s="85" t="s">
        <v>200</v>
      </c>
      <c r="I36" s="13">
        <v>55</v>
      </c>
      <c r="J36" s="13">
        <v>57</v>
      </c>
      <c r="K36" s="13">
        <v>75</v>
      </c>
      <c r="L36" s="58">
        <f t="shared" si="5"/>
        <v>132</v>
      </c>
    </row>
    <row r="37" spans="1:12" ht="14.25" customHeight="1" x14ac:dyDescent="0.15">
      <c r="A37" s="110"/>
      <c r="B37" s="37" t="s">
        <v>199</v>
      </c>
      <c r="C37" s="13">
        <v>14</v>
      </c>
      <c r="D37" s="13">
        <v>18</v>
      </c>
      <c r="E37" s="13">
        <v>22</v>
      </c>
      <c r="F37" s="31">
        <f t="shared" si="6"/>
        <v>40</v>
      </c>
      <c r="G37" s="84"/>
      <c r="H37" s="37" t="s">
        <v>198</v>
      </c>
      <c r="I37" s="13">
        <v>124</v>
      </c>
      <c r="J37" s="13">
        <v>149</v>
      </c>
      <c r="K37" s="13">
        <v>143</v>
      </c>
      <c r="L37" s="58">
        <f t="shared" si="5"/>
        <v>292</v>
      </c>
    </row>
    <row r="38" spans="1:12" ht="14.25" customHeight="1" x14ac:dyDescent="0.15">
      <c r="A38" s="110"/>
      <c r="B38" s="37" t="s">
        <v>197</v>
      </c>
      <c r="C38" s="13">
        <v>78</v>
      </c>
      <c r="D38" s="13">
        <v>102</v>
      </c>
      <c r="E38" s="13">
        <v>116</v>
      </c>
      <c r="F38" s="31">
        <f t="shared" si="6"/>
        <v>218</v>
      </c>
      <c r="G38" s="83"/>
      <c r="H38" s="26" t="s">
        <v>163</v>
      </c>
      <c r="I38" s="25">
        <f>SUM(I31:I37)</f>
        <v>460</v>
      </c>
      <c r="J38" s="25">
        <f>SUM(J31:J37)</f>
        <v>529</v>
      </c>
      <c r="K38" s="25">
        <f>SUM(K31:K37)</f>
        <v>565</v>
      </c>
      <c r="L38" s="60">
        <f>SUM(L31:L37)</f>
        <v>1094</v>
      </c>
    </row>
    <row r="39" spans="1:12" ht="14.25" customHeight="1" x14ac:dyDescent="0.15">
      <c r="A39" s="110"/>
      <c r="B39" s="37" t="s">
        <v>196</v>
      </c>
      <c r="C39" s="13">
        <v>54</v>
      </c>
      <c r="D39" s="13">
        <v>57</v>
      </c>
      <c r="E39" s="13">
        <v>63</v>
      </c>
      <c r="F39" s="31">
        <f t="shared" si="6"/>
        <v>120</v>
      </c>
      <c r="G39" s="143" t="s">
        <v>195</v>
      </c>
      <c r="H39" s="144"/>
      <c r="I39" s="55">
        <f>SUM(C46+C54+I10+I23+I30+I38)</f>
        <v>4156</v>
      </c>
      <c r="J39" s="55">
        <f>SUM(D46+D54+J10+J23+J30+J38)</f>
        <v>4686</v>
      </c>
      <c r="K39" s="55">
        <f>SUM(E46+E54+K10+K23+K30+K38)</f>
        <v>5105</v>
      </c>
      <c r="L39" s="54">
        <f>SUM(F46+F54+L10+L23+L30+L38)</f>
        <v>9791</v>
      </c>
    </row>
    <row r="40" spans="1:12" ht="14.25" customHeight="1" x14ac:dyDescent="0.15">
      <c r="A40" s="110"/>
      <c r="B40" s="37" t="s">
        <v>194</v>
      </c>
      <c r="C40" s="13">
        <v>133</v>
      </c>
      <c r="D40" s="13">
        <v>153</v>
      </c>
      <c r="E40" s="13">
        <v>166</v>
      </c>
      <c r="F40" s="31">
        <f t="shared" si="6"/>
        <v>319</v>
      </c>
      <c r="G40" s="82"/>
      <c r="H40" s="111"/>
      <c r="I40" s="13"/>
      <c r="J40" s="13"/>
      <c r="K40" s="13"/>
      <c r="L40" s="52"/>
    </row>
    <row r="41" spans="1:12" ht="14.25" customHeight="1" x14ac:dyDescent="0.15">
      <c r="A41" s="110"/>
      <c r="B41" s="37" t="s">
        <v>193</v>
      </c>
      <c r="C41" s="13">
        <v>67</v>
      </c>
      <c r="D41" s="13">
        <v>80</v>
      </c>
      <c r="E41" s="13">
        <v>84</v>
      </c>
      <c r="F41" s="31">
        <f t="shared" si="6"/>
        <v>164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10"/>
      <c r="B42" s="37" t="s">
        <v>192</v>
      </c>
      <c r="C42" s="13">
        <v>108</v>
      </c>
      <c r="D42" s="13">
        <v>126</v>
      </c>
      <c r="E42" s="13">
        <v>149</v>
      </c>
      <c r="F42" s="31">
        <f t="shared" si="6"/>
        <v>275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10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10"/>
      <c r="B44" s="37" t="s">
        <v>190</v>
      </c>
      <c r="C44" s="13">
        <v>175</v>
      </c>
      <c r="D44" s="13">
        <v>195</v>
      </c>
      <c r="E44" s="13">
        <v>231</v>
      </c>
      <c r="F44" s="31">
        <f t="shared" si="6"/>
        <v>426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10"/>
      <c r="B45" s="37" t="s">
        <v>189</v>
      </c>
      <c r="C45" s="13">
        <v>160</v>
      </c>
      <c r="D45" s="13">
        <v>174</v>
      </c>
      <c r="E45" s="13">
        <v>199</v>
      </c>
      <c r="F45" s="31">
        <f t="shared" si="6"/>
        <v>373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1633</v>
      </c>
      <c r="D46" s="25">
        <f>SUM(D33:D45)</f>
        <v>1864</v>
      </c>
      <c r="E46" s="25">
        <f>SUM(E33:E45)</f>
        <v>2073</v>
      </c>
      <c r="F46" s="25">
        <f>SUM(F33:F45)</f>
        <v>3937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10" t="s">
        <v>187</v>
      </c>
      <c r="B47" s="37" t="s">
        <v>186</v>
      </c>
      <c r="C47" s="13">
        <v>100</v>
      </c>
      <c r="D47" s="13">
        <v>119</v>
      </c>
      <c r="E47" s="13">
        <v>116</v>
      </c>
      <c r="F47" s="31">
        <f t="shared" ref="F47:F53" si="7">SUM(D47:E47)</f>
        <v>235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10"/>
      <c r="B48" s="37" t="s">
        <v>185</v>
      </c>
      <c r="C48" s="13">
        <v>42</v>
      </c>
      <c r="D48" s="13">
        <v>41</v>
      </c>
      <c r="E48" s="13">
        <v>39</v>
      </c>
      <c r="F48" s="31">
        <f t="shared" si="7"/>
        <v>80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10"/>
      <c r="B49" s="37" t="s">
        <v>184</v>
      </c>
      <c r="C49" s="13">
        <v>102</v>
      </c>
      <c r="D49" s="13">
        <v>103</v>
      </c>
      <c r="E49" s="13">
        <v>114</v>
      </c>
      <c r="F49" s="31">
        <f t="shared" si="7"/>
        <v>217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10"/>
      <c r="B50" s="37" t="s">
        <v>183</v>
      </c>
      <c r="C50" s="13">
        <v>286</v>
      </c>
      <c r="D50" s="13">
        <v>316</v>
      </c>
      <c r="E50" s="13">
        <v>333</v>
      </c>
      <c r="F50" s="31">
        <f t="shared" si="7"/>
        <v>649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10"/>
      <c r="B51" s="37" t="s">
        <v>182</v>
      </c>
      <c r="C51" s="13">
        <v>130</v>
      </c>
      <c r="D51" s="13">
        <v>169</v>
      </c>
      <c r="E51" s="13">
        <v>168</v>
      </c>
      <c r="F51" s="31">
        <f t="shared" si="7"/>
        <v>337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10"/>
      <c r="B52" s="37" t="s">
        <v>181</v>
      </c>
      <c r="C52" s="13">
        <v>77</v>
      </c>
      <c r="D52" s="13">
        <v>92</v>
      </c>
      <c r="E52" s="13">
        <v>85</v>
      </c>
      <c r="F52" s="31">
        <f t="shared" si="7"/>
        <v>177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10"/>
      <c r="B53" s="37" t="s">
        <v>180</v>
      </c>
      <c r="C53" s="13">
        <v>17</v>
      </c>
      <c r="D53" s="13">
        <v>28</v>
      </c>
      <c r="E53" s="13">
        <v>22</v>
      </c>
      <c r="F53" s="31">
        <f t="shared" si="7"/>
        <v>50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754</v>
      </c>
      <c r="D54" s="25">
        <f>SUM(D47:D53)</f>
        <v>868</v>
      </c>
      <c r="E54" s="25">
        <f>SUM(E47:E53)</f>
        <v>877</v>
      </c>
      <c r="F54" s="25">
        <f>SUM(F47:F53)</f>
        <v>1745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10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10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10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10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139" t="s">
        <v>178</v>
      </c>
      <c r="B60" s="14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58</v>
      </c>
      <c r="K60" s="64">
        <v>55</v>
      </c>
      <c r="L60" s="63">
        <f t="shared" ref="L60:L65" si="8">SUM(J60:K60)</f>
        <v>113</v>
      </c>
    </row>
    <row r="61" spans="1:12" ht="14.25" customHeight="1" x14ac:dyDescent="0.15">
      <c r="A61" s="110" t="s">
        <v>175</v>
      </c>
      <c r="B61" s="37" t="s">
        <v>174</v>
      </c>
      <c r="C61" s="74">
        <v>322</v>
      </c>
      <c r="D61" s="13">
        <v>422</v>
      </c>
      <c r="E61" s="13">
        <v>419</v>
      </c>
      <c r="F61" s="31">
        <f t="shared" ref="F61:F68" si="9">SUM(D61:E61)</f>
        <v>841</v>
      </c>
      <c r="G61" s="73"/>
      <c r="H61" s="37" t="s">
        <v>173</v>
      </c>
      <c r="I61" s="13">
        <v>50</v>
      </c>
      <c r="J61" s="13">
        <v>47</v>
      </c>
      <c r="K61" s="13">
        <v>62</v>
      </c>
      <c r="L61" s="61">
        <f t="shared" si="8"/>
        <v>109</v>
      </c>
    </row>
    <row r="62" spans="1:12" ht="14.25" customHeight="1" x14ac:dyDescent="0.15">
      <c r="A62" s="110"/>
      <c r="B62" s="37" t="s">
        <v>172</v>
      </c>
      <c r="C62" s="13">
        <v>275</v>
      </c>
      <c r="D62" s="13">
        <v>322</v>
      </c>
      <c r="E62" s="13">
        <v>373</v>
      </c>
      <c r="F62" s="31">
        <f t="shared" si="9"/>
        <v>695</v>
      </c>
      <c r="G62" s="73"/>
      <c r="H62" s="37" t="s">
        <v>171</v>
      </c>
      <c r="I62" s="13">
        <v>38</v>
      </c>
      <c r="J62" s="13">
        <v>52</v>
      </c>
      <c r="K62" s="13">
        <v>53</v>
      </c>
      <c r="L62" s="61">
        <f t="shared" si="8"/>
        <v>105</v>
      </c>
    </row>
    <row r="63" spans="1:12" ht="14.25" customHeight="1" x14ac:dyDescent="0.15">
      <c r="A63" s="110"/>
      <c r="B63" s="37" t="s">
        <v>170</v>
      </c>
      <c r="C63" s="13">
        <v>60</v>
      </c>
      <c r="D63" s="13">
        <v>82</v>
      </c>
      <c r="E63" s="13">
        <v>83</v>
      </c>
      <c r="F63" s="31">
        <f t="shared" si="9"/>
        <v>165</v>
      </c>
      <c r="G63" s="73"/>
      <c r="H63" s="37" t="s">
        <v>169</v>
      </c>
      <c r="I63" s="13">
        <v>28</v>
      </c>
      <c r="J63" s="13">
        <v>31</v>
      </c>
      <c r="K63" s="13">
        <v>28</v>
      </c>
      <c r="L63" s="61">
        <f t="shared" si="8"/>
        <v>59</v>
      </c>
    </row>
    <row r="64" spans="1:12" ht="14.25" customHeight="1" x14ac:dyDescent="0.15">
      <c r="A64" s="110"/>
      <c r="B64" s="37" t="s">
        <v>168</v>
      </c>
      <c r="C64" s="13">
        <v>165</v>
      </c>
      <c r="D64" s="13">
        <v>194</v>
      </c>
      <c r="E64" s="13">
        <v>201</v>
      </c>
      <c r="F64" s="31">
        <f t="shared" si="9"/>
        <v>395</v>
      </c>
      <c r="G64" s="73"/>
      <c r="H64" s="37" t="s">
        <v>167</v>
      </c>
      <c r="I64" s="13">
        <v>52</v>
      </c>
      <c r="J64" s="13">
        <v>58</v>
      </c>
      <c r="K64" s="13">
        <v>67</v>
      </c>
      <c r="L64" s="61">
        <f t="shared" si="8"/>
        <v>125</v>
      </c>
    </row>
    <row r="65" spans="1:12" ht="14.25" customHeight="1" x14ac:dyDescent="0.15">
      <c r="A65" s="110"/>
      <c r="B65" s="37" t="s">
        <v>166</v>
      </c>
      <c r="C65" s="13">
        <v>79</v>
      </c>
      <c r="D65" s="13">
        <v>100</v>
      </c>
      <c r="E65" s="13">
        <v>121</v>
      </c>
      <c r="F65" s="31">
        <f t="shared" si="9"/>
        <v>221</v>
      </c>
      <c r="G65" s="73"/>
      <c r="H65" s="37" t="s">
        <v>165</v>
      </c>
      <c r="I65" s="13">
        <v>70</v>
      </c>
      <c r="J65" s="13">
        <v>94</v>
      </c>
      <c r="K65" s="13">
        <v>85</v>
      </c>
      <c r="L65" s="61">
        <f t="shared" si="8"/>
        <v>179</v>
      </c>
    </row>
    <row r="66" spans="1:12" ht="14.25" customHeight="1" x14ac:dyDescent="0.15">
      <c r="A66" s="110"/>
      <c r="B66" s="37" t="s">
        <v>164</v>
      </c>
      <c r="C66" s="13">
        <v>100</v>
      </c>
      <c r="D66" s="13">
        <v>123</v>
      </c>
      <c r="E66" s="13">
        <v>126</v>
      </c>
      <c r="F66" s="31">
        <f t="shared" si="9"/>
        <v>249</v>
      </c>
      <c r="G66" s="73"/>
      <c r="H66" s="26" t="s">
        <v>163</v>
      </c>
      <c r="I66" s="25">
        <f>SUM(I60:I65)</f>
        <v>280</v>
      </c>
      <c r="J66" s="25">
        <f>SUM(J60:J65)</f>
        <v>340</v>
      </c>
      <c r="K66" s="25">
        <f>SUM(K60:K65)</f>
        <v>350</v>
      </c>
      <c r="L66" s="60">
        <f>SUM(L60:L65)</f>
        <v>690</v>
      </c>
    </row>
    <row r="67" spans="1:12" ht="14.25" customHeight="1" x14ac:dyDescent="0.15">
      <c r="A67" s="110"/>
      <c r="B67" s="37" t="s">
        <v>162</v>
      </c>
      <c r="C67" s="13">
        <v>298</v>
      </c>
      <c r="D67" s="13">
        <v>386</v>
      </c>
      <c r="E67" s="13">
        <v>391</v>
      </c>
      <c r="F67" s="31">
        <f t="shared" si="9"/>
        <v>777</v>
      </c>
      <c r="G67" s="141" t="s">
        <v>161</v>
      </c>
      <c r="H67" s="142"/>
      <c r="I67" s="55">
        <f>SUM(C69+C82+C93+C110+C114+I66)</f>
        <v>6120</v>
      </c>
      <c r="J67" s="55">
        <f>SUM(D69+D82+D93+D110+D114+J66)</f>
        <v>7366</v>
      </c>
      <c r="K67" s="55">
        <f>SUM(E69+E82+E93+E110+E114+K66)</f>
        <v>7744</v>
      </c>
      <c r="L67" s="54">
        <f>SUM(F69+F82+F93+F110+F114+L66)</f>
        <v>15110</v>
      </c>
    </row>
    <row r="68" spans="1:12" ht="14.25" customHeight="1" x14ac:dyDescent="0.15">
      <c r="A68" s="110"/>
      <c r="B68" s="37" t="s">
        <v>160</v>
      </c>
      <c r="C68" s="13">
        <v>104</v>
      </c>
      <c r="D68" s="13">
        <v>134</v>
      </c>
      <c r="E68" s="13">
        <v>135</v>
      </c>
      <c r="F68" s="31">
        <f t="shared" si="9"/>
        <v>269</v>
      </c>
      <c r="G68" s="73"/>
      <c r="H68" s="111"/>
      <c r="I68" s="13"/>
      <c r="J68" s="13"/>
      <c r="K68" s="13"/>
      <c r="L68" s="52"/>
    </row>
    <row r="69" spans="1:12" ht="14.25" customHeight="1" x14ac:dyDescent="0.15">
      <c r="A69" s="110"/>
      <c r="B69" s="26" t="s">
        <v>159</v>
      </c>
      <c r="C69" s="25">
        <f>SUM(C61:C68)</f>
        <v>1403</v>
      </c>
      <c r="D69" s="25">
        <f>SUM(D61:D68)</f>
        <v>1763</v>
      </c>
      <c r="E69" s="25">
        <f>SUM(E61:E68)</f>
        <v>1849</v>
      </c>
      <c r="F69" s="24">
        <f>SUM(F61:F68)</f>
        <v>3612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10" t="s">
        <v>158</v>
      </c>
      <c r="B70" s="37" t="s">
        <v>157</v>
      </c>
      <c r="C70" s="13">
        <v>39</v>
      </c>
      <c r="D70" s="13">
        <v>49</v>
      </c>
      <c r="E70" s="13">
        <v>45</v>
      </c>
      <c r="F70" s="31">
        <f t="shared" ref="F70:F81" si="10">SUM(D70:E70)</f>
        <v>94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10"/>
      <c r="B71" s="37" t="s">
        <v>156</v>
      </c>
      <c r="C71" s="13">
        <v>234</v>
      </c>
      <c r="D71" s="13">
        <v>263</v>
      </c>
      <c r="E71" s="13">
        <v>275</v>
      </c>
      <c r="F71" s="31">
        <f t="shared" si="10"/>
        <v>538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10"/>
      <c r="B72" s="37" t="s">
        <v>155</v>
      </c>
      <c r="C72" s="13">
        <v>134</v>
      </c>
      <c r="D72" s="13">
        <v>150</v>
      </c>
      <c r="E72" s="13">
        <v>165</v>
      </c>
      <c r="F72" s="31">
        <f t="shared" si="10"/>
        <v>315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10"/>
      <c r="B73" s="37" t="s">
        <v>154</v>
      </c>
      <c r="C73" s="13">
        <v>59</v>
      </c>
      <c r="D73" s="13">
        <v>67</v>
      </c>
      <c r="E73" s="13">
        <v>65</v>
      </c>
      <c r="F73" s="31">
        <f t="shared" si="10"/>
        <v>132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10"/>
      <c r="B74" s="37" t="s">
        <v>153</v>
      </c>
      <c r="C74" s="13">
        <v>82</v>
      </c>
      <c r="D74" s="13">
        <v>68</v>
      </c>
      <c r="E74" s="13">
        <v>92</v>
      </c>
      <c r="F74" s="31">
        <f t="shared" si="10"/>
        <v>160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10"/>
      <c r="B75" s="37" t="s">
        <v>152</v>
      </c>
      <c r="C75" s="13">
        <v>382</v>
      </c>
      <c r="D75" s="13">
        <v>443</v>
      </c>
      <c r="E75" s="13">
        <v>465</v>
      </c>
      <c r="F75" s="31">
        <f t="shared" si="10"/>
        <v>908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10"/>
      <c r="B76" s="37" t="s">
        <v>151</v>
      </c>
      <c r="C76" s="13">
        <v>177</v>
      </c>
      <c r="D76" s="13">
        <v>222</v>
      </c>
      <c r="E76" s="13">
        <v>232</v>
      </c>
      <c r="F76" s="31">
        <f t="shared" si="10"/>
        <v>454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10"/>
      <c r="B77" s="37" t="s">
        <v>150</v>
      </c>
      <c r="C77" s="13">
        <v>61</v>
      </c>
      <c r="D77" s="13">
        <v>68</v>
      </c>
      <c r="E77" s="13">
        <v>69</v>
      </c>
      <c r="F77" s="31">
        <f t="shared" si="10"/>
        <v>137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10"/>
      <c r="B78" s="37" t="s">
        <v>149</v>
      </c>
      <c r="C78" s="13">
        <v>61</v>
      </c>
      <c r="D78" s="13">
        <v>59</v>
      </c>
      <c r="E78" s="13">
        <v>65</v>
      </c>
      <c r="F78" s="31">
        <f t="shared" si="10"/>
        <v>124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10"/>
      <c r="B79" s="37" t="s">
        <v>148</v>
      </c>
      <c r="C79" s="13">
        <v>150</v>
      </c>
      <c r="D79" s="13">
        <v>179</v>
      </c>
      <c r="E79" s="13">
        <v>181</v>
      </c>
      <c r="F79" s="31">
        <f t="shared" si="10"/>
        <v>360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10"/>
      <c r="B80" s="37" t="s">
        <v>147</v>
      </c>
      <c r="C80" s="13">
        <v>149</v>
      </c>
      <c r="D80" s="13">
        <v>168</v>
      </c>
      <c r="E80" s="13">
        <v>146</v>
      </c>
      <c r="F80" s="31">
        <f t="shared" si="10"/>
        <v>314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10"/>
      <c r="B81" s="37" t="s">
        <v>146</v>
      </c>
      <c r="C81" s="13">
        <v>17</v>
      </c>
      <c r="D81" s="13">
        <v>27</v>
      </c>
      <c r="E81" s="13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10"/>
      <c r="B82" s="26" t="s">
        <v>145</v>
      </c>
      <c r="C82" s="25">
        <f>SUM(C70:C81)</f>
        <v>1545</v>
      </c>
      <c r="D82" s="25">
        <f>SUM(D70:D81)</f>
        <v>1763</v>
      </c>
      <c r="E82" s="25">
        <f>SUM(E70:E81)</f>
        <v>1824</v>
      </c>
      <c r="F82" s="25">
        <f>SUM(F70:F81)</f>
        <v>3587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10" t="s">
        <v>139</v>
      </c>
      <c r="B83" s="37" t="s">
        <v>144</v>
      </c>
      <c r="C83" s="13">
        <v>350</v>
      </c>
      <c r="D83" s="13">
        <v>396</v>
      </c>
      <c r="E83" s="13">
        <v>435</v>
      </c>
      <c r="F83" s="31">
        <f t="shared" ref="F83:F92" si="11">SUM(D83:E83)</f>
        <v>831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10"/>
      <c r="B84" s="37" t="s">
        <v>143</v>
      </c>
      <c r="C84" s="13">
        <v>314</v>
      </c>
      <c r="D84" s="13">
        <v>351</v>
      </c>
      <c r="E84" s="13">
        <v>400</v>
      </c>
      <c r="F84" s="31">
        <f t="shared" si="11"/>
        <v>751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10"/>
      <c r="B85" s="37" t="s">
        <v>142</v>
      </c>
      <c r="C85" s="13">
        <v>132</v>
      </c>
      <c r="D85" s="13">
        <v>130</v>
      </c>
      <c r="E85" s="13">
        <v>138</v>
      </c>
      <c r="F85" s="31">
        <f t="shared" si="11"/>
        <v>268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10"/>
      <c r="B86" s="37" t="s">
        <v>141</v>
      </c>
      <c r="C86" s="13">
        <v>84</v>
      </c>
      <c r="D86" s="13">
        <v>103</v>
      </c>
      <c r="E86" s="13">
        <v>116</v>
      </c>
      <c r="F86" s="31">
        <f t="shared" si="11"/>
        <v>219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10"/>
      <c r="B87" s="37" t="s">
        <v>140</v>
      </c>
      <c r="C87" s="13">
        <v>64</v>
      </c>
      <c r="D87" s="13">
        <v>80</v>
      </c>
      <c r="E87" s="13">
        <v>73</v>
      </c>
      <c r="F87" s="31">
        <f t="shared" si="11"/>
        <v>153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10"/>
      <c r="B88" s="37" t="s">
        <v>139</v>
      </c>
      <c r="C88" s="13">
        <v>134</v>
      </c>
      <c r="D88" s="13">
        <v>187</v>
      </c>
      <c r="E88" s="13">
        <v>201</v>
      </c>
      <c r="F88" s="31">
        <f t="shared" si="11"/>
        <v>388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10"/>
      <c r="B89" s="37" t="s">
        <v>138</v>
      </c>
      <c r="C89" s="13">
        <v>121</v>
      </c>
      <c r="D89" s="13">
        <v>150</v>
      </c>
      <c r="E89" s="13">
        <v>154</v>
      </c>
      <c r="F89" s="31">
        <f t="shared" si="11"/>
        <v>304</v>
      </c>
      <c r="G89" s="57"/>
      <c r="H89" s="111"/>
      <c r="I89" s="13"/>
      <c r="J89" s="13"/>
      <c r="K89" s="13"/>
      <c r="L89" s="70"/>
    </row>
    <row r="90" spans="1:12" ht="14.25" customHeight="1" x14ac:dyDescent="0.15">
      <c r="A90" s="110"/>
      <c r="B90" s="37" t="s">
        <v>137</v>
      </c>
      <c r="C90" s="13">
        <v>113</v>
      </c>
      <c r="D90" s="13">
        <v>154</v>
      </c>
      <c r="E90" s="13">
        <v>146</v>
      </c>
      <c r="F90" s="31">
        <f t="shared" si="11"/>
        <v>300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10"/>
      <c r="B91" s="37" t="s">
        <v>136</v>
      </c>
      <c r="C91" s="13">
        <v>48</v>
      </c>
      <c r="D91" s="13">
        <v>62</v>
      </c>
      <c r="E91" s="13">
        <v>73</v>
      </c>
      <c r="F91" s="31">
        <f t="shared" si="11"/>
        <v>135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10"/>
      <c r="B92" s="37" t="s">
        <v>135</v>
      </c>
      <c r="C92" s="13">
        <v>227</v>
      </c>
      <c r="D92" s="13">
        <v>275</v>
      </c>
      <c r="E92" s="13">
        <v>311</v>
      </c>
      <c r="F92" s="31">
        <f t="shared" si="11"/>
        <v>586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10"/>
      <c r="B93" s="26" t="s">
        <v>134</v>
      </c>
      <c r="C93" s="25">
        <f>SUM(C83:C92)</f>
        <v>1587</v>
      </c>
      <c r="D93" s="25">
        <f>SUM(D83:D92)</f>
        <v>1888</v>
      </c>
      <c r="E93" s="25">
        <f>SUM(E83:E92)</f>
        <v>2047</v>
      </c>
      <c r="F93" s="24">
        <f>SUM(F83:F92)</f>
        <v>3935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35</v>
      </c>
      <c r="D94" s="13">
        <v>45</v>
      </c>
      <c r="E94" s="13">
        <v>46</v>
      </c>
      <c r="F94" s="31">
        <f t="shared" ref="F94:F109" si="12">SUM(D94:E94)</f>
        <v>91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10"/>
      <c r="B95" s="37" t="s">
        <v>131</v>
      </c>
      <c r="C95" s="13">
        <v>42</v>
      </c>
      <c r="D95" s="13">
        <v>49</v>
      </c>
      <c r="E95" s="13">
        <v>45</v>
      </c>
      <c r="F95" s="31">
        <f t="shared" si="12"/>
        <v>94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10"/>
      <c r="B96" s="37" t="s">
        <v>130</v>
      </c>
      <c r="C96" s="13">
        <v>22</v>
      </c>
      <c r="D96" s="13">
        <v>28</v>
      </c>
      <c r="E96" s="13">
        <v>37</v>
      </c>
      <c r="F96" s="31">
        <f t="shared" si="12"/>
        <v>65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10"/>
      <c r="B97" s="37" t="s">
        <v>129</v>
      </c>
      <c r="C97" s="13">
        <v>42</v>
      </c>
      <c r="D97" s="13">
        <v>43</v>
      </c>
      <c r="E97" s="13">
        <v>49</v>
      </c>
      <c r="F97" s="31">
        <f t="shared" si="12"/>
        <v>92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10"/>
      <c r="B98" s="37" t="s">
        <v>128</v>
      </c>
      <c r="C98" s="13">
        <v>114</v>
      </c>
      <c r="D98" s="13">
        <v>141</v>
      </c>
      <c r="E98" s="13">
        <v>156</v>
      </c>
      <c r="F98" s="31">
        <f t="shared" si="12"/>
        <v>297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10"/>
      <c r="B99" s="37" t="s">
        <v>127</v>
      </c>
      <c r="C99" s="13">
        <v>20</v>
      </c>
      <c r="D99" s="13">
        <v>23</v>
      </c>
      <c r="E99" s="13">
        <v>22</v>
      </c>
      <c r="F99" s="31">
        <f t="shared" si="12"/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10"/>
      <c r="B100" s="37" t="s">
        <v>126</v>
      </c>
      <c r="C100" s="13">
        <v>53</v>
      </c>
      <c r="D100" s="13">
        <v>74</v>
      </c>
      <c r="E100" s="13">
        <v>66</v>
      </c>
      <c r="F100" s="31">
        <f t="shared" si="12"/>
        <v>140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10"/>
      <c r="B101" s="37" t="s">
        <v>125</v>
      </c>
      <c r="C101" s="13">
        <v>105</v>
      </c>
      <c r="D101" s="13">
        <v>110</v>
      </c>
      <c r="E101" s="13">
        <v>134</v>
      </c>
      <c r="F101" s="31">
        <f t="shared" si="12"/>
        <v>244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10"/>
      <c r="B102" s="37" t="s">
        <v>124</v>
      </c>
      <c r="C102" s="13">
        <v>152</v>
      </c>
      <c r="D102" s="13">
        <v>181</v>
      </c>
      <c r="E102" s="13">
        <v>179</v>
      </c>
      <c r="F102" s="31">
        <f t="shared" si="12"/>
        <v>360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10"/>
      <c r="B103" s="37" t="s">
        <v>123</v>
      </c>
      <c r="C103" s="13">
        <v>150</v>
      </c>
      <c r="D103" s="13">
        <v>199</v>
      </c>
      <c r="E103" s="13">
        <v>191</v>
      </c>
      <c r="F103" s="31">
        <f t="shared" si="12"/>
        <v>390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10"/>
      <c r="B104" s="37" t="s">
        <v>122</v>
      </c>
      <c r="C104" s="13">
        <v>65</v>
      </c>
      <c r="D104" s="13">
        <v>61</v>
      </c>
      <c r="E104" s="13">
        <v>71</v>
      </c>
      <c r="F104" s="31">
        <f t="shared" si="12"/>
        <v>132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10"/>
      <c r="B105" s="37" t="s">
        <v>121</v>
      </c>
      <c r="C105" s="13">
        <v>46</v>
      </c>
      <c r="D105" s="13">
        <v>61</v>
      </c>
      <c r="E105" s="13">
        <v>64</v>
      </c>
      <c r="F105" s="31">
        <f t="shared" si="12"/>
        <v>125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10"/>
      <c r="B106" s="37" t="s">
        <v>120</v>
      </c>
      <c r="C106" s="13">
        <v>32</v>
      </c>
      <c r="D106" s="13">
        <v>49</v>
      </c>
      <c r="E106" s="13">
        <v>56</v>
      </c>
      <c r="F106" s="31">
        <f t="shared" si="12"/>
        <v>105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10"/>
      <c r="B107" s="37" t="s">
        <v>119</v>
      </c>
      <c r="C107" s="13">
        <v>94</v>
      </c>
      <c r="D107" s="13">
        <v>115</v>
      </c>
      <c r="E107" s="13">
        <v>120</v>
      </c>
      <c r="F107" s="31">
        <f t="shared" si="12"/>
        <v>235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10"/>
      <c r="B108" s="37" t="s">
        <v>118</v>
      </c>
      <c r="C108" s="13">
        <v>81</v>
      </c>
      <c r="D108" s="13">
        <v>92</v>
      </c>
      <c r="E108" s="13">
        <v>106</v>
      </c>
      <c r="F108" s="31">
        <f t="shared" si="12"/>
        <v>198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10"/>
      <c r="B109" s="37" t="s">
        <v>117</v>
      </c>
      <c r="C109" s="13">
        <v>80</v>
      </c>
      <c r="D109" s="13">
        <v>98</v>
      </c>
      <c r="E109" s="13">
        <v>101</v>
      </c>
      <c r="F109" s="31">
        <f t="shared" si="12"/>
        <v>199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10"/>
      <c r="B110" s="26" t="s">
        <v>116</v>
      </c>
      <c r="C110" s="25">
        <f>SUM(C94:C109)</f>
        <v>1133</v>
      </c>
      <c r="D110" s="25">
        <f>SUM(D94:D109)</f>
        <v>1369</v>
      </c>
      <c r="E110" s="25">
        <f>SUM(E94:E109)</f>
        <v>1443</v>
      </c>
      <c r="F110" s="24">
        <f>SUM(F94:F109)</f>
        <v>2812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49</v>
      </c>
      <c r="D111" s="13">
        <v>74</v>
      </c>
      <c r="E111" s="13">
        <v>71</v>
      </c>
      <c r="F111" s="31">
        <f>SUM(D111:E111)</f>
        <v>145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10"/>
      <c r="B112" s="37" t="s">
        <v>113</v>
      </c>
      <c r="C112" s="13">
        <v>81</v>
      </c>
      <c r="D112" s="13">
        <v>108</v>
      </c>
      <c r="E112" s="13">
        <v>99</v>
      </c>
      <c r="F112" s="31">
        <f>SUM(D112:E112)</f>
        <v>207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10"/>
      <c r="B113" s="37" t="s">
        <v>112</v>
      </c>
      <c r="C113" s="13">
        <v>42</v>
      </c>
      <c r="D113" s="13">
        <v>61</v>
      </c>
      <c r="E113" s="13">
        <v>61</v>
      </c>
      <c r="F113" s="31">
        <f>SUM(D113:E113)</f>
        <v>122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10"/>
      <c r="B114" s="26" t="s">
        <v>111</v>
      </c>
      <c r="C114" s="25">
        <f>SUM(C111:C113)</f>
        <v>172</v>
      </c>
      <c r="D114" s="25">
        <f>SUM(D111:D113)</f>
        <v>243</v>
      </c>
      <c r="E114" s="25">
        <f>SUM(E111:E113)</f>
        <v>231</v>
      </c>
      <c r="F114" s="24">
        <f>SUM(F111:F113)</f>
        <v>474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139" t="s">
        <v>110</v>
      </c>
      <c r="B116" s="140"/>
      <c r="C116" s="64"/>
      <c r="D116" s="64"/>
      <c r="E116" s="64"/>
      <c r="F116" s="67"/>
      <c r="G116" s="66" t="s">
        <v>109</v>
      </c>
      <c r="H116" s="65" t="s">
        <v>108</v>
      </c>
      <c r="I116" s="64">
        <v>178</v>
      </c>
      <c r="J116" s="64">
        <v>242</v>
      </c>
      <c r="K116" s="64">
        <v>240</v>
      </c>
      <c r="L116" s="63">
        <f t="shared" ref="L116:L124" si="13">SUM(J116:K116)</f>
        <v>482</v>
      </c>
    </row>
    <row r="117" spans="1:12" ht="14.25" customHeight="1" x14ac:dyDescent="0.15">
      <c r="A117" s="110" t="s">
        <v>107</v>
      </c>
      <c r="B117" s="37" t="s">
        <v>106</v>
      </c>
      <c r="C117" s="13">
        <v>176</v>
      </c>
      <c r="D117" s="13">
        <v>177</v>
      </c>
      <c r="E117" s="13">
        <v>200</v>
      </c>
      <c r="F117" s="31">
        <f t="shared" ref="F117:F138" si="14">SUM(D117:E117)</f>
        <v>377</v>
      </c>
      <c r="G117" s="57"/>
      <c r="H117" s="37" t="s">
        <v>105</v>
      </c>
      <c r="I117" s="13">
        <v>147</v>
      </c>
      <c r="J117" s="13">
        <v>174</v>
      </c>
      <c r="K117" s="13">
        <v>177</v>
      </c>
      <c r="L117" s="61">
        <f t="shared" si="13"/>
        <v>351</v>
      </c>
    </row>
    <row r="118" spans="1:12" ht="14.25" customHeight="1" x14ac:dyDescent="0.15">
      <c r="A118" s="110"/>
      <c r="B118" s="37" t="s">
        <v>104</v>
      </c>
      <c r="C118" s="13">
        <v>280</v>
      </c>
      <c r="D118" s="13">
        <v>256</v>
      </c>
      <c r="E118" s="13">
        <v>235</v>
      </c>
      <c r="F118" s="31">
        <f t="shared" si="14"/>
        <v>491</v>
      </c>
      <c r="G118" s="57"/>
      <c r="H118" s="37" t="s">
        <v>103</v>
      </c>
      <c r="I118" s="13">
        <v>142</v>
      </c>
      <c r="J118" s="13">
        <v>193</v>
      </c>
      <c r="K118" s="13">
        <v>204</v>
      </c>
      <c r="L118" s="61">
        <f t="shared" si="13"/>
        <v>397</v>
      </c>
    </row>
    <row r="119" spans="1:12" ht="14.25" customHeight="1" x14ac:dyDescent="0.15">
      <c r="A119" s="110"/>
      <c r="B119" s="37" t="s">
        <v>102</v>
      </c>
      <c r="C119" s="13">
        <v>106</v>
      </c>
      <c r="D119" s="13">
        <v>92</v>
      </c>
      <c r="E119" s="13">
        <v>105</v>
      </c>
      <c r="F119" s="31">
        <f t="shared" si="14"/>
        <v>197</v>
      </c>
      <c r="G119" s="57"/>
      <c r="H119" s="37" t="s">
        <v>101</v>
      </c>
      <c r="I119" s="13">
        <v>47</v>
      </c>
      <c r="J119" s="13">
        <v>46</v>
      </c>
      <c r="K119" s="13">
        <v>59</v>
      </c>
      <c r="L119" s="61">
        <f t="shared" si="13"/>
        <v>105</v>
      </c>
    </row>
    <row r="120" spans="1:12" ht="14.25" customHeight="1" x14ac:dyDescent="0.15">
      <c r="A120" s="110"/>
      <c r="B120" s="37" t="s">
        <v>100</v>
      </c>
      <c r="C120" s="13">
        <v>103</v>
      </c>
      <c r="D120" s="13">
        <v>86</v>
      </c>
      <c r="E120" s="13">
        <v>109</v>
      </c>
      <c r="F120" s="31">
        <f t="shared" si="14"/>
        <v>195</v>
      </c>
      <c r="G120" s="57"/>
      <c r="H120" s="37" t="s">
        <v>99</v>
      </c>
      <c r="I120" s="13">
        <v>130</v>
      </c>
      <c r="J120" s="13">
        <v>148</v>
      </c>
      <c r="K120" s="13">
        <v>166</v>
      </c>
      <c r="L120" s="61">
        <f t="shared" si="13"/>
        <v>314</v>
      </c>
    </row>
    <row r="121" spans="1:12" ht="14.25" customHeight="1" x14ac:dyDescent="0.15">
      <c r="A121" s="110"/>
      <c r="B121" s="37" t="s">
        <v>98</v>
      </c>
      <c r="C121" s="13">
        <v>67</v>
      </c>
      <c r="D121" s="13">
        <v>59</v>
      </c>
      <c r="E121" s="13">
        <v>68</v>
      </c>
      <c r="F121" s="31">
        <f t="shared" si="14"/>
        <v>127</v>
      </c>
      <c r="G121" s="57"/>
      <c r="H121" s="37" t="s">
        <v>97</v>
      </c>
      <c r="I121" s="13">
        <v>154</v>
      </c>
      <c r="J121" s="13">
        <v>172</v>
      </c>
      <c r="K121" s="62">
        <v>159</v>
      </c>
      <c r="L121" s="61">
        <f t="shared" si="13"/>
        <v>331</v>
      </c>
    </row>
    <row r="122" spans="1:12" ht="14.25" customHeight="1" x14ac:dyDescent="0.15">
      <c r="A122" s="110"/>
      <c r="B122" s="37" t="s">
        <v>96</v>
      </c>
      <c r="C122" s="13">
        <v>27</v>
      </c>
      <c r="D122" s="13">
        <v>25</v>
      </c>
      <c r="E122" s="13">
        <v>34</v>
      </c>
      <c r="F122" s="31">
        <f t="shared" si="14"/>
        <v>59</v>
      </c>
      <c r="G122" s="57"/>
      <c r="H122" s="37" t="s">
        <v>95</v>
      </c>
      <c r="I122" s="13">
        <v>189</v>
      </c>
      <c r="J122" s="13">
        <v>199</v>
      </c>
      <c r="K122" s="13">
        <v>212</v>
      </c>
      <c r="L122" s="61">
        <f t="shared" si="13"/>
        <v>411</v>
      </c>
    </row>
    <row r="123" spans="1:12" ht="14.25" customHeight="1" x14ac:dyDescent="0.15">
      <c r="A123" s="110"/>
      <c r="B123" s="37" t="s">
        <v>94</v>
      </c>
      <c r="C123" s="13">
        <v>62</v>
      </c>
      <c r="D123" s="13">
        <v>55</v>
      </c>
      <c r="E123" s="13">
        <v>67</v>
      </c>
      <c r="F123" s="31">
        <f t="shared" si="14"/>
        <v>122</v>
      </c>
      <c r="G123" s="57"/>
      <c r="H123" s="37" t="s">
        <v>93</v>
      </c>
      <c r="I123" s="13">
        <v>45</v>
      </c>
      <c r="J123" s="13">
        <v>53</v>
      </c>
      <c r="K123" s="13">
        <v>55</v>
      </c>
      <c r="L123" s="61">
        <f t="shared" si="13"/>
        <v>108</v>
      </c>
    </row>
    <row r="124" spans="1:12" ht="14.25" customHeight="1" x14ac:dyDescent="0.15">
      <c r="A124" s="110"/>
      <c r="B124" s="37" t="s">
        <v>92</v>
      </c>
      <c r="C124" s="13">
        <v>142</v>
      </c>
      <c r="D124" s="13">
        <v>134</v>
      </c>
      <c r="E124" s="13">
        <v>159</v>
      </c>
      <c r="F124" s="31">
        <f t="shared" si="14"/>
        <v>293</v>
      </c>
      <c r="G124" s="57"/>
      <c r="H124" s="37" t="s">
        <v>91</v>
      </c>
      <c r="I124" s="13">
        <v>227</v>
      </c>
      <c r="J124" s="13">
        <v>229</v>
      </c>
      <c r="K124" s="13">
        <v>261</v>
      </c>
      <c r="L124" s="61">
        <f t="shared" si="13"/>
        <v>490</v>
      </c>
    </row>
    <row r="125" spans="1:12" ht="14.25" customHeight="1" x14ac:dyDescent="0.15">
      <c r="A125" s="110"/>
      <c r="B125" s="37" t="s">
        <v>90</v>
      </c>
      <c r="C125" s="13">
        <v>49</v>
      </c>
      <c r="D125" s="13">
        <v>31</v>
      </c>
      <c r="E125" s="13">
        <v>46</v>
      </c>
      <c r="F125" s="31">
        <f t="shared" si="14"/>
        <v>77</v>
      </c>
      <c r="G125" s="57"/>
      <c r="H125" s="26" t="s">
        <v>89</v>
      </c>
      <c r="I125" s="25">
        <f>SUM(I116:I124)</f>
        <v>1259</v>
      </c>
      <c r="J125" s="25">
        <f>SUM(J116:J124)</f>
        <v>1456</v>
      </c>
      <c r="K125" s="25">
        <f>SUM(K116:K124)</f>
        <v>1533</v>
      </c>
      <c r="L125" s="60">
        <f>SUM(L116:L124)</f>
        <v>2989</v>
      </c>
    </row>
    <row r="126" spans="1:12" ht="14.25" customHeight="1" x14ac:dyDescent="0.15">
      <c r="A126" s="110"/>
      <c r="B126" s="37" t="s">
        <v>88</v>
      </c>
      <c r="C126" s="13">
        <v>66</v>
      </c>
      <c r="D126" s="13">
        <v>60</v>
      </c>
      <c r="E126" s="13">
        <v>74</v>
      </c>
      <c r="F126" s="31">
        <f t="shared" si="14"/>
        <v>134</v>
      </c>
      <c r="G126" s="57" t="s">
        <v>87</v>
      </c>
      <c r="H126" s="37" t="s">
        <v>86</v>
      </c>
      <c r="I126" s="13">
        <v>31</v>
      </c>
      <c r="J126" s="13">
        <v>45</v>
      </c>
      <c r="K126" s="13">
        <v>32</v>
      </c>
      <c r="L126" s="58">
        <f t="shared" ref="L126:L139" si="15">SUM(J126:K126)</f>
        <v>77</v>
      </c>
    </row>
    <row r="127" spans="1:12" ht="14.25" customHeight="1" x14ac:dyDescent="0.15">
      <c r="A127" s="110"/>
      <c r="B127" s="37" t="s">
        <v>85</v>
      </c>
      <c r="C127" s="13">
        <v>37</v>
      </c>
      <c r="D127" s="13">
        <v>42</v>
      </c>
      <c r="E127" s="13">
        <v>36</v>
      </c>
      <c r="F127" s="31">
        <f t="shared" si="14"/>
        <v>78</v>
      </c>
      <c r="G127" s="57"/>
      <c r="H127" s="59" t="s">
        <v>84</v>
      </c>
      <c r="I127" s="13">
        <v>11</v>
      </c>
      <c r="J127" s="13">
        <v>7</v>
      </c>
      <c r="K127" s="13">
        <v>10</v>
      </c>
      <c r="L127" s="58">
        <f t="shared" si="15"/>
        <v>17</v>
      </c>
    </row>
    <row r="128" spans="1:12" ht="14.25" customHeight="1" x14ac:dyDescent="0.15">
      <c r="A128" s="110"/>
      <c r="B128" s="37" t="s">
        <v>83</v>
      </c>
      <c r="C128" s="13">
        <v>67</v>
      </c>
      <c r="D128" s="13">
        <v>63</v>
      </c>
      <c r="E128" s="13">
        <v>76</v>
      </c>
      <c r="F128" s="31">
        <f t="shared" si="14"/>
        <v>139</v>
      </c>
      <c r="G128" s="57"/>
      <c r="H128" s="59" t="s">
        <v>82</v>
      </c>
      <c r="I128" s="13">
        <v>40</v>
      </c>
      <c r="J128" s="13">
        <v>55</v>
      </c>
      <c r="K128" s="13">
        <v>66</v>
      </c>
      <c r="L128" s="58">
        <f t="shared" si="15"/>
        <v>121</v>
      </c>
    </row>
    <row r="129" spans="1:12" ht="14.25" customHeight="1" x14ac:dyDescent="0.15">
      <c r="A129" s="110"/>
      <c r="B129" s="37" t="s">
        <v>81</v>
      </c>
      <c r="C129" s="13">
        <v>76</v>
      </c>
      <c r="D129" s="13">
        <v>63</v>
      </c>
      <c r="E129" s="13">
        <v>74</v>
      </c>
      <c r="F129" s="31">
        <f t="shared" si="14"/>
        <v>137</v>
      </c>
      <c r="G129" s="57"/>
      <c r="H129" s="59" t="s">
        <v>80</v>
      </c>
      <c r="I129" s="13">
        <v>18</v>
      </c>
      <c r="J129" s="13">
        <v>18</v>
      </c>
      <c r="K129" s="13">
        <v>15</v>
      </c>
      <c r="L129" s="58">
        <f t="shared" si="15"/>
        <v>33</v>
      </c>
    </row>
    <row r="130" spans="1:12" ht="14.25" customHeight="1" x14ac:dyDescent="0.15">
      <c r="A130" s="110"/>
      <c r="B130" s="37" t="s">
        <v>79</v>
      </c>
      <c r="C130" s="13">
        <v>64</v>
      </c>
      <c r="D130" s="13">
        <v>57</v>
      </c>
      <c r="E130" s="13">
        <v>68</v>
      </c>
      <c r="F130" s="31">
        <f t="shared" si="14"/>
        <v>125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110"/>
      <c r="B131" s="37" t="s">
        <v>77</v>
      </c>
      <c r="C131" s="13">
        <v>114</v>
      </c>
      <c r="D131" s="13">
        <v>109</v>
      </c>
      <c r="E131" s="13">
        <v>110</v>
      </c>
      <c r="F131" s="31">
        <f t="shared" si="14"/>
        <v>219</v>
      </c>
      <c r="G131" s="57"/>
      <c r="H131" s="59" t="s">
        <v>76</v>
      </c>
      <c r="I131" s="13">
        <v>10</v>
      </c>
      <c r="J131" s="13">
        <v>14</v>
      </c>
      <c r="K131" s="13">
        <v>10</v>
      </c>
      <c r="L131" s="58">
        <f t="shared" si="15"/>
        <v>24</v>
      </c>
    </row>
    <row r="132" spans="1:12" ht="14.25" customHeight="1" x14ac:dyDescent="0.15">
      <c r="A132" s="110"/>
      <c r="B132" s="37" t="s">
        <v>75</v>
      </c>
      <c r="C132" s="13">
        <v>150</v>
      </c>
      <c r="D132" s="13">
        <v>143</v>
      </c>
      <c r="E132" s="13">
        <v>148</v>
      </c>
      <c r="F132" s="31">
        <f t="shared" si="14"/>
        <v>291</v>
      </c>
      <c r="G132" s="57"/>
      <c r="H132" s="59" t="s">
        <v>74</v>
      </c>
      <c r="I132" s="13">
        <v>18</v>
      </c>
      <c r="J132" s="13">
        <v>16</v>
      </c>
      <c r="K132" s="13">
        <v>23</v>
      </c>
      <c r="L132" s="58">
        <f t="shared" si="15"/>
        <v>39</v>
      </c>
    </row>
    <row r="133" spans="1:12" ht="14.25" customHeight="1" x14ac:dyDescent="0.15">
      <c r="A133" s="110"/>
      <c r="B133" s="37" t="s">
        <v>73</v>
      </c>
      <c r="C133" s="13">
        <v>122</v>
      </c>
      <c r="D133" s="13">
        <v>112</v>
      </c>
      <c r="E133" s="13">
        <v>128</v>
      </c>
      <c r="F133" s="31">
        <f t="shared" si="14"/>
        <v>240</v>
      </c>
      <c r="G133" s="57"/>
      <c r="H133" s="59" t="s">
        <v>72</v>
      </c>
      <c r="I133" s="13">
        <v>18</v>
      </c>
      <c r="J133" s="13">
        <v>15</v>
      </c>
      <c r="K133" s="13">
        <v>13</v>
      </c>
      <c r="L133" s="58">
        <f t="shared" si="15"/>
        <v>28</v>
      </c>
    </row>
    <row r="134" spans="1:12" ht="14.25" customHeight="1" x14ac:dyDescent="0.15">
      <c r="A134" s="110"/>
      <c r="B134" s="37" t="s">
        <v>71</v>
      </c>
      <c r="C134" s="13">
        <v>113</v>
      </c>
      <c r="D134" s="13">
        <v>107</v>
      </c>
      <c r="E134" s="13">
        <v>131</v>
      </c>
      <c r="F134" s="31">
        <f t="shared" si="14"/>
        <v>238</v>
      </c>
      <c r="G134" s="57"/>
      <c r="H134" s="59" t="s">
        <v>70</v>
      </c>
      <c r="I134" s="13">
        <v>17</v>
      </c>
      <c r="J134" s="13">
        <v>19</v>
      </c>
      <c r="K134" s="13">
        <v>20</v>
      </c>
      <c r="L134" s="58">
        <f t="shared" si="15"/>
        <v>39</v>
      </c>
    </row>
    <row r="135" spans="1:12" ht="14.25" customHeight="1" x14ac:dyDescent="0.15">
      <c r="A135" s="110"/>
      <c r="B135" s="37" t="s">
        <v>69</v>
      </c>
      <c r="C135" s="13">
        <v>192</v>
      </c>
      <c r="D135" s="13">
        <v>205</v>
      </c>
      <c r="E135" s="13">
        <v>202</v>
      </c>
      <c r="F135" s="31">
        <f t="shared" si="14"/>
        <v>407</v>
      </c>
      <c r="G135" s="57"/>
      <c r="H135" s="59" t="s">
        <v>68</v>
      </c>
      <c r="I135" s="13">
        <v>23</v>
      </c>
      <c r="J135" s="13">
        <v>21</v>
      </c>
      <c r="K135" s="13">
        <v>23</v>
      </c>
      <c r="L135" s="58">
        <f t="shared" si="15"/>
        <v>44</v>
      </c>
    </row>
    <row r="136" spans="1:12" ht="14.25" customHeight="1" x14ac:dyDescent="0.15">
      <c r="A136" s="110"/>
      <c r="B136" s="37" t="s">
        <v>67</v>
      </c>
      <c r="C136" s="13">
        <v>34</v>
      </c>
      <c r="D136" s="13">
        <v>40</v>
      </c>
      <c r="E136" s="13">
        <v>39</v>
      </c>
      <c r="F136" s="31">
        <f t="shared" si="14"/>
        <v>79</v>
      </c>
      <c r="G136" s="57"/>
      <c r="H136" s="59" t="s">
        <v>66</v>
      </c>
      <c r="I136" s="13">
        <v>11</v>
      </c>
      <c r="J136" s="13">
        <v>10</v>
      </c>
      <c r="K136" s="13">
        <v>11</v>
      </c>
      <c r="L136" s="58">
        <f t="shared" si="15"/>
        <v>21</v>
      </c>
    </row>
    <row r="137" spans="1:12" ht="14.25" customHeight="1" x14ac:dyDescent="0.15">
      <c r="A137" s="110"/>
      <c r="B137" s="37" t="s">
        <v>65</v>
      </c>
      <c r="C137" s="13">
        <v>218</v>
      </c>
      <c r="D137" s="13">
        <v>165</v>
      </c>
      <c r="E137" s="13">
        <v>193</v>
      </c>
      <c r="F137" s="31">
        <f t="shared" si="14"/>
        <v>358</v>
      </c>
      <c r="G137" s="57"/>
      <c r="H137" s="59" t="s">
        <v>64</v>
      </c>
      <c r="I137" s="13">
        <v>26</v>
      </c>
      <c r="J137" s="13">
        <v>22</v>
      </c>
      <c r="K137" s="13">
        <v>30</v>
      </c>
      <c r="L137" s="58">
        <f t="shared" si="15"/>
        <v>52</v>
      </c>
    </row>
    <row r="138" spans="1:12" ht="14.25" customHeight="1" x14ac:dyDescent="0.15">
      <c r="A138" s="110"/>
      <c r="B138" s="111" t="s">
        <v>63</v>
      </c>
      <c r="C138" s="13">
        <v>133</v>
      </c>
      <c r="D138" s="13">
        <v>188</v>
      </c>
      <c r="E138" s="13">
        <v>190</v>
      </c>
      <c r="F138" s="31">
        <f t="shared" si="14"/>
        <v>378</v>
      </c>
      <c r="G138" s="57"/>
      <c r="H138" s="59" t="s">
        <v>62</v>
      </c>
      <c r="I138" s="13">
        <v>15</v>
      </c>
      <c r="J138" s="13">
        <v>16</v>
      </c>
      <c r="K138" s="13">
        <v>15</v>
      </c>
      <c r="L138" s="58">
        <f t="shared" si="15"/>
        <v>31</v>
      </c>
    </row>
    <row r="139" spans="1:12" ht="14.25" customHeight="1" x14ac:dyDescent="0.15">
      <c r="A139" s="110"/>
      <c r="B139" s="26" t="s">
        <v>61</v>
      </c>
      <c r="C139" s="25">
        <f>SUM(C117:C138)</f>
        <v>2398</v>
      </c>
      <c r="D139" s="25">
        <f>SUM(D117:D138)</f>
        <v>2269</v>
      </c>
      <c r="E139" s="25">
        <f>SUM(E117:E138)</f>
        <v>2492</v>
      </c>
      <c r="F139" s="24">
        <f>SUM(F117:F138)</f>
        <v>4761</v>
      </c>
      <c r="G139" s="57"/>
      <c r="H139" s="59" t="s">
        <v>60</v>
      </c>
      <c r="I139" s="13">
        <v>7</v>
      </c>
      <c r="J139" s="13">
        <v>9</v>
      </c>
      <c r="K139" s="13">
        <v>9</v>
      </c>
      <c r="L139" s="58">
        <f t="shared" si="15"/>
        <v>18</v>
      </c>
    </row>
    <row r="140" spans="1:12" ht="14.25" customHeight="1" x14ac:dyDescent="0.15">
      <c r="A140" s="110" t="s">
        <v>59</v>
      </c>
      <c r="B140" s="37" t="s">
        <v>58</v>
      </c>
      <c r="C140" s="13">
        <v>137</v>
      </c>
      <c r="D140" s="13">
        <v>150</v>
      </c>
      <c r="E140" s="13">
        <v>169</v>
      </c>
      <c r="F140" s="31">
        <f t="shared" ref="F140:F156" si="16">SUM(D140:E140)</f>
        <v>319</v>
      </c>
      <c r="G140" s="57"/>
      <c r="H140" s="26" t="s">
        <v>57</v>
      </c>
      <c r="I140" s="25">
        <f>SUM(I126:I139)</f>
        <v>252</v>
      </c>
      <c r="J140" s="25">
        <f>SUM(J126:J139)</f>
        <v>272</v>
      </c>
      <c r="K140" s="25">
        <f>SUM(K126:K139)</f>
        <v>283</v>
      </c>
      <c r="L140" s="60">
        <f>SUM(L126:L139)</f>
        <v>555</v>
      </c>
    </row>
    <row r="141" spans="1:12" ht="14.25" customHeight="1" x14ac:dyDescent="0.15">
      <c r="A141" s="110"/>
      <c r="B141" s="37" t="s">
        <v>56</v>
      </c>
      <c r="C141" s="13">
        <v>165</v>
      </c>
      <c r="D141" s="13">
        <v>188</v>
      </c>
      <c r="E141" s="13">
        <v>210</v>
      </c>
      <c r="F141" s="31">
        <f t="shared" si="16"/>
        <v>398</v>
      </c>
      <c r="G141" s="57" t="s">
        <v>55</v>
      </c>
      <c r="H141" s="59" t="s">
        <v>54</v>
      </c>
      <c r="I141" s="13">
        <v>47</v>
      </c>
      <c r="J141" s="13">
        <v>56</v>
      </c>
      <c r="K141" s="13">
        <v>54</v>
      </c>
      <c r="L141" s="58">
        <f>SUM(J141:K141)</f>
        <v>110</v>
      </c>
    </row>
    <row r="142" spans="1:12" ht="14.25" customHeight="1" x14ac:dyDescent="0.15">
      <c r="A142" s="110"/>
      <c r="B142" s="37" t="s">
        <v>53</v>
      </c>
      <c r="C142" s="13">
        <v>157</v>
      </c>
      <c r="D142" s="13">
        <v>176</v>
      </c>
      <c r="E142" s="13">
        <v>200</v>
      </c>
      <c r="F142" s="31">
        <f t="shared" si="16"/>
        <v>376</v>
      </c>
      <c r="G142" s="57"/>
      <c r="H142" s="59" t="s">
        <v>52</v>
      </c>
      <c r="I142" s="13">
        <v>43</v>
      </c>
      <c r="J142" s="13">
        <v>48</v>
      </c>
      <c r="K142" s="13">
        <v>39</v>
      </c>
      <c r="L142" s="58">
        <f>SUM(J142:K142)</f>
        <v>87</v>
      </c>
    </row>
    <row r="143" spans="1:12" ht="14.25" customHeight="1" x14ac:dyDescent="0.15">
      <c r="A143" s="110"/>
      <c r="B143" s="37" t="s">
        <v>51</v>
      </c>
      <c r="C143" s="13">
        <v>64</v>
      </c>
      <c r="D143" s="13">
        <v>73</v>
      </c>
      <c r="E143" s="13">
        <v>91</v>
      </c>
      <c r="F143" s="31">
        <f t="shared" si="16"/>
        <v>164</v>
      </c>
      <c r="G143" s="57"/>
      <c r="H143" s="59" t="s">
        <v>50</v>
      </c>
      <c r="I143" s="13">
        <v>50</v>
      </c>
      <c r="J143" s="13">
        <v>48</v>
      </c>
      <c r="K143" s="13">
        <v>43</v>
      </c>
      <c r="L143" s="58">
        <f>SUM(J143:K143)</f>
        <v>91</v>
      </c>
    </row>
    <row r="144" spans="1:12" ht="14.25" customHeight="1" x14ac:dyDescent="0.15">
      <c r="A144" s="110"/>
      <c r="B144" s="37" t="s">
        <v>49</v>
      </c>
      <c r="C144" s="13">
        <v>39</v>
      </c>
      <c r="D144" s="13">
        <v>37</v>
      </c>
      <c r="E144" s="13">
        <v>33</v>
      </c>
      <c r="F144" s="31">
        <f t="shared" si="16"/>
        <v>70</v>
      </c>
      <c r="G144" s="57"/>
      <c r="H144" s="59" t="s">
        <v>48</v>
      </c>
      <c r="I144" s="13">
        <v>35</v>
      </c>
      <c r="J144" s="13">
        <v>32</v>
      </c>
      <c r="K144" s="13">
        <v>34</v>
      </c>
      <c r="L144" s="58">
        <f>SUM(J144:K144)</f>
        <v>66</v>
      </c>
    </row>
    <row r="145" spans="1:12" ht="14.25" customHeight="1" x14ac:dyDescent="0.15">
      <c r="A145" s="110"/>
      <c r="B145" s="37" t="s">
        <v>47</v>
      </c>
      <c r="C145" s="13">
        <v>130</v>
      </c>
      <c r="D145" s="13">
        <v>147</v>
      </c>
      <c r="E145" s="13">
        <v>179</v>
      </c>
      <c r="F145" s="31">
        <f t="shared" si="16"/>
        <v>326</v>
      </c>
      <c r="G145" s="57"/>
      <c r="H145" s="59" t="s">
        <v>46</v>
      </c>
      <c r="I145" s="13">
        <v>31</v>
      </c>
      <c r="J145" s="13">
        <v>34</v>
      </c>
      <c r="K145" s="13">
        <v>32</v>
      </c>
      <c r="L145" s="58">
        <f>SUM(J145:K145)</f>
        <v>66</v>
      </c>
    </row>
    <row r="146" spans="1:12" ht="14.25" customHeight="1" x14ac:dyDescent="0.15">
      <c r="A146" s="110"/>
      <c r="B146" s="37" t="s">
        <v>45</v>
      </c>
      <c r="C146" s="13">
        <v>31</v>
      </c>
      <c r="D146" s="13">
        <v>40</v>
      </c>
      <c r="E146" s="13">
        <v>39</v>
      </c>
      <c r="F146" s="31">
        <f t="shared" si="16"/>
        <v>79</v>
      </c>
      <c r="G146" s="57"/>
      <c r="H146" s="26" t="s">
        <v>44</v>
      </c>
      <c r="I146" s="25">
        <f>SUM(I141:I145)</f>
        <v>206</v>
      </c>
      <c r="J146" s="25">
        <f>SUM(J141:J145)</f>
        <v>218</v>
      </c>
      <c r="K146" s="25">
        <f>SUM(K141:K145)</f>
        <v>202</v>
      </c>
      <c r="L146" s="56">
        <f>SUM(L141:L145)</f>
        <v>420</v>
      </c>
    </row>
    <row r="147" spans="1:12" ht="14.25" customHeight="1" x14ac:dyDescent="0.15">
      <c r="A147" s="110"/>
      <c r="B147" s="37" t="s">
        <v>43</v>
      </c>
      <c r="C147" s="13">
        <v>43</v>
      </c>
      <c r="D147" s="13">
        <v>48</v>
      </c>
      <c r="E147" s="13">
        <v>53</v>
      </c>
      <c r="F147" s="31">
        <f t="shared" si="16"/>
        <v>101</v>
      </c>
      <c r="G147" s="143" t="s">
        <v>42</v>
      </c>
      <c r="H147" s="144"/>
      <c r="I147" s="55">
        <f>SUM(C139+C157+C164+C167+I125+I140+I146)</f>
        <v>6965</v>
      </c>
      <c r="J147" s="55">
        <f>SUM(D139+D157+D164+D167+J125+J140+J146)</f>
        <v>7557</v>
      </c>
      <c r="K147" s="55">
        <f>SUM(E139+E157+E164+E167+K125+K140+K146)</f>
        <v>8120</v>
      </c>
      <c r="L147" s="54">
        <f>SUM(F139+F157+F164+F167+L125+L140+L146)</f>
        <v>15677</v>
      </c>
    </row>
    <row r="148" spans="1:12" ht="14.25" customHeight="1" x14ac:dyDescent="0.15">
      <c r="A148" s="110"/>
      <c r="B148" s="37" t="s">
        <v>41</v>
      </c>
      <c r="C148" s="13">
        <v>104</v>
      </c>
      <c r="D148" s="13">
        <v>128</v>
      </c>
      <c r="E148" s="13">
        <v>156</v>
      </c>
      <c r="F148" s="31">
        <f t="shared" si="16"/>
        <v>284</v>
      </c>
      <c r="G148" s="53"/>
      <c r="H148" s="111"/>
      <c r="I148" s="13"/>
      <c r="J148" s="13"/>
      <c r="K148" s="13"/>
      <c r="L148" s="52"/>
    </row>
    <row r="149" spans="1:12" ht="14.25" customHeight="1" x14ac:dyDescent="0.15">
      <c r="A149" s="110"/>
      <c r="B149" s="37" t="s">
        <v>40</v>
      </c>
      <c r="C149" s="13">
        <v>64</v>
      </c>
      <c r="D149" s="13">
        <v>84</v>
      </c>
      <c r="E149" s="13">
        <v>95</v>
      </c>
      <c r="F149" s="31">
        <f t="shared" si="16"/>
        <v>179</v>
      </c>
      <c r="G149" s="145" t="s">
        <v>39</v>
      </c>
      <c r="H149" s="146"/>
      <c r="I149" s="127">
        <f>SUM(C30+I39+I67+I147)</f>
        <v>19651</v>
      </c>
      <c r="J149" s="127">
        <f>SUM(D30+J39+J67+J147)</f>
        <v>22413</v>
      </c>
      <c r="K149" s="127">
        <f>SUM(E30+K39+K67+K147)</f>
        <v>24062</v>
      </c>
      <c r="L149" s="129">
        <f>SUM(J149:K149)</f>
        <v>46475</v>
      </c>
    </row>
    <row r="150" spans="1:12" ht="14.25" customHeight="1" x14ac:dyDescent="0.15">
      <c r="A150" s="110"/>
      <c r="B150" s="37" t="s">
        <v>38</v>
      </c>
      <c r="C150" s="13">
        <v>133</v>
      </c>
      <c r="D150" s="13">
        <v>155</v>
      </c>
      <c r="E150" s="13">
        <v>164</v>
      </c>
      <c r="F150" s="31">
        <f t="shared" si="16"/>
        <v>319</v>
      </c>
      <c r="G150" s="133"/>
      <c r="H150" s="134"/>
      <c r="I150" s="128"/>
      <c r="J150" s="128"/>
      <c r="K150" s="128"/>
      <c r="L150" s="130"/>
    </row>
    <row r="151" spans="1:12" ht="14.25" customHeight="1" x14ac:dyDescent="0.15">
      <c r="A151" s="110"/>
      <c r="B151" s="37" t="s">
        <v>37</v>
      </c>
      <c r="C151" s="13">
        <v>32</v>
      </c>
      <c r="D151" s="13">
        <v>34</v>
      </c>
      <c r="E151" s="13">
        <v>38</v>
      </c>
      <c r="F151" s="31">
        <f t="shared" si="16"/>
        <v>72</v>
      </c>
      <c r="G151" s="131" t="s">
        <v>36</v>
      </c>
      <c r="H151" s="132"/>
      <c r="I151" s="135">
        <f>I149-'R2.10月末'!I149</f>
        <v>31</v>
      </c>
      <c r="J151" s="135">
        <f>J149-'R2.10月末'!J149</f>
        <v>-9</v>
      </c>
      <c r="K151" s="135">
        <f>K149-'R2.10月末'!K149</f>
        <v>10</v>
      </c>
      <c r="L151" s="137">
        <f>L149-'R2.10月末'!L149</f>
        <v>1</v>
      </c>
    </row>
    <row r="152" spans="1:12" ht="14.25" customHeight="1" x14ac:dyDescent="0.15">
      <c r="A152" s="110"/>
      <c r="B152" s="37" t="s">
        <v>35</v>
      </c>
      <c r="C152" s="13">
        <v>20</v>
      </c>
      <c r="D152" s="13">
        <v>24</v>
      </c>
      <c r="E152" s="13">
        <v>24</v>
      </c>
      <c r="F152" s="31">
        <f t="shared" si="16"/>
        <v>48</v>
      </c>
      <c r="G152" s="133"/>
      <c r="H152" s="134"/>
      <c r="I152" s="136"/>
      <c r="J152" s="136"/>
      <c r="K152" s="136"/>
      <c r="L152" s="138"/>
    </row>
    <row r="153" spans="1:12" ht="14.25" customHeight="1" x14ac:dyDescent="0.15">
      <c r="A153" s="110"/>
      <c r="B153" s="37" t="s">
        <v>34</v>
      </c>
      <c r="C153" s="13">
        <v>65</v>
      </c>
      <c r="D153" s="13">
        <v>98</v>
      </c>
      <c r="E153" s="13">
        <v>92</v>
      </c>
      <c r="F153" s="31">
        <f t="shared" si="16"/>
        <v>190</v>
      </c>
      <c r="G153" s="123" t="s">
        <v>33</v>
      </c>
      <c r="H153" s="124"/>
      <c r="I153" s="13"/>
      <c r="J153" s="13">
        <v>48</v>
      </c>
      <c r="K153" s="13">
        <v>52</v>
      </c>
      <c r="L153" s="51">
        <v>50</v>
      </c>
    </row>
    <row r="154" spans="1:12" ht="14.25" customHeight="1" x14ac:dyDescent="0.15">
      <c r="A154" s="110"/>
      <c r="B154" s="37" t="s">
        <v>32</v>
      </c>
      <c r="C154" s="13">
        <v>51</v>
      </c>
      <c r="D154" s="13">
        <v>56</v>
      </c>
      <c r="E154" s="13">
        <v>62</v>
      </c>
      <c r="F154" s="31">
        <f t="shared" si="16"/>
        <v>118</v>
      </c>
      <c r="G154" s="125" t="s">
        <v>31</v>
      </c>
      <c r="H154" s="126"/>
      <c r="I154" s="50"/>
      <c r="J154" s="50">
        <v>54</v>
      </c>
      <c r="K154" s="50">
        <v>51</v>
      </c>
      <c r="L154" s="48">
        <f t="shared" ref="L154:L159" si="17">SUM(J154:K154)</f>
        <v>105</v>
      </c>
    </row>
    <row r="155" spans="1:12" ht="14.25" customHeight="1" x14ac:dyDescent="0.15">
      <c r="A155" s="110"/>
      <c r="B155" s="37" t="s">
        <v>30</v>
      </c>
      <c r="C155" s="13">
        <v>247</v>
      </c>
      <c r="D155" s="13">
        <v>246</v>
      </c>
      <c r="E155" s="13">
        <v>276</v>
      </c>
      <c r="F155" s="31">
        <f t="shared" si="16"/>
        <v>522</v>
      </c>
      <c r="G155" s="125" t="s">
        <v>29</v>
      </c>
      <c r="H155" s="126"/>
      <c r="I155" s="50"/>
      <c r="J155" s="50">
        <v>36</v>
      </c>
      <c r="K155" s="50">
        <v>27</v>
      </c>
      <c r="L155" s="48">
        <f t="shared" si="17"/>
        <v>63</v>
      </c>
    </row>
    <row r="156" spans="1:12" ht="14.25" customHeight="1" x14ac:dyDescent="0.15">
      <c r="A156" s="110"/>
      <c r="B156" s="37" t="s">
        <v>28</v>
      </c>
      <c r="C156" s="13">
        <v>39</v>
      </c>
      <c r="D156" s="13">
        <v>34</v>
      </c>
      <c r="E156" s="13">
        <v>41</v>
      </c>
      <c r="F156" s="31">
        <f t="shared" si="16"/>
        <v>75</v>
      </c>
      <c r="G156" s="125" t="s">
        <v>27</v>
      </c>
      <c r="H156" s="126"/>
      <c r="I156" s="50"/>
      <c r="J156" s="50">
        <v>16</v>
      </c>
      <c r="K156" s="50">
        <v>10</v>
      </c>
      <c r="L156" s="48">
        <f t="shared" si="17"/>
        <v>26</v>
      </c>
    </row>
    <row r="157" spans="1:12" ht="14.25" customHeight="1" x14ac:dyDescent="0.15">
      <c r="A157" s="110"/>
      <c r="B157" s="26" t="s">
        <v>26</v>
      </c>
      <c r="C157" s="25">
        <f>SUM(C140:C156)</f>
        <v>1521</v>
      </c>
      <c r="D157" s="25">
        <f>SUM(D140:D156)</f>
        <v>1718</v>
      </c>
      <c r="E157" s="25">
        <f>SUM(E140:E156)</f>
        <v>1922</v>
      </c>
      <c r="F157" s="24">
        <f>SUM(F140:F156)</f>
        <v>3640</v>
      </c>
      <c r="G157" s="125" t="s">
        <v>25</v>
      </c>
      <c r="H157" s="126"/>
      <c r="I157" s="50"/>
      <c r="J157" s="50">
        <v>43</v>
      </c>
      <c r="K157" s="50">
        <v>22</v>
      </c>
      <c r="L157" s="48">
        <f t="shared" si="17"/>
        <v>65</v>
      </c>
    </row>
    <row r="158" spans="1:12" ht="14.25" customHeight="1" x14ac:dyDescent="0.15">
      <c r="A158" s="110" t="s">
        <v>24</v>
      </c>
      <c r="B158" s="37" t="s">
        <v>23</v>
      </c>
      <c r="C158" s="13">
        <v>125</v>
      </c>
      <c r="D158" s="13">
        <v>163</v>
      </c>
      <c r="E158" s="13">
        <v>162</v>
      </c>
      <c r="F158" s="31">
        <f t="shared" ref="F158:F163" si="18">SUM(D158:E158)</f>
        <v>325</v>
      </c>
      <c r="G158" s="125" t="s">
        <v>22</v>
      </c>
      <c r="H158" s="126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10"/>
      <c r="B159" s="37" t="s">
        <v>21</v>
      </c>
      <c r="C159" s="13">
        <v>211</v>
      </c>
      <c r="D159" s="13">
        <v>259</v>
      </c>
      <c r="E159" s="13">
        <v>264</v>
      </c>
      <c r="F159" s="31">
        <f t="shared" si="18"/>
        <v>523</v>
      </c>
      <c r="G159" s="113" t="s">
        <v>20</v>
      </c>
      <c r="H159" s="114"/>
      <c r="I159" s="49"/>
      <c r="J159" s="49">
        <v>0</v>
      </c>
      <c r="K159" s="49">
        <v>2</v>
      </c>
      <c r="L159" s="48">
        <f t="shared" si="17"/>
        <v>2</v>
      </c>
    </row>
    <row r="160" spans="1:12" ht="14.25" customHeight="1" x14ac:dyDescent="0.15">
      <c r="A160" s="110"/>
      <c r="B160" s="37" t="s">
        <v>19</v>
      </c>
      <c r="C160" s="13">
        <v>62</v>
      </c>
      <c r="D160" s="13">
        <v>80</v>
      </c>
      <c r="E160" s="13">
        <v>76</v>
      </c>
      <c r="F160" s="31">
        <f t="shared" si="18"/>
        <v>156</v>
      </c>
      <c r="G160" s="112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10"/>
      <c r="B161" s="37" t="s">
        <v>17</v>
      </c>
      <c r="C161" s="13">
        <v>51</v>
      </c>
      <c r="D161" s="13">
        <v>73</v>
      </c>
      <c r="E161" s="13">
        <v>82</v>
      </c>
      <c r="F161" s="31">
        <f t="shared" si="18"/>
        <v>155</v>
      </c>
      <c r="G161" s="115" t="s">
        <v>16</v>
      </c>
      <c r="H161" s="116"/>
      <c r="I161" s="116"/>
      <c r="J161" s="116"/>
      <c r="K161" s="116"/>
      <c r="L161" s="117"/>
    </row>
    <row r="162" spans="1:12" ht="14.25" customHeight="1" x14ac:dyDescent="0.15">
      <c r="A162" s="110"/>
      <c r="B162" s="37" t="s">
        <v>15</v>
      </c>
      <c r="C162" s="13">
        <v>219</v>
      </c>
      <c r="D162" s="13">
        <v>287</v>
      </c>
      <c r="E162" s="13">
        <v>300</v>
      </c>
      <c r="F162" s="31">
        <f t="shared" si="18"/>
        <v>587</v>
      </c>
      <c r="G162" s="42" t="s">
        <v>14</v>
      </c>
      <c r="H162" s="41" t="s">
        <v>11</v>
      </c>
      <c r="I162" s="40">
        <f>SUM(L162/L149)</f>
        <v>0.41592253899946208</v>
      </c>
      <c r="J162" s="39">
        <v>8664</v>
      </c>
      <c r="K162" s="39">
        <v>10666</v>
      </c>
      <c r="L162" s="38">
        <f t="shared" ref="L162:L167" si="19">SUM(J162:K162)</f>
        <v>19330</v>
      </c>
    </row>
    <row r="163" spans="1:12" ht="14.25" customHeight="1" x14ac:dyDescent="0.15">
      <c r="A163" s="110"/>
      <c r="B163" s="37" t="s">
        <v>13</v>
      </c>
      <c r="C163" s="13">
        <v>34</v>
      </c>
      <c r="D163" s="13">
        <v>45</v>
      </c>
      <c r="E163" s="13">
        <v>45</v>
      </c>
      <c r="F163" s="31">
        <f t="shared" si="18"/>
        <v>90</v>
      </c>
      <c r="G163" s="118" t="s">
        <v>12</v>
      </c>
      <c r="H163" s="36" t="s">
        <v>11</v>
      </c>
      <c r="I163" s="35">
        <f>SUM(L163/L149)</f>
        <v>0.34846691769768695</v>
      </c>
      <c r="J163" s="34">
        <v>7103</v>
      </c>
      <c r="K163" s="34">
        <v>9092</v>
      </c>
      <c r="L163" s="33">
        <f t="shared" si="19"/>
        <v>16195</v>
      </c>
    </row>
    <row r="164" spans="1:12" ht="14.25" customHeight="1" x14ac:dyDescent="0.15">
      <c r="A164" s="110"/>
      <c r="B164" s="26" t="s">
        <v>10</v>
      </c>
      <c r="C164" s="25">
        <f>SUM(C158:C163)</f>
        <v>702</v>
      </c>
      <c r="D164" s="25">
        <f>SUM(D158:D163)</f>
        <v>907</v>
      </c>
      <c r="E164" s="25">
        <f>SUM(E158:E163)</f>
        <v>929</v>
      </c>
      <c r="F164" s="24">
        <f>SUM(F158:F163)</f>
        <v>1836</v>
      </c>
      <c r="G164" s="119"/>
      <c r="H164" s="30" t="s">
        <v>9</v>
      </c>
      <c r="I164" s="29">
        <f>L164/F30</f>
        <v>0.29557402068848565</v>
      </c>
      <c r="J164" s="28">
        <v>774</v>
      </c>
      <c r="K164" s="28">
        <v>969</v>
      </c>
      <c r="L164" s="27">
        <f t="shared" si="19"/>
        <v>1743</v>
      </c>
    </row>
    <row r="165" spans="1:12" ht="14.25" customHeight="1" x14ac:dyDescent="0.15">
      <c r="A165" s="110" t="s">
        <v>8</v>
      </c>
      <c r="B165" s="111" t="s">
        <v>7</v>
      </c>
      <c r="C165" s="13">
        <v>332</v>
      </c>
      <c r="D165" s="13">
        <v>360</v>
      </c>
      <c r="E165" s="13">
        <v>381</v>
      </c>
      <c r="F165" s="31">
        <f>SUM(D165:E165)</f>
        <v>741</v>
      </c>
      <c r="G165" s="119"/>
      <c r="H165" s="30" t="s">
        <v>6</v>
      </c>
      <c r="I165" s="29">
        <f>L165/L39</f>
        <v>0.38729445409049129</v>
      </c>
      <c r="J165" s="28">
        <v>1666</v>
      </c>
      <c r="K165" s="28">
        <v>2126</v>
      </c>
      <c r="L165" s="27">
        <f t="shared" si="19"/>
        <v>3792</v>
      </c>
    </row>
    <row r="166" spans="1:12" ht="14.25" customHeight="1" x14ac:dyDescent="0.15">
      <c r="A166" s="110"/>
      <c r="B166" s="111" t="s">
        <v>5</v>
      </c>
      <c r="C166" s="13">
        <v>295</v>
      </c>
      <c r="D166" s="13">
        <v>357</v>
      </c>
      <c r="E166" s="13">
        <v>378</v>
      </c>
      <c r="F166" s="31">
        <f>SUM(D166:E166)</f>
        <v>735</v>
      </c>
      <c r="G166" s="119"/>
      <c r="H166" s="30" t="s">
        <v>4</v>
      </c>
      <c r="I166" s="29">
        <f>L166/L67</f>
        <v>0.31217736598279283</v>
      </c>
      <c r="J166" s="28">
        <v>2086</v>
      </c>
      <c r="K166" s="28">
        <v>2631</v>
      </c>
      <c r="L166" s="27">
        <f t="shared" si="19"/>
        <v>4717</v>
      </c>
    </row>
    <row r="167" spans="1:12" ht="14.25" customHeight="1" x14ac:dyDescent="0.15">
      <c r="A167" s="110"/>
      <c r="B167" s="26" t="s">
        <v>3</v>
      </c>
      <c r="C167" s="25">
        <f>SUM(C165:C166)</f>
        <v>627</v>
      </c>
      <c r="D167" s="25">
        <f>SUM(D165:D166)</f>
        <v>717</v>
      </c>
      <c r="E167" s="25">
        <f>SUM(E165:E166)</f>
        <v>759</v>
      </c>
      <c r="F167" s="24">
        <f>SUM(F165:F166)</f>
        <v>1476</v>
      </c>
      <c r="G167" s="120"/>
      <c r="H167" s="23" t="s">
        <v>2</v>
      </c>
      <c r="I167" s="22">
        <f>L167/L147</f>
        <v>0.37909038719142696</v>
      </c>
      <c r="J167" s="21">
        <v>2577</v>
      </c>
      <c r="K167" s="21">
        <v>3366</v>
      </c>
      <c r="L167" s="20">
        <f t="shared" si="19"/>
        <v>5943</v>
      </c>
    </row>
    <row r="168" spans="1:12" ht="14.25" customHeight="1" x14ac:dyDescent="0.15">
      <c r="A168" s="110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10"/>
      <c r="B169" s="13"/>
      <c r="C169" s="13"/>
      <c r="D169" s="13"/>
      <c r="E169" s="13"/>
      <c r="F169" s="12"/>
      <c r="G169" s="121" t="s">
        <v>1</v>
      </c>
      <c r="H169" s="122"/>
      <c r="I169" s="11">
        <v>455</v>
      </c>
      <c r="J169" s="11">
        <v>195</v>
      </c>
      <c r="K169" s="11">
        <v>295</v>
      </c>
      <c r="L169" s="10">
        <f>SUM(J169:K169)</f>
        <v>490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22A16-000D-4A15-AA0E-48142D1D459B}">
  <dimension ref="A1:L218"/>
  <sheetViews>
    <sheetView view="pageBreakPreview" topLeftCell="A130" zoomScaleNormal="100" workbookViewId="0">
      <selection activeCell="I151" sqref="I151:I152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47" t="s">
        <v>273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1:12" ht="16.5" customHeight="1" x14ac:dyDescent="0.15">
      <c r="A2" s="150" t="s">
        <v>285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1:12" ht="19.5" customHeight="1" x14ac:dyDescent="0.15">
      <c r="A3" s="99" t="s">
        <v>272</v>
      </c>
      <c r="B3" s="96" t="s">
        <v>271</v>
      </c>
      <c r="C3" s="96" t="s">
        <v>270</v>
      </c>
      <c r="D3" s="96" t="s">
        <v>269</v>
      </c>
      <c r="E3" s="96" t="s">
        <v>268</v>
      </c>
      <c r="F3" s="98" t="s">
        <v>267</v>
      </c>
      <c r="G3" s="97" t="s">
        <v>272</v>
      </c>
      <c r="H3" s="96" t="s">
        <v>271</v>
      </c>
      <c r="I3" s="96" t="s">
        <v>270</v>
      </c>
      <c r="J3" s="96" t="s">
        <v>269</v>
      </c>
      <c r="K3" s="96" t="s">
        <v>268</v>
      </c>
      <c r="L3" s="95" t="s">
        <v>267</v>
      </c>
    </row>
    <row r="4" spans="1:12" ht="14.25" customHeight="1" x14ac:dyDescent="0.15">
      <c r="A4" s="153" t="s">
        <v>266</v>
      </c>
      <c r="B4" s="154"/>
      <c r="C4" s="94"/>
      <c r="D4" s="94"/>
      <c r="E4" s="94"/>
      <c r="F4" s="93"/>
      <c r="G4" s="92" t="s">
        <v>265</v>
      </c>
      <c r="H4" s="91" t="s">
        <v>264</v>
      </c>
      <c r="I4" s="90">
        <v>27</v>
      </c>
      <c r="J4" s="90">
        <v>32</v>
      </c>
      <c r="K4" s="90">
        <v>35</v>
      </c>
      <c r="L4" s="58">
        <f t="shared" ref="L4:L9" si="0">SUM(J4:K4)</f>
        <v>67</v>
      </c>
    </row>
    <row r="5" spans="1:12" ht="14.25" customHeight="1" x14ac:dyDescent="0.15">
      <c r="A5" s="72" t="s">
        <v>263</v>
      </c>
      <c r="B5" s="71" t="s">
        <v>262</v>
      </c>
      <c r="C5" s="89">
        <v>343</v>
      </c>
      <c r="D5" s="89">
        <v>415</v>
      </c>
      <c r="E5" s="89">
        <v>406</v>
      </c>
      <c r="F5" s="31">
        <f t="shared" ref="F5:F21" si="1">SUM(D5:E5)</f>
        <v>821</v>
      </c>
      <c r="G5" s="57"/>
      <c r="H5" s="37" t="s">
        <v>261</v>
      </c>
      <c r="I5" s="13">
        <v>187</v>
      </c>
      <c r="J5" s="13">
        <v>216</v>
      </c>
      <c r="K5" s="13">
        <v>232</v>
      </c>
      <c r="L5" s="58">
        <f t="shared" si="0"/>
        <v>448</v>
      </c>
    </row>
    <row r="6" spans="1:12" ht="14.25" customHeight="1" x14ac:dyDescent="0.15">
      <c r="A6" s="110"/>
      <c r="B6" s="37" t="s">
        <v>260</v>
      </c>
      <c r="C6" s="86">
        <v>220</v>
      </c>
      <c r="D6" s="86">
        <v>208</v>
      </c>
      <c r="E6" s="86">
        <v>217</v>
      </c>
      <c r="F6" s="31">
        <f t="shared" si="1"/>
        <v>425</v>
      </c>
      <c r="G6" s="57"/>
      <c r="H6" s="37" t="s">
        <v>259</v>
      </c>
      <c r="I6" s="13">
        <v>114</v>
      </c>
      <c r="J6" s="13">
        <v>137</v>
      </c>
      <c r="K6" s="13">
        <v>164</v>
      </c>
      <c r="L6" s="58">
        <f t="shared" si="0"/>
        <v>301</v>
      </c>
    </row>
    <row r="7" spans="1:12" ht="14.25" customHeight="1" x14ac:dyDescent="0.15">
      <c r="A7" s="110"/>
      <c r="B7" s="37" t="s">
        <v>258</v>
      </c>
      <c r="C7" s="86">
        <v>130</v>
      </c>
      <c r="D7" s="86">
        <v>132</v>
      </c>
      <c r="E7" s="86">
        <v>158</v>
      </c>
      <c r="F7" s="31">
        <f t="shared" si="1"/>
        <v>290</v>
      </c>
      <c r="G7" s="57"/>
      <c r="H7" s="37" t="s">
        <v>257</v>
      </c>
      <c r="I7" s="13">
        <v>80</v>
      </c>
      <c r="J7" s="13">
        <v>100</v>
      </c>
      <c r="K7" s="13">
        <v>101</v>
      </c>
      <c r="L7" s="58">
        <f t="shared" si="0"/>
        <v>201</v>
      </c>
    </row>
    <row r="8" spans="1:12" ht="14.25" customHeight="1" x14ac:dyDescent="0.15">
      <c r="A8" s="110"/>
      <c r="B8" s="37" t="s">
        <v>256</v>
      </c>
      <c r="C8" s="86">
        <v>162</v>
      </c>
      <c r="D8" s="86">
        <v>162</v>
      </c>
      <c r="E8" s="86">
        <v>196</v>
      </c>
      <c r="F8" s="31">
        <f t="shared" si="1"/>
        <v>358</v>
      </c>
      <c r="G8" s="57"/>
      <c r="H8" s="37" t="s">
        <v>219</v>
      </c>
      <c r="I8" s="13">
        <v>56</v>
      </c>
      <c r="J8" s="13">
        <v>71</v>
      </c>
      <c r="K8" s="13">
        <v>76</v>
      </c>
      <c r="L8" s="58">
        <f t="shared" si="0"/>
        <v>147</v>
      </c>
    </row>
    <row r="9" spans="1:12" ht="14.25" customHeight="1" x14ac:dyDescent="0.15">
      <c r="A9" s="110"/>
      <c r="B9" s="37" t="s">
        <v>255</v>
      </c>
      <c r="C9" s="86">
        <v>55</v>
      </c>
      <c r="D9" s="86">
        <v>60</v>
      </c>
      <c r="E9" s="86">
        <v>72</v>
      </c>
      <c r="F9" s="31">
        <f t="shared" si="1"/>
        <v>132</v>
      </c>
      <c r="G9" s="57"/>
      <c r="H9" s="37" t="s">
        <v>254</v>
      </c>
      <c r="I9" s="13">
        <v>73</v>
      </c>
      <c r="J9" s="13">
        <v>80</v>
      </c>
      <c r="K9" s="13">
        <v>82</v>
      </c>
      <c r="L9" s="58">
        <f t="shared" si="0"/>
        <v>162</v>
      </c>
    </row>
    <row r="10" spans="1:12" ht="14.25" customHeight="1" x14ac:dyDescent="0.15">
      <c r="A10" s="110"/>
      <c r="B10" s="37" t="s">
        <v>253</v>
      </c>
      <c r="C10" s="86">
        <v>285</v>
      </c>
      <c r="D10" s="86">
        <v>354</v>
      </c>
      <c r="E10" s="86">
        <v>376</v>
      </c>
      <c r="F10" s="31">
        <f t="shared" si="1"/>
        <v>730</v>
      </c>
      <c r="G10" s="83"/>
      <c r="H10" s="26" t="s">
        <v>252</v>
      </c>
      <c r="I10" s="25">
        <f>SUM(I4:I9)</f>
        <v>537</v>
      </c>
      <c r="J10" s="25">
        <f>SUM(J4:J9)</f>
        <v>636</v>
      </c>
      <c r="K10" s="25">
        <f>SUM(K4:K9)</f>
        <v>690</v>
      </c>
      <c r="L10" s="60">
        <f>SUM(L4:L9)</f>
        <v>1326</v>
      </c>
    </row>
    <row r="11" spans="1:12" ht="14.25" customHeight="1" x14ac:dyDescent="0.15">
      <c r="A11" s="110"/>
      <c r="B11" s="37" t="s">
        <v>251</v>
      </c>
      <c r="C11" s="86">
        <v>63</v>
      </c>
      <c r="D11" s="86">
        <v>78</v>
      </c>
      <c r="E11" s="86">
        <v>88</v>
      </c>
      <c r="F11" s="31">
        <f t="shared" si="1"/>
        <v>166</v>
      </c>
      <c r="G11" s="57" t="s">
        <v>250</v>
      </c>
      <c r="H11" s="37" t="s">
        <v>249</v>
      </c>
      <c r="I11" s="13">
        <v>54</v>
      </c>
      <c r="J11" s="13">
        <v>61</v>
      </c>
      <c r="K11" s="13">
        <v>71</v>
      </c>
      <c r="L11" s="58">
        <f t="shared" ref="L11:L22" si="2">SUM(J11:K11)</f>
        <v>132</v>
      </c>
    </row>
    <row r="12" spans="1:12" ht="14.25" customHeight="1" x14ac:dyDescent="0.15">
      <c r="A12" s="110"/>
      <c r="B12" s="37" t="s">
        <v>248</v>
      </c>
      <c r="C12" s="86">
        <v>123</v>
      </c>
      <c r="D12" s="86">
        <v>172</v>
      </c>
      <c r="E12" s="86">
        <v>189</v>
      </c>
      <c r="F12" s="31">
        <f t="shared" si="1"/>
        <v>361</v>
      </c>
      <c r="G12" s="57"/>
      <c r="H12" s="37" t="s">
        <v>204</v>
      </c>
      <c r="I12" s="13">
        <v>29</v>
      </c>
      <c r="J12" s="13">
        <v>23</v>
      </c>
      <c r="K12" s="13">
        <v>32</v>
      </c>
      <c r="L12" s="58">
        <f t="shared" si="2"/>
        <v>55</v>
      </c>
    </row>
    <row r="13" spans="1:12" ht="14.25" customHeight="1" x14ac:dyDescent="0.15">
      <c r="A13" s="110"/>
      <c r="B13" s="37" t="s">
        <v>247</v>
      </c>
      <c r="C13" s="86">
        <v>148</v>
      </c>
      <c r="D13" s="86">
        <v>220</v>
      </c>
      <c r="E13" s="86">
        <v>214</v>
      </c>
      <c r="F13" s="31">
        <f t="shared" si="1"/>
        <v>434</v>
      </c>
      <c r="G13" s="57"/>
      <c r="H13" s="37" t="s">
        <v>246</v>
      </c>
      <c r="I13" s="13">
        <v>39</v>
      </c>
      <c r="J13" s="13">
        <v>34</v>
      </c>
      <c r="K13" s="13">
        <v>46</v>
      </c>
      <c r="L13" s="58">
        <f t="shared" si="2"/>
        <v>80</v>
      </c>
    </row>
    <row r="14" spans="1:12" ht="14.25" customHeight="1" x14ac:dyDescent="0.15">
      <c r="A14" s="110"/>
      <c r="B14" s="37" t="s">
        <v>245</v>
      </c>
      <c r="C14" s="86">
        <v>38</v>
      </c>
      <c r="D14" s="86">
        <v>50</v>
      </c>
      <c r="E14" s="86">
        <v>49</v>
      </c>
      <c r="F14" s="31">
        <f t="shared" si="1"/>
        <v>99</v>
      </c>
      <c r="G14" s="57"/>
      <c r="H14" s="37" t="s">
        <v>244</v>
      </c>
      <c r="I14" s="13">
        <v>125</v>
      </c>
      <c r="J14" s="13">
        <v>118</v>
      </c>
      <c r="K14" s="13">
        <v>130</v>
      </c>
      <c r="L14" s="58">
        <f t="shared" si="2"/>
        <v>248</v>
      </c>
    </row>
    <row r="15" spans="1:12" ht="14.25" customHeight="1" x14ac:dyDescent="0.15">
      <c r="A15" s="110"/>
      <c r="B15" s="37" t="s">
        <v>243</v>
      </c>
      <c r="C15" s="86">
        <v>28</v>
      </c>
      <c r="D15" s="86">
        <v>31</v>
      </c>
      <c r="E15" s="86">
        <v>36</v>
      </c>
      <c r="F15" s="31">
        <f t="shared" si="1"/>
        <v>67</v>
      </c>
      <c r="G15" s="57"/>
      <c r="H15" s="37" t="s">
        <v>242</v>
      </c>
      <c r="I15" s="13">
        <v>31</v>
      </c>
      <c r="J15" s="13">
        <v>37</v>
      </c>
      <c r="K15" s="13">
        <v>43</v>
      </c>
      <c r="L15" s="58">
        <f t="shared" si="2"/>
        <v>80</v>
      </c>
    </row>
    <row r="16" spans="1:12" ht="14.25" customHeight="1" x14ac:dyDescent="0.15">
      <c r="A16" s="110"/>
      <c r="B16" s="37" t="s">
        <v>241</v>
      </c>
      <c r="C16" s="86">
        <v>28</v>
      </c>
      <c r="D16" s="86">
        <v>13</v>
      </c>
      <c r="E16" s="86">
        <v>15</v>
      </c>
      <c r="F16" s="31">
        <f t="shared" si="1"/>
        <v>28</v>
      </c>
      <c r="G16" s="57"/>
      <c r="H16" s="37" t="s">
        <v>240</v>
      </c>
      <c r="I16" s="13">
        <v>67</v>
      </c>
      <c r="J16" s="13">
        <v>61</v>
      </c>
      <c r="K16" s="13">
        <v>77</v>
      </c>
      <c r="L16" s="58">
        <f t="shared" si="2"/>
        <v>138</v>
      </c>
    </row>
    <row r="17" spans="1:12" ht="14.25" customHeight="1" x14ac:dyDescent="0.15">
      <c r="A17" s="110"/>
      <c r="B17" s="111" t="s">
        <v>239</v>
      </c>
      <c r="C17" s="86">
        <v>44</v>
      </c>
      <c r="D17" s="86">
        <v>58</v>
      </c>
      <c r="E17" s="86">
        <v>63</v>
      </c>
      <c r="F17" s="31">
        <f>SUM(D17:E17)</f>
        <v>121</v>
      </c>
      <c r="G17" s="57"/>
      <c r="H17" s="37" t="s">
        <v>238</v>
      </c>
      <c r="I17" s="13">
        <v>79</v>
      </c>
      <c r="J17" s="13">
        <v>81</v>
      </c>
      <c r="K17" s="13">
        <v>86</v>
      </c>
      <c r="L17" s="58">
        <f t="shared" si="2"/>
        <v>167</v>
      </c>
    </row>
    <row r="18" spans="1:12" ht="14.25" customHeight="1" x14ac:dyDescent="0.15">
      <c r="A18" s="110"/>
      <c r="B18" s="37" t="s">
        <v>237</v>
      </c>
      <c r="C18" s="86">
        <v>84</v>
      </c>
      <c r="D18" s="86">
        <v>113</v>
      </c>
      <c r="E18" s="86">
        <v>116</v>
      </c>
      <c r="F18" s="31">
        <f t="shared" si="1"/>
        <v>229</v>
      </c>
      <c r="G18" s="57"/>
      <c r="H18" s="37" t="s">
        <v>236</v>
      </c>
      <c r="I18" s="13">
        <v>56</v>
      </c>
      <c r="J18" s="13">
        <v>57</v>
      </c>
      <c r="K18" s="13">
        <v>75</v>
      </c>
      <c r="L18" s="58">
        <f t="shared" si="2"/>
        <v>132</v>
      </c>
    </row>
    <row r="19" spans="1:12" ht="14.25" customHeight="1" x14ac:dyDescent="0.15">
      <c r="A19" s="110"/>
      <c r="B19" s="37" t="s">
        <v>235</v>
      </c>
      <c r="C19" s="86">
        <v>22</v>
      </c>
      <c r="D19" s="86">
        <v>21</v>
      </c>
      <c r="E19" s="86">
        <v>28</v>
      </c>
      <c r="F19" s="31">
        <f t="shared" si="1"/>
        <v>49</v>
      </c>
      <c r="G19" s="57"/>
      <c r="H19" s="37" t="s">
        <v>234</v>
      </c>
      <c r="I19" s="13">
        <v>23</v>
      </c>
      <c r="J19" s="13">
        <v>30</v>
      </c>
      <c r="K19" s="13">
        <v>25</v>
      </c>
      <c r="L19" s="58">
        <f t="shared" si="2"/>
        <v>55</v>
      </c>
    </row>
    <row r="20" spans="1:12" ht="14.25" customHeight="1" x14ac:dyDescent="0.15">
      <c r="A20" s="110"/>
      <c r="B20" s="111" t="s">
        <v>233</v>
      </c>
      <c r="C20" s="86">
        <v>12</v>
      </c>
      <c r="D20" s="86">
        <v>8</v>
      </c>
      <c r="E20" s="86">
        <v>12</v>
      </c>
      <c r="F20" s="31">
        <f t="shared" si="1"/>
        <v>20</v>
      </c>
      <c r="G20" s="57"/>
      <c r="H20" s="37" t="s">
        <v>232</v>
      </c>
      <c r="I20" s="13">
        <v>59</v>
      </c>
      <c r="J20" s="13">
        <v>50</v>
      </c>
      <c r="K20" s="13">
        <v>63</v>
      </c>
      <c r="L20" s="58">
        <f t="shared" si="2"/>
        <v>113</v>
      </c>
    </row>
    <row r="21" spans="1:12" ht="14.25" customHeight="1" x14ac:dyDescent="0.15">
      <c r="A21" s="110"/>
      <c r="B21" s="111" t="s">
        <v>231</v>
      </c>
      <c r="C21" s="86">
        <v>17</v>
      </c>
      <c r="D21" s="86">
        <v>26</v>
      </c>
      <c r="E21" s="86">
        <v>21</v>
      </c>
      <c r="F21" s="31">
        <f t="shared" si="1"/>
        <v>47</v>
      </c>
      <c r="G21" s="57"/>
      <c r="H21" s="37" t="s">
        <v>190</v>
      </c>
      <c r="I21" s="13">
        <v>34</v>
      </c>
      <c r="J21" s="13">
        <v>40</v>
      </c>
      <c r="K21" s="13">
        <v>42</v>
      </c>
      <c r="L21" s="58">
        <f t="shared" si="2"/>
        <v>82</v>
      </c>
    </row>
    <row r="22" spans="1:12" ht="14.25" customHeight="1" x14ac:dyDescent="0.15">
      <c r="A22" s="79"/>
      <c r="B22" s="26" t="s">
        <v>230</v>
      </c>
      <c r="C22" s="25">
        <f>SUM(C5:C21)</f>
        <v>1802</v>
      </c>
      <c r="D22" s="25">
        <f>SUM(D5:D21)</f>
        <v>2121</v>
      </c>
      <c r="E22" s="25">
        <f>SUM(E5:E21)</f>
        <v>2256</v>
      </c>
      <c r="F22" s="25">
        <f>SUM(F5:F21)</f>
        <v>4377</v>
      </c>
      <c r="G22" s="57"/>
      <c r="H22" s="37" t="s">
        <v>229</v>
      </c>
      <c r="I22" s="13">
        <v>5</v>
      </c>
      <c r="J22" s="13">
        <v>2</v>
      </c>
      <c r="K22" s="13">
        <v>5</v>
      </c>
      <c r="L22" s="58">
        <f t="shared" si="2"/>
        <v>7</v>
      </c>
    </row>
    <row r="23" spans="1:12" ht="14.25" customHeight="1" x14ac:dyDescent="0.15">
      <c r="A23" s="110" t="s">
        <v>228</v>
      </c>
      <c r="B23" s="37" t="s">
        <v>227</v>
      </c>
      <c r="C23" s="13">
        <v>132</v>
      </c>
      <c r="D23" s="13">
        <v>142</v>
      </c>
      <c r="E23" s="13">
        <v>181</v>
      </c>
      <c r="F23" s="31">
        <f t="shared" ref="F23:F28" si="3">SUM(D23:E23)</f>
        <v>323</v>
      </c>
      <c r="G23" s="83"/>
      <c r="H23" s="26" t="s">
        <v>226</v>
      </c>
      <c r="I23" s="25">
        <f>SUM(I11:I22)</f>
        <v>601</v>
      </c>
      <c r="J23" s="25">
        <f>SUM(J11:J22)</f>
        <v>594</v>
      </c>
      <c r="K23" s="25">
        <f>SUM(K11:K22)</f>
        <v>695</v>
      </c>
      <c r="L23" s="60">
        <f>SUM(L11:L22)</f>
        <v>1289</v>
      </c>
    </row>
    <row r="24" spans="1:12" ht="14.25" customHeight="1" x14ac:dyDescent="0.15">
      <c r="A24" s="110"/>
      <c r="B24" s="37" t="s">
        <v>225</v>
      </c>
      <c r="C24" s="13">
        <v>69</v>
      </c>
      <c r="D24" s="13">
        <v>84</v>
      </c>
      <c r="E24" s="13">
        <v>81</v>
      </c>
      <c r="F24" s="31">
        <f t="shared" si="3"/>
        <v>165</v>
      </c>
      <c r="G24" s="57" t="s">
        <v>224</v>
      </c>
      <c r="H24" s="37" t="s">
        <v>223</v>
      </c>
      <c r="I24" s="13">
        <v>28</v>
      </c>
      <c r="J24" s="13">
        <v>32</v>
      </c>
      <c r="K24" s="13">
        <v>40</v>
      </c>
      <c r="L24" s="58">
        <f t="shared" ref="L24:L29" si="4">SUM(J24:K24)</f>
        <v>72</v>
      </c>
    </row>
    <row r="25" spans="1:12" ht="14.25" customHeight="1" x14ac:dyDescent="0.15">
      <c r="A25" s="110"/>
      <c r="B25" s="37" t="s">
        <v>222</v>
      </c>
      <c r="C25" s="13">
        <v>199</v>
      </c>
      <c r="D25" s="13">
        <v>236</v>
      </c>
      <c r="E25" s="13">
        <v>280</v>
      </c>
      <c r="F25" s="31">
        <f t="shared" si="3"/>
        <v>516</v>
      </c>
      <c r="G25" s="57"/>
      <c r="H25" s="37" t="s">
        <v>221</v>
      </c>
      <c r="I25" s="13">
        <v>18</v>
      </c>
      <c r="J25" s="13">
        <v>23</v>
      </c>
      <c r="K25" s="13">
        <v>21</v>
      </c>
      <c r="L25" s="58">
        <f t="shared" si="4"/>
        <v>44</v>
      </c>
    </row>
    <row r="26" spans="1:12" ht="14.25" customHeight="1" x14ac:dyDescent="0.15">
      <c r="A26" s="110"/>
      <c r="B26" s="37" t="s">
        <v>220</v>
      </c>
      <c r="C26" s="13">
        <v>88</v>
      </c>
      <c r="D26" s="13">
        <v>90</v>
      </c>
      <c r="E26" s="13">
        <v>114</v>
      </c>
      <c r="F26" s="31">
        <f t="shared" si="3"/>
        <v>204</v>
      </c>
      <c r="G26" s="57"/>
      <c r="H26" s="37" t="s">
        <v>219</v>
      </c>
      <c r="I26" s="13">
        <v>41</v>
      </c>
      <c r="J26" s="13">
        <v>48</v>
      </c>
      <c r="K26" s="13">
        <v>45</v>
      </c>
      <c r="L26" s="58">
        <f t="shared" si="4"/>
        <v>93</v>
      </c>
    </row>
    <row r="27" spans="1:12" ht="14.25" customHeight="1" x14ac:dyDescent="0.15">
      <c r="A27" s="110"/>
      <c r="B27" s="37" t="s">
        <v>218</v>
      </c>
      <c r="C27" s="13">
        <v>59</v>
      </c>
      <c r="D27" s="13">
        <v>71</v>
      </c>
      <c r="E27" s="13">
        <v>71</v>
      </c>
      <c r="F27" s="31">
        <f t="shared" si="3"/>
        <v>142</v>
      </c>
      <c r="G27" s="57"/>
      <c r="H27" s="37" t="s">
        <v>217</v>
      </c>
      <c r="I27" s="13">
        <v>43</v>
      </c>
      <c r="J27" s="13">
        <v>36</v>
      </c>
      <c r="K27" s="13">
        <v>47</v>
      </c>
      <c r="L27" s="58">
        <f t="shared" si="4"/>
        <v>83</v>
      </c>
    </row>
    <row r="28" spans="1:12" ht="14.25" customHeight="1" x14ac:dyDescent="0.15">
      <c r="A28" s="110"/>
      <c r="B28" s="37" t="s">
        <v>216</v>
      </c>
      <c r="C28" s="13">
        <v>57</v>
      </c>
      <c r="D28" s="13">
        <v>61</v>
      </c>
      <c r="E28" s="13">
        <v>98</v>
      </c>
      <c r="F28" s="31">
        <f t="shared" si="3"/>
        <v>159</v>
      </c>
      <c r="G28" s="57"/>
      <c r="H28" s="37" t="s">
        <v>215</v>
      </c>
      <c r="I28" s="13">
        <v>8</v>
      </c>
      <c r="J28" s="13">
        <v>16</v>
      </c>
      <c r="K28" s="13">
        <v>16</v>
      </c>
      <c r="L28" s="58">
        <f t="shared" si="4"/>
        <v>32</v>
      </c>
    </row>
    <row r="29" spans="1:12" ht="14.25" customHeight="1" x14ac:dyDescent="0.15">
      <c r="A29" s="79"/>
      <c r="B29" s="26" t="s">
        <v>111</v>
      </c>
      <c r="C29" s="25">
        <f>SUM(C23:C28)</f>
        <v>604</v>
      </c>
      <c r="D29" s="25">
        <f>SUM(D23:D28)</f>
        <v>684</v>
      </c>
      <c r="E29" s="25">
        <f>SUM(E23:E28)</f>
        <v>825</v>
      </c>
      <c r="F29" s="25">
        <f>SUM(F23:F28)</f>
        <v>1509</v>
      </c>
      <c r="G29" s="57"/>
      <c r="H29" s="37" t="s">
        <v>214</v>
      </c>
      <c r="I29" s="13">
        <v>33</v>
      </c>
      <c r="J29" s="13">
        <v>36</v>
      </c>
      <c r="K29" s="13">
        <v>37</v>
      </c>
      <c r="L29" s="58">
        <f t="shared" si="4"/>
        <v>73</v>
      </c>
    </row>
    <row r="30" spans="1:12" ht="14.25" customHeight="1" x14ac:dyDescent="0.15">
      <c r="A30" s="155" t="s">
        <v>213</v>
      </c>
      <c r="B30" s="142"/>
      <c r="C30" s="55">
        <f>SUM(C22+C29)</f>
        <v>2406</v>
      </c>
      <c r="D30" s="55">
        <f>SUM(D22+D29)</f>
        <v>2805</v>
      </c>
      <c r="E30" s="55">
        <f>SUM(E22+E29)</f>
        <v>3081</v>
      </c>
      <c r="F30" s="55">
        <f>SUM(F22+F29)</f>
        <v>5886</v>
      </c>
      <c r="G30" s="57"/>
      <c r="H30" s="26" t="s">
        <v>212</v>
      </c>
      <c r="I30" s="25">
        <f>SUM(I24:I29)</f>
        <v>171</v>
      </c>
      <c r="J30" s="25">
        <f>SUM(J24:J29)</f>
        <v>191</v>
      </c>
      <c r="K30" s="25">
        <f>SUM(K24:K29)</f>
        <v>206</v>
      </c>
      <c r="L30" s="56">
        <f>SUM(L24:L29)</f>
        <v>397</v>
      </c>
    </row>
    <row r="31" spans="1:12" ht="14.25" customHeight="1" x14ac:dyDescent="0.15">
      <c r="A31" s="110"/>
      <c r="B31" s="111"/>
      <c r="C31" s="13"/>
      <c r="D31" s="13"/>
      <c r="E31" s="13"/>
      <c r="F31" s="88"/>
      <c r="G31" s="57" t="s">
        <v>177</v>
      </c>
      <c r="H31" s="37" t="s">
        <v>211</v>
      </c>
      <c r="I31" s="13">
        <v>41</v>
      </c>
      <c r="J31" s="13">
        <v>48</v>
      </c>
      <c r="K31" s="13">
        <v>42</v>
      </c>
      <c r="L31" s="58">
        <f t="shared" ref="L31:L37" si="5">SUM(J31:K31)</f>
        <v>90</v>
      </c>
    </row>
    <row r="32" spans="1:12" ht="14.25" customHeight="1" x14ac:dyDescent="0.15">
      <c r="A32" s="156" t="s">
        <v>210</v>
      </c>
      <c r="B32" s="157"/>
      <c r="C32" s="74"/>
      <c r="D32" s="111"/>
      <c r="E32" s="111"/>
      <c r="F32" s="87"/>
      <c r="G32" s="57"/>
      <c r="H32" s="37" t="s">
        <v>209</v>
      </c>
      <c r="I32" s="13">
        <v>29</v>
      </c>
      <c r="J32" s="13">
        <v>50</v>
      </c>
      <c r="K32" s="13">
        <v>56</v>
      </c>
      <c r="L32" s="58">
        <f t="shared" si="5"/>
        <v>106</v>
      </c>
    </row>
    <row r="33" spans="1:12" ht="14.25" customHeight="1" x14ac:dyDescent="0.15">
      <c r="A33" s="110" t="s">
        <v>208</v>
      </c>
      <c r="B33" s="37" t="s">
        <v>207</v>
      </c>
      <c r="C33" s="86">
        <v>380</v>
      </c>
      <c r="D33" s="13">
        <v>459</v>
      </c>
      <c r="E33" s="13">
        <v>466</v>
      </c>
      <c r="F33" s="31">
        <f t="shared" ref="F33:F45" si="6">SUM(D33:E33)</f>
        <v>925</v>
      </c>
      <c r="G33" s="57"/>
      <c r="H33" s="37" t="s">
        <v>206</v>
      </c>
      <c r="I33" s="13">
        <v>72</v>
      </c>
      <c r="J33" s="13">
        <v>69</v>
      </c>
      <c r="K33" s="13">
        <v>79</v>
      </c>
      <c r="L33" s="58">
        <f t="shared" si="5"/>
        <v>148</v>
      </c>
    </row>
    <row r="34" spans="1:12" ht="14.25" customHeight="1" x14ac:dyDescent="0.15">
      <c r="A34" s="110"/>
      <c r="B34" s="37" t="s">
        <v>205</v>
      </c>
      <c r="C34" s="13">
        <v>146</v>
      </c>
      <c r="D34" s="13">
        <v>178</v>
      </c>
      <c r="E34" s="13">
        <v>186</v>
      </c>
      <c r="F34" s="31">
        <f t="shared" si="6"/>
        <v>364</v>
      </c>
      <c r="G34" s="57"/>
      <c r="H34" s="37" t="s">
        <v>204</v>
      </c>
      <c r="I34" s="13">
        <v>50</v>
      </c>
      <c r="J34" s="13">
        <v>67</v>
      </c>
      <c r="K34" s="13">
        <v>68</v>
      </c>
      <c r="L34" s="58">
        <f t="shared" si="5"/>
        <v>135</v>
      </c>
    </row>
    <row r="35" spans="1:12" ht="14.25" customHeight="1" x14ac:dyDescent="0.15">
      <c r="A35" s="110"/>
      <c r="B35" s="37" t="s">
        <v>203</v>
      </c>
      <c r="C35" s="13">
        <v>77</v>
      </c>
      <c r="D35" s="13">
        <v>86</v>
      </c>
      <c r="E35" s="13">
        <v>101</v>
      </c>
      <c r="F35" s="31">
        <f t="shared" si="6"/>
        <v>187</v>
      </c>
      <c r="G35" s="57"/>
      <c r="H35" s="37" t="s">
        <v>202</v>
      </c>
      <c r="I35" s="13">
        <v>89</v>
      </c>
      <c r="J35" s="13">
        <v>90</v>
      </c>
      <c r="K35" s="13">
        <v>100</v>
      </c>
      <c r="L35" s="58">
        <f t="shared" si="5"/>
        <v>190</v>
      </c>
    </row>
    <row r="36" spans="1:12" ht="14.25" customHeight="1" x14ac:dyDescent="0.15">
      <c r="A36" s="110"/>
      <c r="B36" s="37" t="s">
        <v>201</v>
      </c>
      <c r="C36" s="13">
        <v>232</v>
      </c>
      <c r="D36" s="13">
        <v>224</v>
      </c>
      <c r="E36" s="13">
        <v>273</v>
      </c>
      <c r="F36" s="31">
        <f t="shared" si="6"/>
        <v>497</v>
      </c>
      <c r="G36" s="84"/>
      <c r="H36" s="85" t="s">
        <v>200</v>
      </c>
      <c r="I36" s="13">
        <v>56</v>
      </c>
      <c r="J36" s="13">
        <v>57</v>
      </c>
      <c r="K36" s="13">
        <v>76</v>
      </c>
      <c r="L36" s="58">
        <f t="shared" si="5"/>
        <v>133</v>
      </c>
    </row>
    <row r="37" spans="1:12" ht="14.25" customHeight="1" x14ac:dyDescent="0.15">
      <c r="A37" s="110"/>
      <c r="B37" s="37" t="s">
        <v>199</v>
      </c>
      <c r="C37" s="13">
        <v>14</v>
      </c>
      <c r="D37" s="13">
        <v>18</v>
      </c>
      <c r="E37" s="13">
        <v>22</v>
      </c>
      <c r="F37" s="31">
        <f t="shared" si="6"/>
        <v>40</v>
      </c>
      <c r="G37" s="84"/>
      <c r="H37" s="37" t="s">
        <v>198</v>
      </c>
      <c r="I37" s="13">
        <v>124</v>
      </c>
      <c r="J37" s="13">
        <v>148</v>
      </c>
      <c r="K37" s="13">
        <v>143</v>
      </c>
      <c r="L37" s="58">
        <f t="shared" si="5"/>
        <v>291</v>
      </c>
    </row>
    <row r="38" spans="1:12" ht="14.25" customHeight="1" x14ac:dyDescent="0.15">
      <c r="A38" s="110"/>
      <c r="B38" s="37" t="s">
        <v>197</v>
      </c>
      <c r="C38" s="13">
        <v>78</v>
      </c>
      <c r="D38" s="13">
        <v>101</v>
      </c>
      <c r="E38" s="13">
        <v>116</v>
      </c>
      <c r="F38" s="31">
        <f t="shared" si="6"/>
        <v>217</v>
      </c>
      <c r="G38" s="83"/>
      <c r="H38" s="26" t="s">
        <v>163</v>
      </c>
      <c r="I38" s="25">
        <f>SUM(I31:I37)</f>
        <v>461</v>
      </c>
      <c r="J38" s="25">
        <f>SUM(J31:J37)</f>
        <v>529</v>
      </c>
      <c r="K38" s="25">
        <f>SUM(K31:K37)</f>
        <v>564</v>
      </c>
      <c r="L38" s="60">
        <f>SUM(L31:L37)</f>
        <v>1093</v>
      </c>
    </row>
    <row r="39" spans="1:12" ht="14.25" customHeight="1" x14ac:dyDescent="0.15">
      <c r="A39" s="110"/>
      <c r="B39" s="37" t="s">
        <v>196</v>
      </c>
      <c r="C39" s="13">
        <v>55</v>
      </c>
      <c r="D39" s="13">
        <v>58</v>
      </c>
      <c r="E39" s="13">
        <v>63</v>
      </c>
      <c r="F39" s="31">
        <f t="shared" si="6"/>
        <v>121</v>
      </c>
      <c r="G39" s="143" t="s">
        <v>195</v>
      </c>
      <c r="H39" s="144"/>
      <c r="I39" s="55">
        <f>SUM(C46+C54+I10+I23+I30+I38)</f>
        <v>4158</v>
      </c>
      <c r="J39" s="55">
        <f>SUM(D46+D54+J10+J23+J30+J38)</f>
        <v>4680</v>
      </c>
      <c r="K39" s="55">
        <f>SUM(E46+E54+K10+K23+K30+K38)</f>
        <v>5098</v>
      </c>
      <c r="L39" s="54">
        <f>SUM(F46+F54+L10+L23+L30+L38)</f>
        <v>9778</v>
      </c>
    </row>
    <row r="40" spans="1:12" ht="14.25" customHeight="1" x14ac:dyDescent="0.15">
      <c r="A40" s="110"/>
      <c r="B40" s="37" t="s">
        <v>194</v>
      </c>
      <c r="C40" s="13">
        <v>133</v>
      </c>
      <c r="D40" s="13">
        <v>154</v>
      </c>
      <c r="E40" s="13">
        <v>165</v>
      </c>
      <c r="F40" s="31">
        <f t="shared" si="6"/>
        <v>319</v>
      </c>
      <c r="G40" s="82"/>
      <c r="H40" s="111"/>
      <c r="I40" s="13"/>
      <c r="J40" s="13"/>
      <c r="K40" s="13"/>
      <c r="L40" s="52"/>
    </row>
    <row r="41" spans="1:12" ht="14.25" customHeight="1" x14ac:dyDescent="0.15">
      <c r="A41" s="110"/>
      <c r="B41" s="37" t="s">
        <v>193</v>
      </c>
      <c r="C41" s="13">
        <v>68</v>
      </c>
      <c r="D41" s="13">
        <v>79</v>
      </c>
      <c r="E41" s="13">
        <v>84</v>
      </c>
      <c r="F41" s="31">
        <f t="shared" si="6"/>
        <v>163</v>
      </c>
      <c r="G41" s="57"/>
      <c r="H41" s="13"/>
      <c r="I41" s="13"/>
      <c r="J41" s="13"/>
      <c r="K41" s="81"/>
      <c r="L41" s="80"/>
    </row>
    <row r="42" spans="1:12" ht="14.25" customHeight="1" x14ac:dyDescent="0.15">
      <c r="A42" s="110"/>
      <c r="B42" s="37" t="s">
        <v>192</v>
      </c>
      <c r="C42" s="13">
        <v>108</v>
      </c>
      <c r="D42" s="13">
        <v>126</v>
      </c>
      <c r="E42" s="13">
        <v>147</v>
      </c>
      <c r="F42" s="31">
        <f t="shared" si="6"/>
        <v>273</v>
      </c>
      <c r="G42" s="57"/>
      <c r="H42" s="13"/>
      <c r="I42" s="13"/>
      <c r="J42" s="13"/>
      <c r="K42" s="81"/>
      <c r="L42" s="80"/>
    </row>
    <row r="43" spans="1:12" ht="14.25" customHeight="1" x14ac:dyDescent="0.15">
      <c r="A43" s="110"/>
      <c r="B43" s="37" t="s">
        <v>191</v>
      </c>
      <c r="C43" s="13">
        <v>10</v>
      </c>
      <c r="D43" s="13">
        <v>13</v>
      </c>
      <c r="E43" s="13">
        <v>18</v>
      </c>
      <c r="F43" s="31">
        <f t="shared" si="6"/>
        <v>31</v>
      </c>
      <c r="G43" s="57"/>
      <c r="H43" s="13"/>
      <c r="I43" s="13"/>
      <c r="J43" s="13"/>
      <c r="K43" s="81"/>
      <c r="L43" s="80"/>
    </row>
    <row r="44" spans="1:12" ht="14.25" customHeight="1" x14ac:dyDescent="0.15">
      <c r="A44" s="110"/>
      <c r="B44" s="37" t="s">
        <v>190</v>
      </c>
      <c r="C44" s="13">
        <v>176</v>
      </c>
      <c r="D44" s="13">
        <v>195</v>
      </c>
      <c r="E44" s="13">
        <v>232</v>
      </c>
      <c r="F44" s="31">
        <f t="shared" si="6"/>
        <v>427</v>
      </c>
      <c r="G44" s="57"/>
      <c r="H44" s="13"/>
      <c r="I44" s="13"/>
      <c r="J44" s="13"/>
      <c r="K44" s="81"/>
      <c r="L44" s="80"/>
    </row>
    <row r="45" spans="1:12" ht="14.25" customHeight="1" x14ac:dyDescent="0.15">
      <c r="A45" s="110"/>
      <c r="B45" s="37" t="s">
        <v>189</v>
      </c>
      <c r="C45" s="13">
        <v>161</v>
      </c>
      <c r="D45" s="13">
        <v>176</v>
      </c>
      <c r="E45" s="13">
        <v>200</v>
      </c>
      <c r="F45" s="31">
        <f t="shared" si="6"/>
        <v>376</v>
      </c>
      <c r="G45" s="57"/>
      <c r="H45" s="13"/>
      <c r="I45" s="13"/>
      <c r="J45" s="13"/>
      <c r="K45" s="81"/>
      <c r="L45" s="80"/>
    </row>
    <row r="46" spans="1:12" ht="14.25" customHeight="1" x14ac:dyDescent="0.15">
      <c r="A46" s="79"/>
      <c r="B46" s="26" t="s">
        <v>188</v>
      </c>
      <c r="C46" s="25">
        <f>SUM(C33:C45)</f>
        <v>1638</v>
      </c>
      <c r="D46" s="25">
        <f>SUM(D33:D45)</f>
        <v>1867</v>
      </c>
      <c r="E46" s="25">
        <f>SUM(E33:E45)</f>
        <v>2073</v>
      </c>
      <c r="F46" s="25">
        <f>SUM(F33:F45)</f>
        <v>3940</v>
      </c>
      <c r="G46" s="57"/>
      <c r="H46" s="13"/>
      <c r="I46" s="13"/>
      <c r="J46" s="13"/>
      <c r="K46" s="81"/>
      <c r="L46" s="80"/>
    </row>
    <row r="47" spans="1:12" ht="14.25" customHeight="1" x14ac:dyDescent="0.15">
      <c r="A47" s="110" t="s">
        <v>187</v>
      </c>
      <c r="B47" s="37" t="s">
        <v>186</v>
      </c>
      <c r="C47" s="13">
        <v>99</v>
      </c>
      <c r="D47" s="13">
        <v>118</v>
      </c>
      <c r="E47" s="13">
        <v>115</v>
      </c>
      <c r="F47" s="31">
        <f t="shared" ref="F47:F53" si="7">SUM(D47:E47)</f>
        <v>233</v>
      </c>
      <c r="G47" s="57"/>
      <c r="H47" s="13"/>
      <c r="I47" s="13"/>
      <c r="J47" s="13"/>
      <c r="K47" s="81"/>
      <c r="L47" s="80"/>
    </row>
    <row r="48" spans="1:12" ht="14.25" customHeight="1" x14ac:dyDescent="0.15">
      <c r="A48" s="110"/>
      <c r="B48" s="37" t="s">
        <v>185</v>
      </c>
      <c r="C48" s="13">
        <v>42</v>
      </c>
      <c r="D48" s="13">
        <v>41</v>
      </c>
      <c r="E48" s="13">
        <v>38</v>
      </c>
      <c r="F48" s="31">
        <f t="shared" si="7"/>
        <v>79</v>
      </c>
      <c r="G48" s="57"/>
      <c r="H48" s="13"/>
      <c r="I48" s="13"/>
      <c r="J48" s="13"/>
      <c r="K48" s="81"/>
      <c r="L48" s="80"/>
    </row>
    <row r="49" spans="1:12" ht="14.25" customHeight="1" x14ac:dyDescent="0.15">
      <c r="A49" s="110"/>
      <c r="B49" s="37" t="s">
        <v>184</v>
      </c>
      <c r="C49" s="13">
        <v>102</v>
      </c>
      <c r="D49" s="13">
        <v>102</v>
      </c>
      <c r="E49" s="13">
        <v>114</v>
      </c>
      <c r="F49" s="31">
        <f t="shared" si="7"/>
        <v>216</v>
      </c>
      <c r="G49" s="57"/>
      <c r="H49" s="13"/>
      <c r="I49" s="13"/>
      <c r="J49" s="13"/>
      <c r="K49" s="81"/>
      <c r="L49" s="80"/>
    </row>
    <row r="50" spans="1:12" ht="14.25" customHeight="1" x14ac:dyDescent="0.15">
      <c r="A50" s="110"/>
      <c r="B50" s="37" t="s">
        <v>183</v>
      </c>
      <c r="C50" s="13">
        <v>285</v>
      </c>
      <c r="D50" s="13">
        <v>313</v>
      </c>
      <c r="E50" s="13">
        <v>330</v>
      </c>
      <c r="F50" s="31">
        <f t="shared" si="7"/>
        <v>643</v>
      </c>
      <c r="G50" s="57"/>
      <c r="H50" s="13"/>
      <c r="I50" s="13"/>
      <c r="J50" s="13"/>
      <c r="K50" s="81"/>
      <c r="L50" s="80"/>
    </row>
    <row r="51" spans="1:12" ht="14.25" customHeight="1" x14ac:dyDescent="0.15">
      <c r="A51" s="110"/>
      <c r="B51" s="37" t="s">
        <v>182</v>
      </c>
      <c r="C51" s="13">
        <v>129</v>
      </c>
      <c r="D51" s="13">
        <v>169</v>
      </c>
      <c r="E51" s="13">
        <v>167</v>
      </c>
      <c r="F51" s="31">
        <f t="shared" si="7"/>
        <v>336</v>
      </c>
      <c r="G51" s="57"/>
      <c r="H51" s="13"/>
      <c r="I51" s="13"/>
      <c r="J51" s="13"/>
      <c r="K51" s="81"/>
      <c r="L51" s="80"/>
    </row>
    <row r="52" spans="1:12" ht="14.25" customHeight="1" x14ac:dyDescent="0.15">
      <c r="A52" s="110"/>
      <c r="B52" s="37" t="s">
        <v>181</v>
      </c>
      <c r="C52" s="13">
        <v>76</v>
      </c>
      <c r="D52" s="13">
        <v>92</v>
      </c>
      <c r="E52" s="13">
        <v>84</v>
      </c>
      <c r="F52" s="31">
        <f t="shared" si="7"/>
        <v>176</v>
      </c>
      <c r="G52" s="57"/>
      <c r="H52" s="13"/>
      <c r="I52" s="13"/>
      <c r="J52" s="13"/>
      <c r="K52" s="81"/>
      <c r="L52" s="80"/>
    </row>
    <row r="53" spans="1:12" ht="14.25" customHeight="1" x14ac:dyDescent="0.15">
      <c r="A53" s="110"/>
      <c r="B53" s="37" t="s">
        <v>180</v>
      </c>
      <c r="C53" s="13">
        <v>17</v>
      </c>
      <c r="D53" s="13">
        <v>28</v>
      </c>
      <c r="E53" s="13">
        <v>22</v>
      </c>
      <c r="F53" s="31">
        <f t="shared" si="7"/>
        <v>50</v>
      </c>
      <c r="G53" s="57"/>
      <c r="H53" s="13"/>
      <c r="I53" s="13"/>
      <c r="J53" s="13"/>
      <c r="K53" s="81"/>
      <c r="L53" s="80"/>
    </row>
    <row r="54" spans="1:12" ht="14.25" customHeight="1" x14ac:dyDescent="0.15">
      <c r="A54" s="79"/>
      <c r="B54" s="26" t="s">
        <v>179</v>
      </c>
      <c r="C54" s="25">
        <f>SUM(C47:C53)</f>
        <v>750</v>
      </c>
      <c r="D54" s="25">
        <f>SUM(D47:D53)</f>
        <v>863</v>
      </c>
      <c r="E54" s="25">
        <f>SUM(E47:E53)</f>
        <v>870</v>
      </c>
      <c r="F54" s="25">
        <f>SUM(F47:F53)</f>
        <v>1733</v>
      </c>
      <c r="G54" s="57"/>
      <c r="H54" s="13"/>
      <c r="I54" s="13"/>
      <c r="J54" s="13"/>
      <c r="K54" s="13"/>
      <c r="L54" s="70"/>
    </row>
    <row r="55" spans="1:12" ht="14.25" customHeight="1" x14ac:dyDescent="0.15">
      <c r="A55" s="110"/>
      <c r="B55" s="37"/>
      <c r="C55" s="13"/>
      <c r="D55" s="13"/>
      <c r="E55" s="13"/>
      <c r="F55" s="78"/>
      <c r="G55" s="57"/>
      <c r="H55" s="13"/>
      <c r="I55" s="13"/>
      <c r="J55" s="13"/>
      <c r="K55" s="13"/>
      <c r="L55" s="70"/>
    </row>
    <row r="56" spans="1:12" ht="14.25" customHeight="1" x14ac:dyDescent="0.15">
      <c r="A56" s="110"/>
      <c r="B56" s="37"/>
      <c r="C56" s="13"/>
      <c r="D56" s="13"/>
      <c r="E56" s="13"/>
      <c r="F56" s="78"/>
      <c r="G56" s="57"/>
      <c r="H56" s="13"/>
      <c r="I56" s="13"/>
      <c r="J56" s="13"/>
      <c r="K56" s="13"/>
      <c r="L56" s="70"/>
    </row>
    <row r="57" spans="1:12" ht="14.25" customHeight="1" x14ac:dyDescent="0.15">
      <c r="A57" s="110"/>
      <c r="B57" s="37"/>
      <c r="C57" s="13"/>
      <c r="D57" s="13"/>
      <c r="E57" s="13"/>
      <c r="F57" s="78"/>
      <c r="G57" s="57"/>
      <c r="H57" s="13"/>
      <c r="I57" s="13"/>
      <c r="J57" s="13"/>
      <c r="K57" s="13"/>
      <c r="L57" s="70"/>
    </row>
    <row r="58" spans="1:12" ht="14.25" customHeight="1" x14ac:dyDescent="0.15">
      <c r="A58" s="110"/>
      <c r="B58" s="37"/>
      <c r="C58" s="13"/>
      <c r="D58" s="13"/>
      <c r="E58" s="13"/>
      <c r="F58" s="78"/>
      <c r="G58" s="57"/>
      <c r="H58" s="13"/>
      <c r="I58" s="13"/>
      <c r="J58" s="13"/>
      <c r="K58" s="13"/>
      <c r="L58" s="70"/>
    </row>
    <row r="59" spans="1:12" ht="14.25" customHeight="1" thickBot="1" x14ac:dyDescent="0.2">
      <c r="A59" s="9"/>
      <c r="B59" s="77"/>
      <c r="C59" s="8"/>
      <c r="D59" s="8"/>
      <c r="E59" s="8"/>
      <c r="F59" s="76"/>
      <c r="G59" s="69"/>
      <c r="H59" s="8"/>
      <c r="I59" s="8"/>
      <c r="J59" s="8"/>
      <c r="K59" s="8"/>
      <c r="L59" s="68"/>
    </row>
    <row r="60" spans="1:12" ht="14.25" customHeight="1" x14ac:dyDescent="0.15">
      <c r="A60" s="139" t="s">
        <v>178</v>
      </c>
      <c r="B60" s="140"/>
      <c r="C60" s="64"/>
      <c r="D60" s="64"/>
      <c r="E60" s="64"/>
      <c r="F60" s="67"/>
      <c r="G60" s="75" t="s">
        <v>177</v>
      </c>
      <c r="H60" s="65" t="s">
        <v>176</v>
      </c>
      <c r="I60" s="64">
        <v>42</v>
      </c>
      <c r="J60" s="64">
        <v>58</v>
      </c>
      <c r="K60" s="64">
        <v>55</v>
      </c>
      <c r="L60" s="63">
        <f t="shared" ref="L60:L65" si="8">SUM(J60:K60)</f>
        <v>113</v>
      </c>
    </row>
    <row r="61" spans="1:12" ht="14.25" customHeight="1" x14ac:dyDescent="0.15">
      <c r="A61" s="110" t="s">
        <v>175</v>
      </c>
      <c r="B61" s="37" t="s">
        <v>174</v>
      </c>
      <c r="C61" s="74">
        <v>323</v>
      </c>
      <c r="D61" s="13">
        <v>424</v>
      </c>
      <c r="E61" s="13">
        <v>420</v>
      </c>
      <c r="F61" s="31">
        <f t="shared" ref="F61:F68" si="9">SUM(D61:E61)</f>
        <v>844</v>
      </c>
      <c r="G61" s="73"/>
      <c r="H61" s="37" t="s">
        <v>173</v>
      </c>
      <c r="I61" s="13">
        <v>51</v>
      </c>
      <c r="J61" s="13">
        <v>47</v>
      </c>
      <c r="K61" s="13">
        <v>62</v>
      </c>
      <c r="L61" s="61">
        <f t="shared" si="8"/>
        <v>109</v>
      </c>
    </row>
    <row r="62" spans="1:12" ht="14.25" customHeight="1" x14ac:dyDescent="0.15">
      <c r="A62" s="110"/>
      <c r="B62" s="37" t="s">
        <v>172</v>
      </c>
      <c r="C62" s="13">
        <v>274</v>
      </c>
      <c r="D62" s="13">
        <v>322</v>
      </c>
      <c r="E62" s="13">
        <v>371</v>
      </c>
      <c r="F62" s="31">
        <f t="shared" si="9"/>
        <v>693</v>
      </c>
      <c r="G62" s="73"/>
      <c r="H62" s="37" t="s">
        <v>171</v>
      </c>
      <c r="I62" s="13">
        <v>38</v>
      </c>
      <c r="J62" s="13">
        <v>52</v>
      </c>
      <c r="K62" s="13">
        <v>53</v>
      </c>
      <c r="L62" s="61">
        <f t="shared" si="8"/>
        <v>105</v>
      </c>
    </row>
    <row r="63" spans="1:12" ht="14.25" customHeight="1" x14ac:dyDescent="0.15">
      <c r="A63" s="110"/>
      <c r="B63" s="37" t="s">
        <v>170</v>
      </c>
      <c r="C63" s="13">
        <v>60</v>
      </c>
      <c r="D63" s="13">
        <v>82</v>
      </c>
      <c r="E63" s="13">
        <v>83</v>
      </c>
      <c r="F63" s="31">
        <f t="shared" si="9"/>
        <v>165</v>
      </c>
      <c r="G63" s="73"/>
      <c r="H63" s="37" t="s">
        <v>169</v>
      </c>
      <c r="I63" s="13">
        <v>29</v>
      </c>
      <c r="J63" s="13">
        <v>33</v>
      </c>
      <c r="K63" s="13">
        <v>30</v>
      </c>
      <c r="L63" s="61">
        <f t="shared" si="8"/>
        <v>63</v>
      </c>
    </row>
    <row r="64" spans="1:12" ht="14.25" customHeight="1" x14ac:dyDescent="0.15">
      <c r="A64" s="110"/>
      <c r="B64" s="37" t="s">
        <v>168</v>
      </c>
      <c r="C64" s="13">
        <v>165</v>
      </c>
      <c r="D64" s="13">
        <v>193</v>
      </c>
      <c r="E64" s="13">
        <v>200</v>
      </c>
      <c r="F64" s="31">
        <f t="shared" si="9"/>
        <v>393</v>
      </c>
      <c r="G64" s="73"/>
      <c r="H64" s="37" t="s">
        <v>167</v>
      </c>
      <c r="I64" s="13">
        <v>52</v>
      </c>
      <c r="J64" s="13">
        <v>59</v>
      </c>
      <c r="K64" s="13">
        <v>67</v>
      </c>
      <c r="L64" s="61">
        <f t="shared" si="8"/>
        <v>126</v>
      </c>
    </row>
    <row r="65" spans="1:12" ht="14.25" customHeight="1" x14ac:dyDescent="0.15">
      <c r="A65" s="110"/>
      <c r="B65" s="37" t="s">
        <v>166</v>
      </c>
      <c r="C65" s="13">
        <v>79</v>
      </c>
      <c r="D65" s="13">
        <v>100</v>
      </c>
      <c r="E65" s="13">
        <v>121</v>
      </c>
      <c r="F65" s="31">
        <f t="shared" si="9"/>
        <v>221</v>
      </c>
      <c r="G65" s="73"/>
      <c r="H65" s="37" t="s">
        <v>165</v>
      </c>
      <c r="I65" s="13">
        <v>69</v>
      </c>
      <c r="J65" s="13">
        <v>94</v>
      </c>
      <c r="K65" s="13">
        <v>84</v>
      </c>
      <c r="L65" s="61">
        <f t="shared" si="8"/>
        <v>178</v>
      </c>
    </row>
    <row r="66" spans="1:12" ht="14.25" customHeight="1" x14ac:dyDescent="0.15">
      <c r="A66" s="110"/>
      <c r="B66" s="37" t="s">
        <v>164</v>
      </c>
      <c r="C66" s="13">
        <v>99</v>
      </c>
      <c r="D66" s="13">
        <v>122</v>
      </c>
      <c r="E66" s="13">
        <v>126</v>
      </c>
      <c r="F66" s="31">
        <f t="shared" si="9"/>
        <v>248</v>
      </c>
      <c r="G66" s="73"/>
      <c r="H66" s="26" t="s">
        <v>163</v>
      </c>
      <c r="I66" s="25">
        <f>SUM(I60:I65)</f>
        <v>281</v>
      </c>
      <c r="J66" s="25">
        <f>SUM(J60:J65)</f>
        <v>343</v>
      </c>
      <c r="K66" s="25">
        <f>SUM(K60:K65)</f>
        <v>351</v>
      </c>
      <c r="L66" s="60">
        <f>SUM(L60:L65)</f>
        <v>694</v>
      </c>
    </row>
    <row r="67" spans="1:12" ht="14.25" customHeight="1" x14ac:dyDescent="0.15">
      <c r="A67" s="110"/>
      <c r="B67" s="37" t="s">
        <v>162</v>
      </c>
      <c r="C67" s="13">
        <v>299</v>
      </c>
      <c r="D67" s="13">
        <v>385</v>
      </c>
      <c r="E67" s="13">
        <v>396</v>
      </c>
      <c r="F67" s="31">
        <f t="shared" si="9"/>
        <v>781</v>
      </c>
      <c r="G67" s="141" t="s">
        <v>161</v>
      </c>
      <c r="H67" s="142"/>
      <c r="I67" s="55">
        <f>SUM(C69+C82+C93+C110+C114+I66)</f>
        <v>6123</v>
      </c>
      <c r="J67" s="55">
        <f>SUM(D69+D82+D93+D110+D114+J66)</f>
        <v>7365</v>
      </c>
      <c r="K67" s="55">
        <f>SUM(E69+E82+E93+E110+E114+K66)</f>
        <v>7740</v>
      </c>
      <c r="L67" s="54">
        <f>SUM(F69+F82+F93+F110+F114+L66)</f>
        <v>15105</v>
      </c>
    </row>
    <row r="68" spans="1:12" ht="14.25" customHeight="1" x14ac:dyDescent="0.15">
      <c r="A68" s="110"/>
      <c r="B68" s="37" t="s">
        <v>160</v>
      </c>
      <c r="C68" s="13">
        <v>105</v>
      </c>
      <c r="D68" s="13">
        <v>137</v>
      </c>
      <c r="E68" s="13">
        <v>135</v>
      </c>
      <c r="F68" s="31">
        <f t="shared" si="9"/>
        <v>272</v>
      </c>
      <c r="G68" s="73"/>
      <c r="H68" s="111"/>
      <c r="I68" s="13"/>
      <c r="J68" s="13"/>
      <c r="K68" s="13"/>
      <c r="L68" s="52"/>
    </row>
    <row r="69" spans="1:12" ht="14.25" customHeight="1" x14ac:dyDescent="0.15">
      <c r="A69" s="110"/>
      <c r="B69" s="26" t="s">
        <v>159</v>
      </c>
      <c r="C69" s="25">
        <f>SUM(C61:C68)</f>
        <v>1404</v>
      </c>
      <c r="D69" s="25">
        <f>SUM(D61:D68)</f>
        <v>1765</v>
      </c>
      <c r="E69" s="25">
        <f>SUM(E61:E68)</f>
        <v>1852</v>
      </c>
      <c r="F69" s="24">
        <f>SUM(F61:F68)</f>
        <v>3617</v>
      </c>
      <c r="G69" s="73"/>
      <c r="H69" s="13"/>
      <c r="I69" s="13"/>
      <c r="J69" s="13"/>
      <c r="K69" s="13"/>
      <c r="L69" s="70"/>
    </row>
    <row r="70" spans="1:12" ht="14.25" customHeight="1" x14ac:dyDescent="0.15">
      <c r="A70" s="110" t="s">
        <v>158</v>
      </c>
      <c r="B70" s="37" t="s">
        <v>157</v>
      </c>
      <c r="C70" s="13">
        <v>39</v>
      </c>
      <c r="D70" s="13">
        <v>49</v>
      </c>
      <c r="E70" s="13">
        <v>45</v>
      </c>
      <c r="F70" s="31">
        <f t="shared" ref="F70:F81" si="10">SUM(D70:E70)</f>
        <v>94</v>
      </c>
      <c r="G70" s="73"/>
      <c r="H70" s="13"/>
      <c r="I70" s="13"/>
      <c r="J70" s="13"/>
      <c r="K70" s="13"/>
      <c r="L70" s="70"/>
    </row>
    <row r="71" spans="1:12" ht="14.25" customHeight="1" x14ac:dyDescent="0.15">
      <c r="A71" s="110"/>
      <c r="B71" s="37" t="s">
        <v>156</v>
      </c>
      <c r="C71" s="13">
        <v>234</v>
      </c>
      <c r="D71" s="13">
        <v>262</v>
      </c>
      <c r="E71" s="13">
        <v>272</v>
      </c>
      <c r="F71" s="31">
        <f t="shared" si="10"/>
        <v>534</v>
      </c>
      <c r="G71" s="57"/>
      <c r="H71" s="13"/>
      <c r="I71" s="13"/>
      <c r="J71" s="13"/>
      <c r="K71" s="13"/>
      <c r="L71" s="70"/>
    </row>
    <row r="72" spans="1:12" ht="14.25" customHeight="1" x14ac:dyDescent="0.15">
      <c r="A72" s="110"/>
      <c r="B72" s="37" t="s">
        <v>155</v>
      </c>
      <c r="C72" s="13">
        <v>134</v>
      </c>
      <c r="D72" s="13">
        <v>150</v>
      </c>
      <c r="E72" s="13">
        <v>166</v>
      </c>
      <c r="F72" s="31">
        <f t="shared" si="10"/>
        <v>316</v>
      </c>
      <c r="G72" s="57"/>
      <c r="H72" s="13"/>
      <c r="I72" s="13"/>
      <c r="J72" s="13"/>
      <c r="K72" s="13"/>
      <c r="L72" s="70"/>
    </row>
    <row r="73" spans="1:12" ht="14.25" customHeight="1" x14ac:dyDescent="0.15">
      <c r="A73" s="110"/>
      <c r="B73" s="37" t="s">
        <v>154</v>
      </c>
      <c r="C73" s="13">
        <v>59</v>
      </c>
      <c r="D73" s="13">
        <v>67</v>
      </c>
      <c r="E73" s="13">
        <v>65</v>
      </c>
      <c r="F73" s="31">
        <f t="shared" si="10"/>
        <v>132</v>
      </c>
      <c r="G73" s="57"/>
      <c r="H73" s="13"/>
      <c r="I73" s="13"/>
      <c r="J73" s="13"/>
      <c r="K73" s="13"/>
      <c r="L73" s="70"/>
    </row>
    <row r="74" spans="1:12" ht="14.25" customHeight="1" x14ac:dyDescent="0.15">
      <c r="A74" s="110"/>
      <c r="B74" s="37" t="s">
        <v>153</v>
      </c>
      <c r="C74" s="13">
        <v>84</v>
      </c>
      <c r="D74" s="13">
        <v>68</v>
      </c>
      <c r="E74" s="13">
        <v>95</v>
      </c>
      <c r="F74" s="31">
        <f t="shared" si="10"/>
        <v>163</v>
      </c>
      <c r="G74" s="57"/>
      <c r="H74" s="13"/>
      <c r="I74" s="13"/>
      <c r="J74" s="13"/>
      <c r="K74" s="13"/>
      <c r="L74" s="70"/>
    </row>
    <row r="75" spans="1:12" ht="14.25" customHeight="1" x14ac:dyDescent="0.15">
      <c r="A75" s="110"/>
      <c r="B75" s="37" t="s">
        <v>152</v>
      </c>
      <c r="C75" s="13">
        <v>383</v>
      </c>
      <c r="D75" s="13">
        <v>442</v>
      </c>
      <c r="E75" s="13">
        <v>467</v>
      </c>
      <c r="F75" s="31">
        <f t="shared" si="10"/>
        <v>909</v>
      </c>
      <c r="G75" s="57"/>
      <c r="H75" s="13"/>
      <c r="I75" s="13"/>
      <c r="J75" s="13"/>
      <c r="K75" s="13"/>
      <c r="L75" s="70"/>
    </row>
    <row r="76" spans="1:12" ht="14.25" customHeight="1" x14ac:dyDescent="0.15">
      <c r="A76" s="110"/>
      <c r="B76" s="37" t="s">
        <v>151</v>
      </c>
      <c r="C76" s="13">
        <v>180</v>
      </c>
      <c r="D76" s="13">
        <v>226</v>
      </c>
      <c r="E76" s="13">
        <v>237</v>
      </c>
      <c r="F76" s="31">
        <f t="shared" si="10"/>
        <v>463</v>
      </c>
      <c r="G76" s="57"/>
      <c r="H76" s="13"/>
      <c r="I76" s="13"/>
      <c r="J76" s="13"/>
      <c r="K76" s="13"/>
      <c r="L76" s="70"/>
    </row>
    <row r="77" spans="1:12" ht="14.25" customHeight="1" x14ac:dyDescent="0.15">
      <c r="A77" s="110"/>
      <c r="B77" s="37" t="s">
        <v>150</v>
      </c>
      <c r="C77" s="13">
        <v>61</v>
      </c>
      <c r="D77" s="13">
        <v>68</v>
      </c>
      <c r="E77" s="13">
        <v>69</v>
      </c>
      <c r="F77" s="31">
        <f t="shared" si="10"/>
        <v>137</v>
      </c>
      <c r="G77" s="57"/>
      <c r="H77" s="13"/>
      <c r="I77" s="13"/>
      <c r="J77" s="13"/>
      <c r="K77" s="13"/>
      <c r="L77" s="70"/>
    </row>
    <row r="78" spans="1:12" ht="14.25" customHeight="1" x14ac:dyDescent="0.15">
      <c r="A78" s="110"/>
      <c r="B78" s="37" t="s">
        <v>149</v>
      </c>
      <c r="C78" s="13">
        <v>59</v>
      </c>
      <c r="D78" s="13">
        <v>57</v>
      </c>
      <c r="E78" s="13">
        <v>62</v>
      </c>
      <c r="F78" s="31">
        <f t="shared" si="10"/>
        <v>119</v>
      </c>
      <c r="G78" s="57"/>
      <c r="H78" s="13"/>
      <c r="I78" s="13"/>
      <c r="J78" s="13"/>
      <c r="K78" s="13"/>
      <c r="L78" s="70"/>
    </row>
    <row r="79" spans="1:12" ht="14.25" customHeight="1" x14ac:dyDescent="0.15">
      <c r="A79" s="110"/>
      <c r="B79" s="37" t="s">
        <v>148</v>
      </c>
      <c r="C79" s="13">
        <v>154</v>
      </c>
      <c r="D79" s="13">
        <v>180</v>
      </c>
      <c r="E79" s="13">
        <v>182</v>
      </c>
      <c r="F79" s="31">
        <f t="shared" si="10"/>
        <v>362</v>
      </c>
      <c r="G79" s="57"/>
      <c r="H79" s="13"/>
      <c r="I79" s="13"/>
      <c r="J79" s="13"/>
      <c r="K79" s="13"/>
      <c r="L79" s="70"/>
    </row>
    <row r="80" spans="1:12" ht="14.25" customHeight="1" x14ac:dyDescent="0.15">
      <c r="A80" s="110"/>
      <c r="B80" s="37" t="s">
        <v>147</v>
      </c>
      <c r="C80" s="13">
        <v>148</v>
      </c>
      <c r="D80" s="13">
        <v>165</v>
      </c>
      <c r="E80" s="13">
        <v>145</v>
      </c>
      <c r="F80" s="31">
        <f t="shared" si="10"/>
        <v>310</v>
      </c>
      <c r="G80" s="57"/>
      <c r="H80" s="13"/>
      <c r="I80" s="13"/>
      <c r="J80" s="13"/>
      <c r="K80" s="13"/>
      <c r="L80" s="70"/>
    </row>
    <row r="81" spans="1:12" ht="14.25" customHeight="1" x14ac:dyDescent="0.15">
      <c r="A81" s="110"/>
      <c r="B81" s="37" t="s">
        <v>146</v>
      </c>
      <c r="C81" s="13">
        <v>17</v>
      </c>
      <c r="D81" s="13">
        <v>27</v>
      </c>
      <c r="E81" s="13">
        <v>24</v>
      </c>
      <c r="F81" s="31">
        <f t="shared" si="10"/>
        <v>51</v>
      </c>
      <c r="G81" s="57"/>
      <c r="H81" s="13"/>
      <c r="I81" s="13"/>
      <c r="J81" s="13"/>
      <c r="K81" s="13"/>
      <c r="L81" s="70"/>
    </row>
    <row r="82" spans="1:12" ht="14.25" customHeight="1" x14ac:dyDescent="0.15">
      <c r="A82" s="110"/>
      <c r="B82" s="26" t="s">
        <v>145</v>
      </c>
      <c r="C82" s="25">
        <f>SUM(C70:C81)</f>
        <v>1552</v>
      </c>
      <c r="D82" s="25">
        <f>SUM(D70:D81)</f>
        <v>1761</v>
      </c>
      <c r="E82" s="25">
        <f>SUM(E70:E81)</f>
        <v>1829</v>
      </c>
      <c r="F82" s="25">
        <f>SUM(F70:F81)</f>
        <v>3590</v>
      </c>
      <c r="G82" s="57"/>
      <c r="H82" s="13"/>
      <c r="I82" s="13"/>
      <c r="J82" s="13"/>
      <c r="K82" s="13"/>
      <c r="L82" s="70"/>
    </row>
    <row r="83" spans="1:12" ht="14.25" customHeight="1" x14ac:dyDescent="0.15">
      <c r="A83" s="110" t="s">
        <v>139</v>
      </c>
      <c r="B83" s="37" t="s">
        <v>144</v>
      </c>
      <c r="C83" s="13">
        <v>351</v>
      </c>
      <c r="D83" s="13">
        <v>397</v>
      </c>
      <c r="E83" s="13">
        <v>433</v>
      </c>
      <c r="F83" s="31">
        <f t="shared" ref="F83:F92" si="11">SUM(D83:E83)</f>
        <v>830</v>
      </c>
      <c r="G83" s="57"/>
      <c r="H83" s="13"/>
      <c r="I83" s="13"/>
      <c r="J83" s="13"/>
      <c r="K83" s="13"/>
      <c r="L83" s="70"/>
    </row>
    <row r="84" spans="1:12" ht="14.25" customHeight="1" x14ac:dyDescent="0.15">
      <c r="A84" s="110"/>
      <c r="B84" s="37" t="s">
        <v>143</v>
      </c>
      <c r="C84" s="13">
        <v>314</v>
      </c>
      <c r="D84" s="13">
        <v>351</v>
      </c>
      <c r="E84" s="13">
        <v>399</v>
      </c>
      <c r="F84" s="31">
        <f t="shared" si="11"/>
        <v>750</v>
      </c>
      <c r="G84" s="57"/>
      <c r="H84" s="13"/>
      <c r="I84" s="13"/>
      <c r="J84" s="13"/>
      <c r="K84" s="13"/>
      <c r="L84" s="70"/>
    </row>
    <row r="85" spans="1:12" ht="14.25" customHeight="1" x14ac:dyDescent="0.15">
      <c r="A85" s="110"/>
      <c r="B85" s="37" t="s">
        <v>142</v>
      </c>
      <c r="C85" s="13">
        <v>129</v>
      </c>
      <c r="D85" s="13">
        <v>128</v>
      </c>
      <c r="E85" s="13">
        <v>137</v>
      </c>
      <c r="F85" s="31">
        <f t="shared" si="11"/>
        <v>265</v>
      </c>
      <c r="G85" s="57"/>
      <c r="H85" s="13"/>
      <c r="I85" s="13"/>
      <c r="J85" s="13"/>
      <c r="K85" s="13"/>
      <c r="L85" s="70"/>
    </row>
    <row r="86" spans="1:12" ht="14.25" customHeight="1" x14ac:dyDescent="0.15">
      <c r="A86" s="110"/>
      <c r="B86" s="37" t="s">
        <v>141</v>
      </c>
      <c r="C86" s="13">
        <v>83</v>
      </c>
      <c r="D86" s="13">
        <v>102</v>
      </c>
      <c r="E86" s="13">
        <v>114</v>
      </c>
      <c r="F86" s="31">
        <f t="shared" si="11"/>
        <v>216</v>
      </c>
      <c r="G86" s="57"/>
      <c r="H86" s="13"/>
      <c r="I86" s="13"/>
      <c r="J86" s="13"/>
      <c r="K86" s="13"/>
      <c r="L86" s="70"/>
    </row>
    <row r="87" spans="1:12" ht="14.25" customHeight="1" x14ac:dyDescent="0.15">
      <c r="A87" s="110"/>
      <c r="B87" s="37" t="s">
        <v>140</v>
      </c>
      <c r="C87" s="13">
        <v>64</v>
      </c>
      <c r="D87" s="13">
        <v>80</v>
      </c>
      <c r="E87" s="13">
        <v>73</v>
      </c>
      <c r="F87" s="31">
        <f t="shared" si="11"/>
        <v>153</v>
      </c>
      <c r="G87" s="57"/>
      <c r="H87" s="13"/>
      <c r="I87" s="13"/>
      <c r="J87" s="13"/>
      <c r="K87" s="13"/>
      <c r="L87" s="70"/>
    </row>
    <row r="88" spans="1:12" ht="14.25" customHeight="1" x14ac:dyDescent="0.15">
      <c r="A88" s="110"/>
      <c r="B88" s="37" t="s">
        <v>139</v>
      </c>
      <c r="C88" s="13">
        <v>134</v>
      </c>
      <c r="D88" s="13">
        <v>187</v>
      </c>
      <c r="E88" s="13">
        <v>202</v>
      </c>
      <c r="F88" s="31">
        <f t="shared" si="11"/>
        <v>389</v>
      </c>
      <c r="G88" s="57"/>
      <c r="H88" s="13"/>
      <c r="I88" s="13"/>
      <c r="J88" s="13"/>
      <c r="K88" s="13"/>
      <c r="L88" s="70"/>
    </row>
    <row r="89" spans="1:12" ht="14.25" customHeight="1" x14ac:dyDescent="0.15">
      <c r="A89" s="110"/>
      <c r="B89" s="37" t="s">
        <v>138</v>
      </c>
      <c r="C89" s="13">
        <v>122</v>
      </c>
      <c r="D89" s="13">
        <v>152</v>
      </c>
      <c r="E89" s="13">
        <v>154</v>
      </c>
      <c r="F89" s="31">
        <f t="shared" si="11"/>
        <v>306</v>
      </c>
      <c r="G89" s="57"/>
      <c r="H89" s="111"/>
      <c r="I89" s="13"/>
      <c r="J89" s="13"/>
      <c r="K89" s="13"/>
      <c r="L89" s="70"/>
    </row>
    <row r="90" spans="1:12" ht="14.25" customHeight="1" x14ac:dyDescent="0.15">
      <c r="A90" s="110"/>
      <c r="B90" s="37" t="s">
        <v>137</v>
      </c>
      <c r="C90" s="13">
        <v>113</v>
      </c>
      <c r="D90" s="13">
        <v>154</v>
      </c>
      <c r="E90" s="13">
        <v>146</v>
      </c>
      <c r="F90" s="31">
        <f t="shared" si="11"/>
        <v>300</v>
      </c>
      <c r="G90" s="57"/>
      <c r="H90" s="13"/>
      <c r="I90" s="13"/>
      <c r="J90" s="13"/>
      <c r="K90" s="13"/>
      <c r="L90" s="70"/>
    </row>
    <row r="91" spans="1:12" ht="14.25" customHeight="1" x14ac:dyDescent="0.15">
      <c r="A91" s="110"/>
      <c r="B91" s="37" t="s">
        <v>136</v>
      </c>
      <c r="C91" s="13">
        <v>48</v>
      </c>
      <c r="D91" s="13">
        <v>62</v>
      </c>
      <c r="E91" s="13">
        <v>73</v>
      </c>
      <c r="F91" s="31">
        <f t="shared" si="11"/>
        <v>135</v>
      </c>
      <c r="G91" s="57"/>
      <c r="H91" s="13"/>
      <c r="I91" s="13"/>
      <c r="J91" s="13"/>
      <c r="K91" s="13"/>
      <c r="L91" s="70"/>
    </row>
    <row r="92" spans="1:12" ht="14.25" customHeight="1" x14ac:dyDescent="0.15">
      <c r="A92" s="110"/>
      <c r="B92" s="37" t="s">
        <v>135</v>
      </c>
      <c r="C92" s="13">
        <v>227</v>
      </c>
      <c r="D92" s="13">
        <v>274</v>
      </c>
      <c r="E92" s="13">
        <v>310</v>
      </c>
      <c r="F92" s="31">
        <f t="shared" si="11"/>
        <v>584</v>
      </c>
      <c r="G92" s="57"/>
      <c r="H92" s="13"/>
      <c r="I92" s="13"/>
      <c r="J92" s="13"/>
      <c r="K92" s="13"/>
      <c r="L92" s="70"/>
    </row>
    <row r="93" spans="1:12" ht="14.25" customHeight="1" x14ac:dyDescent="0.15">
      <c r="A93" s="110"/>
      <c r="B93" s="26" t="s">
        <v>134</v>
      </c>
      <c r="C93" s="25">
        <f>SUM(C83:C92)</f>
        <v>1585</v>
      </c>
      <c r="D93" s="25">
        <f>SUM(D83:D92)</f>
        <v>1887</v>
      </c>
      <c r="E93" s="25">
        <f>SUM(E83:E92)</f>
        <v>2041</v>
      </c>
      <c r="F93" s="24">
        <f>SUM(F83:F92)</f>
        <v>3928</v>
      </c>
      <c r="G93" s="57"/>
      <c r="H93" s="13"/>
      <c r="I93" s="13"/>
      <c r="J93" s="13"/>
      <c r="K93" s="13"/>
      <c r="L93" s="70"/>
    </row>
    <row r="94" spans="1:12" ht="14.25" customHeight="1" x14ac:dyDescent="0.15">
      <c r="A94" s="72" t="s">
        <v>133</v>
      </c>
      <c r="B94" s="71" t="s">
        <v>132</v>
      </c>
      <c r="C94" s="13">
        <v>34</v>
      </c>
      <c r="D94" s="13">
        <v>44</v>
      </c>
      <c r="E94" s="13">
        <v>44</v>
      </c>
      <c r="F94" s="31">
        <f t="shared" ref="F94:F109" si="12">SUM(D94:E94)</f>
        <v>88</v>
      </c>
      <c r="G94" s="57"/>
      <c r="H94" s="13"/>
      <c r="I94" s="13"/>
      <c r="J94" s="13"/>
      <c r="K94" s="13"/>
      <c r="L94" s="70"/>
    </row>
    <row r="95" spans="1:12" ht="14.25" customHeight="1" x14ac:dyDescent="0.15">
      <c r="A95" s="110"/>
      <c r="B95" s="37" t="s">
        <v>131</v>
      </c>
      <c r="C95" s="13">
        <v>42</v>
      </c>
      <c r="D95" s="13">
        <v>49</v>
      </c>
      <c r="E95" s="13">
        <v>45</v>
      </c>
      <c r="F95" s="31">
        <f t="shared" si="12"/>
        <v>94</v>
      </c>
      <c r="G95" s="57"/>
      <c r="H95" s="13"/>
      <c r="I95" s="13"/>
      <c r="J95" s="13"/>
      <c r="K95" s="13"/>
      <c r="L95" s="70"/>
    </row>
    <row r="96" spans="1:12" ht="14.25" customHeight="1" x14ac:dyDescent="0.15">
      <c r="A96" s="110"/>
      <c r="B96" s="37" t="s">
        <v>130</v>
      </c>
      <c r="C96" s="13">
        <v>22</v>
      </c>
      <c r="D96" s="13">
        <v>28</v>
      </c>
      <c r="E96" s="13">
        <v>37</v>
      </c>
      <c r="F96" s="31">
        <f t="shared" si="12"/>
        <v>65</v>
      </c>
      <c r="G96" s="57"/>
      <c r="H96" s="13"/>
      <c r="I96" s="13"/>
      <c r="J96" s="13"/>
      <c r="K96" s="13"/>
      <c r="L96" s="70"/>
    </row>
    <row r="97" spans="1:12" ht="14.25" customHeight="1" x14ac:dyDescent="0.15">
      <c r="A97" s="110"/>
      <c r="B97" s="37" t="s">
        <v>129</v>
      </c>
      <c r="C97" s="13">
        <v>42</v>
      </c>
      <c r="D97" s="13">
        <v>43</v>
      </c>
      <c r="E97" s="13">
        <v>49</v>
      </c>
      <c r="F97" s="31">
        <f t="shared" si="12"/>
        <v>92</v>
      </c>
      <c r="G97" s="57"/>
      <c r="H97" s="13"/>
      <c r="I97" s="13"/>
      <c r="J97" s="13"/>
      <c r="K97" s="13"/>
      <c r="L97" s="70"/>
    </row>
    <row r="98" spans="1:12" ht="14.25" customHeight="1" x14ac:dyDescent="0.15">
      <c r="A98" s="110"/>
      <c r="B98" s="37" t="s">
        <v>128</v>
      </c>
      <c r="C98" s="13">
        <v>113</v>
      </c>
      <c r="D98" s="13">
        <v>140</v>
      </c>
      <c r="E98" s="13">
        <v>155</v>
      </c>
      <c r="F98" s="31">
        <f t="shared" si="12"/>
        <v>295</v>
      </c>
      <c r="G98" s="57"/>
      <c r="H98" s="13"/>
      <c r="I98" s="13"/>
      <c r="J98" s="13"/>
      <c r="K98" s="13"/>
      <c r="L98" s="70"/>
    </row>
    <row r="99" spans="1:12" ht="14.25" customHeight="1" x14ac:dyDescent="0.15">
      <c r="A99" s="110"/>
      <c r="B99" s="37" t="s">
        <v>127</v>
      </c>
      <c r="C99" s="13">
        <v>20</v>
      </c>
      <c r="D99" s="13">
        <v>23</v>
      </c>
      <c r="E99" s="13">
        <v>22</v>
      </c>
      <c r="F99" s="31">
        <f t="shared" si="12"/>
        <v>45</v>
      </c>
      <c r="G99" s="57"/>
      <c r="H99" s="13"/>
      <c r="I99" s="13"/>
      <c r="J99" s="13"/>
      <c r="K99" s="13"/>
      <c r="L99" s="70"/>
    </row>
    <row r="100" spans="1:12" ht="14.25" customHeight="1" x14ac:dyDescent="0.15">
      <c r="A100" s="110"/>
      <c r="B100" s="37" t="s">
        <v>126</v>
      </c>
      <c r="C100" s="13">
        <v>53</v>
      </c>
      <c r="D100" s="13">
        <v>74</v>
      </c>
      <c r="E100" s="13">
        <v>66</v>
      </c>
      <c r="F100" s="31">
        <f t="shared" si="12"/>
        <v>140</v>
      </c>
      <c r="G100" s="57"/>
      <c r="H100" s="13"/>
      <c r="I100" s="13"/>
      <c r="J100" s="13"/>
      <c r="K100" s="13"/>
      <c r="L100" s="70"/>
    </row>
    <row r="101" spans="1:12" ht="14.25" customHeight="1" x14ac:dyDescent="0.15">
      <c r="A101" s="110"/>
      <c r="B101" s="37" t="s">
        <v>125</v>
      </c>
      <c r="C101" s="13">
        <v>106</v>
      </c>
      <c r="D101" s="13">
        <v>110</v>
      </c>
      <c r="E101" s="13">
        <v>134</v>
      </c>
      <c r="F101" s="31">
        <f t="shared" si="12"/>
        <v>244</v>
      </c>
      <c r="G101" s="57"/>
      <c r="H101" s="13"/>
      <c r="I101" s="13"/>
      <c r="J101" s="13"/>
      <c r="K101" s="13"/>
      <c r="L101" s="70"/>
    </row>
    <row r="102" spans="1:12" ht="14.25" customHeight="1" x14ac:dyDescent="0.15">
      <c r="A102" s="110"/>
      <c r="B102" s="37" t="s">
        <v>124</v>
      </c>
      <c r="C102" s="13">
        <v>151</v>
      </c>
      <c r="D102" s="13">
        <v>184</v>
      </c>
      <c r="E102" s="13">
        <v>178</v>
      </c>
      <c r="F102" s="31">
        <f t="shared" si="12"/>
        <v>362</v>
      </c>
      <c r="G102" s="57"/>
      <c r="H102" s="13"/>
      <c r="I102" s="13"/>
      <c r="J102" s="13"/>
      <c r="K102" s="13"/>
      <c r="L102" s="70"/>
    </row>
    <row r="103" spans="1:12" ht="14.25" customHeight="1" x14ac:dyDescent="0.15">
      <c r="A103" s="110"/>
      <c r="B103" s="37" t="s">
        <v>123</v>
      </c>
      <c r="C103" s="13">
        <v>150</v>
      </c>
      <c r="D103" s="13">
        <v>199</v>
      </c>
      <c r="E103" s="13">
        <v>191</v>
      </c>
      <c r="F103" s="31">
        <f t="shared" si="12"/>
        <v>390</v>
      </c>
      <c r="G103" s="57"/>
      <c r="H103" s="13"/>
      <c r="I103" s="13"/>
      <c r="J103" s="13"/>
      <c r="K103" s="13"/>
      <c r="L103" s="70"/>
    </row>
    <row r="104" spans="1:12" ht="14.25" customHeight="1" x14ac:dyDescent="0.15">
      <c r="A104" s="110"/>
      <c r="B104" s="37" t="s">
        <v>122</v>
      </c>
      <c r="C104" s="13">
        <v>65</v>
      </c>
      <c r="D104" s="13">
        <v>61</v>
      </c>
      <c r="E104" s="13">
        <v>71</v>
      </c>
      <c r="F104" s="31">
        <f t="shared" si="12"/>
        <v>132</v>
      </c>
      <c r="G104" s="57"/>
      <c r="H104" s="13"/>
      <c r="I104" s="13"/>
      <c r="J104" s="13"/>
      <c r="K104" s="13"/>
      <c r="L104" s="70"/>
    </row>
    <row r="105" spans="1:12" ht="14.25" customHeight="1" x14ac:dyDescent="0.15">
      <c r="A105" s="110"/>
      <c r="B105" s="37" t="s">
        <v>121</v>
      </c>
      <c r="C105" s="13">
        <v>45</v>
      </c>
      <c r="D105" s="13">
        <v>60</v>
      </c>
      <c r="E105" s="13">
        <v>64</v>
      </c>
      <c r="F105" s="31">
        <f t="shared" si="12"/>
        <v>124</v>
      </c>
      <c r="G105" s="57"/>
      <c r="H105" s="13"/>
      <c r="I105" s="13"/>
      <c r="J105" s="13"/>
      <c r="K105" s="13"/>
      <c r="L105" s="70"/>
    </row>
    <row r="106" spans="1:12" ht="14.25" customHeight="1" x14ac:dyDescent="0.15">
      <c r="A106" s="110"/>
      <c r="B106" s="37" t="s">
        <v>120</v>
      </c>
      <c r="C106" s="13">
        <v>32</v>
      </c>
      <c r="D106" s="13">
        <v>49</v>
      </c>
      <c r="E106" s="13">
        <v>56</v>
      </c>
      <c r="F106" s="31">
        <f t="shared" si="12"/>
        <v>105</v>
      </c>
      <c r="G106" s="57"/>
      <c r="H106" s="13"/>
      <c r="I106" s="13"/>
      <c r="J106" s="13"/>
      <c r="K106" s="13"/>
      <c r="L106" s="70"/>
    </row>
    <row r="107" spans="1:12" ht="14.25" customHeight="1" x14ac:dyDescent="0.15">
      <c r="A107" s="110"/>
      <c r="B107" s="37" t="s">
        <v>119</v>
      </c>
      <c r="C107" s="13">
        <v>94</v>
      </c>
      <c r="D107" s="13">
        <v>115</v>
      </c>
      <c r="E107" s="13">
        <v>120</v>
      </c>
      <c r="F107" s="31">
        <f t="shared" si="12"/>
        <v>235</v>
      </c>
      <c r="G107" s="57"/>
      <c r="H107" s="13"/>
      <c r="I107" s="13"/>
      <c r="J107" s="13"/>
      <c r="K107" s="13"/>
      <c r="L107" s="70"/>
    </row>
    <row r="108" spans="1:12" ht="14.25" customHeight="1" x14ac:dyDescent="0.15">
      <c r="A108" s="110"/>
      <c r="B108" s="37" t="s">
        <v>118</v>
      </c>
      <c r="C108" s="13">
        <v>81</v>
      </c>
      <c r="D108" s="13">
        <v>92</v>
      </c>
      <c r="E108" s="13">
        <v>105</v>
      </c>
      <c r="F108" s="31">
        <f t="shared" si="12"/>
        <v>197</v>
      </c>
      <c r="G108" s="57"/>
      <c r="H108" s="13"/>
      <c r="I108" s="13"/>
      <c r="J108" s="13"/>
      <c r="K108" s="13"/>
      <c r="L108" s="70"/>
    </row>
    <row r="109" spans="1:12" ht="14.25" customHeight="1" x14ac:dyDescent="0.15">
      <c r="A109" s="110"/>
      <c r="B109" s="37" t="s">
        <v>117</v>
      </c>
      <c r="C109" s="13">
        <v>80</v>
      </c>
      <c r="D109" s="13">
        <v>98</v>
      </c>
      <c r="E109" s="13">
        <v>101</v>
      </c>
      <c r="F109" s="31">
        <f t="shared" si="12"/>
        <v>199</v>
      </c>
      <c r="G109" s="57"/>
      <c r="H109" s="13"/>
      <c r="I109" s="13"/>
      <c r="J109" s="13"/>
      <c r="K109" s="13"/>
      <c r="L109" s="70"/>
    </row>
    <row r="110" spans="1:12" ht="14.25" customHeight="1" x14ac:dyDescent="0.15">
      <c r="A110" s="110"/>
      <c r="B110" s="26" t="s">
        <v>116</v>
      </c>
      <c r="C110" s="25">
        <f>SUM(C94:C109)</f>
        <v>1130</v>
      </c>
      <c r="D110" s="25">
        <f>SUM(D94:D109)</f>
        <v>1369</v>
      </c>
      <c r="E110" s="25">
        <f>SUM(E94:E109)</f>
        <v>1438</v>
      </c>
      <c r="F110" s="24">
        <f>SUM(F94:F109)</f>
        <v>2807</v>
      </c>
      <c r="G110" s="57"/>
      <c r="H110" s="13"/>
      <c r="I110" s="13"/>
      <c r="J110" s="13"/>
      <c r="K110" s="13"/>
      <c r="L110" s="70"/>
    </row>
    <row r="111" spans="1:12" ht="14.25" customHeight="1" x14ac:dyDescent="0.15">
      <c r="A111" s="72" t="s">
        <v>115</v>
      </c>
      <c r="B111" s="71" t="s">
        <v>114</v>
      </c>
      <c r="C111" s="13">
        <v>49</v>
      </c>
      <c r="D111" s="13">
        <v>74</v>
      </c>
      <c r="E111" s="13">
        <v>71</v>
      </c>
      <c r="F111" s="31">
        <f>SUM(D111:E111)</f>
        <v>145</v>
      </c>
      <c r="G111" s="57"/>
      <c r="H111" s="13"/>
      <c r="I111" s="13"/>
      <c r="J111" s="13"/>
      <c r="K111" s="13"/>
      <c r="L111" s="70"/>
    </row>
    <row r="112" spans="1:12" ht="14.25" customHeight="1" x14ac:dyDescent="0.15">
      <c r="A112" s="110"/>
      <c r="B112" s="37" t="s">
        <v>113</v>
      </c>
      <c r="C112" s="13">
        <v>80</v>
      </c>
      <c r="D112" s="13">
        <v>105</v>
      </c>
      <c r="E112" s="13">
        <v>97</v>
      </c>
      <c r="F112" s="31">
        <f>SUM(D112:E112)</f>
        <v>202</v>
      </c>
      <c r="G112" s="57"/>
      <c r="H112" s="13"/>
      <c r="I112" s="13"/>
      <c r="J112" s="13"/>
      <c r="K112" s="13"/>
      <c r="L112" s="70"/>
    </row>
    <row r="113" spans="1:12" ht="14.25" customHeight="1" x14ac:dyDescent="0.15">
      <c r="A113" s="110"/>
      <c r="B113" s="37" t="s">
        <v>112</v>
      </c>
      <c r="C113" s="13">
        <v>42</v>
      </c>
      <c r="D113" s="13">
        <v>61</v>
      </c>
      <c r="E113" s="13">
        <v>61</v>
      </c>
      <c r="F113" s="31">
        <f>SUM(D113:E113)</f>
        <v>122</v>
      </c>
      <c r="G113" s="57"/>
      <c r="H113" s="13"/>
      <c r="I113" s="13"/>
      <c r="J113" s="13"/>
      <c r="K113" s="13"/>
      <c r="L113" s="70"/>
    </row>
    <row r="114" spans="1:12" ht="14.25" customHeight="1" x14ac:dyDescent="0.15">
      <c r="A114" s="110"/>
      <c r="B114" s="26" t="s">
        <v>111</v>
      </c>
      <c r="C114" s="25">
        <f>SUM(C111:C113)</f>
        <v>171</v>
      </c>
      <c r="D114" s="25">
        <f>SUM(D111:D113)</f>
        <v>240</v>
      </c>
      <c r="E114" s="25">
        <f>SUM(E111:E113)</f>
        <v>229</v>
      </c>
      <c r="F114" s="24">
        <f>SUM(F111:F113)</f>
        <v>469</v>
      </c>
      <c r="G114" s="57"/>
      <c r="H114" s="13"/>
      <c r="I114" s="13"/>
      <c r="J114" s="13"/>
      <c r="K114" s="13"/>
      <c r="L114" s="70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9"/>
      <c r="H115" s="8"/>
      <c r="I115" s="8"/>
      <c r="J115" s="8"/>
      <c r="K115" s="8"/>
      <c r="L115" s="68"/>
    </row>
    <row r="116" spans="1:12" ht="14.25" customHeight="1" x14ac:dyDescent="0.15">
      <c r="A116" s="139" t="s">
        <v>110</v>
      </c>
      <c r="B116" s="140"/>
      <c r="C116" s="64"/>
      <c r="D116" s="64"/>
      <c r="E116" s="64"/>
      <c r="F116" s="67"/>
      <c r="G116" s="66" t="s">
        <v>109</v>
      </c>
      <c r="H116" s="65" t="s">
        <v>108</v>
      </c>
      <c r="I116" s="64">
        <v>177</v>
      </c>
      <c r="J116" s="64">
        <v>240</v>
      </c>
      <c r="K116" s="64">
        <v>240</v>
      </c>
      <c r="L116" s="63">
        <f t="shared" ref="L116:L124" si="13">SUM(J116:K116)</f>
        <v>480</v>
      </c>
    </row>
    <row r="117" spans="1:12" ht="14.25" customHeight="1" x14ac:dyDescent="0.15">
      <c r="A117" s="110" t="s">
        <v>107</v>
      </c>
      <c r="B117" s="37" t="s">
        <v>106</v>
      </c>
      <c r="C117" s="13">
        <v>175</v>
      </c>
      <c r="D117" s="13">
        <v>178</v>
      </c>
      <c r="E117" s="13">
        <v>199</v>
      </c>
      <c r="F117" s="31">
        <f t="shared" ref="F117:F138" si="14">SUM(D117:E117)</f>
        <v>377</v>
      </c>
      <c r="G117" s="57"/>
      <c r="H117" s="37" t="s">
        <v>105</v>
      </c>
      <c r="I117" s="13">
        <v>146</v>
      </c>
      <c r="J117" s="13">
        <v>173</v>
      </c>
      <c r="K117" s="13">
        <v>177</v>
      </c>
      <c r="L117" s="61">
        <f t="shared" si="13"/>
        <v>350</v>
      </c>
    </row>
    <row r="118" spans="1:12" ht="14.25" customHeight="1" x14ac:dyDescent="0.15">
      <c r="A118" s="110"/>
      <c r="B118" s="37" t="s">
        <v>104</v>
      </c>
      <c r="C118" s="13">
        <v>280</v>
      </c>
      <c r="D118" s="13">
        <v>256</v>
      </c>
      <c r="E118" s="13">
        <v>235</v>
      </c>
      <c r="F118" s="31">
        <f t="shared" si="14"/>
        <v>491</v>
      </c>
      <c r="G118" s="57"/>
      <c r="H118" s="37" t="s">
        <v>103</v>
      </c>
      <c r="I118" s="13">
        <v>140</v>
      </c>
      <c r="J118" s="13">
        <v>191</v>
      </c>
      <c r="K118" s="13">
        <v>201</v>
      </c>
      <c r="L118" s="61">
        <f t="shared" si="13"/>
        <v>392</v>
      </c>
    </row>
    <row r="119" spans="1:12" ht="14.25" customHeight="1" x14ac:dyDescent="0.15">
      <c r="A119" s="110"/>
      <c r="B119" s="37" t="s">
        <v>102</v>
      </c>
      <c r="C119" s="13">
        <v>108</v>
      </c>
      <c r="D119" s="13">
        <v>94</v>
      </c>
      <c r="E119" s="13">
        <v>104</v>
      </c>
      <c r="F119" s="31">
        <f t="shared" si="14"/>
        <v>198</v>
      </c>
      <c r="G119" s="57"/>
      <c r="H119" s="37" t="s">
        <v>101</v>
      </c>
      <c r="I119" s="13">
        <v>47</v>
      </c>
      <c r="J119" s="13">
        <v>46</v>
      </c>
      <c r="K119" s="13">
        <v>59</v>
      </c>
      <c r="L119" s="61">
        <f t="shared" si="13"/>
        <v>105</v>
      </c>
    </row>
    <row r="120" spans="1:12" ht="14.25" customHeight="1" x14ac:dyDescent="0.15">
      <c r="A120" s="110"/>
      <c r="B120" s="37" t="s">
        <v>100</v>
      </c>
      <c r="C120" s="13">
        <v>103</v>
      </c>
      <c r="D120" s="13">
        <v>86</v>
      </c>
      <c r="E120" s="13">
        <v>109</v>
      </c>
      <c r="F120" s="31">
        <f t="shared" si="14"/>
        <v>195</v>
      </c>
      <c r="G120" s="57"/>
      <c r="H120" s="37" t="s">
        <v>99</v>
      </c>
      <c r="I120" s="13">
        <v>130</v>
      </c>
      <c r="J120" s="13">
        <v>148</v>
      </c>
      <c r="K120" s="13">
        <v>166</v>
      </c>
      <c r="L120" s="61">
        <f t="shared" si="13"/>
        <v>314</v>
      </c>
    </row>
    <row r="121" spans="1:12" ht="14.25" customHeight="1" x14ac:dyDescent="0.15">
      <c r="A121" s="110"/>
      <c r="B121" s="37" t="s">
        <v>98</v>
      </c>
      <c r="C121" s="13">
        <v>67</v>
      </c>
      <c r="D121" s="13">
        <v>58</v>
      </c>
      <c r="E121" s="13">
        <v>68</v>
      </c>
      <c r="F121" s="31">
        <f t="shared" si="14"/>
        <v>126</v>
      </c>
      <c r="G121" s="57"/>
      <c r="H121" s="37" t="s">
        <v>97</v>
      </c>
      <c r="I121" s="13">
        <v>154</v>
      </c>
      <c r="J121" s="13">
        <v>173</v>
      </c>
      <c r="K121" s="62">
        <v>159</v>
      </c>
      <c r="L121" s="61">
        <f t="shared" si="13"/>
        <v>332</v>
      </c>
    </row>
    <row r="122" spans="1:12" ht="14.25" customHeight="1" x14ac:dyDescent="0.15">
      <c r="A122" s="110"/>
      <c r="B122" s="37" t="s">
        <v>96</v>
      </c>
      <c r="C122" s="13">
        <v>27</v>
      </c>
      <c r="D122" s="13">
        <v>25</v>
      </c>
      <c r="E122" s="13">
        <v>34</v>
      </c>
      <c r="F122" s="31">
        <f t="shared" si="14"/>
        <v>59</v>
      </c>
      <c r="G122" s="57"/>
      <c r="H122" s="37" t="s">
        <v>95</v>
      </c>
      <c r="I122" s="13">
        <v>190</v>
      </c>
      <c r="J122" s="13">
        <v>200</v>
      </c>
      <c r="K122" s="13">
        <v>212</v>
      </c>
      <c r="L122" s="61">
        <f t="shared" si="13"/>
        <v>412</v>
      </c>
    </row>
    <row r="123" spans="1:12" ht="14.25" customHeight="1" x14ac:dyDescent="0.15">
      <c r="A123" s="110"/>
      <c r="B123" s="37" t="s">
        <v>94</v>
      </c>
      <c r="C123" s="13">
        <v>62</v>
      </c>
      <c r="D123" s="13">
        <v>55</v>
      </c>
      <c r="E123" s="13">
        <v>67</v>
      </c>
      <c r="F123" s="31">
        <f t="shared" si="14"/>
        <v>122</v>
      </c>
      <c r="G123" s="57"/>
      <c r="H123" s="37" t="s">
        <v>93</v>
      </c>
      <c r="I123" s="13">
        <v>45</v>
      </c>
      <c r="J123" s="13">
        <v>52</v>
      </c>
      <c r="K123" s="13">
        <v>55</v>
      </c>
      <c r="L123" s="61">
        <f t="shared" si="13"/>
        <v>107</v>
      </c>
    </row>
    <row r="124" spans="1:12" ht="14.25" customHeight="1" x14ac:dyDescent="0.15">
      <c r="A124" s="110"/>
      <c r="B124" s="37" t="s">
        <v>92</v>
      </c>
      <c r="C124" s="13">
        <v>142</v>
      </c>
      <c r="D124" s="13">
        <v>134</v>
      </c>
      <c r="E124" s="13">
        <v>159</v>
      </c>
      <c r="F124" s="31">
        <f t="shared" si="14"/>
        <v>293</v>
      </c>
      <c r="G124" s="57"/>
      <c r="H124" s="37" t="s">
        <v>91</v>
      </c>
      <c r="I124" s="13">
        <v>227</v>
      </c>
      <c r="J124" s="13">
        <v>230</v>
      </c>
      <c r="K124" s="13">
        <v>261</v>
      </c>
      <c r="L124" s="61">
        <f t="shared" si="13"/>
        <v>491</v>
      </c>
    </row>
    <row r="125" spans="1:12" ht="14.25" customHeight="1" x14ac:dyDescent="0.15">
      <c r="A125" s="110"/>
      <c r="B125" s="37" t="s">
        <v>90</v>
      </c>
      <c r="C125" s="13">
        <v>50</v>
      </c>
      <c r="D125" s="13">
        <v>32</v>
      </c>
      <c r="E125" s="13">
        <v>47</v>
      </c>
      <c r="F125" s="31">
        <f t="shared" si="14"/>
        <v>79</v>
      </c>
      <c r="G125" s="57"/>
      <c r="H125" s="26" t="s">
        <v>89</v>
      </c>
      <c r="I125" s="25">
        <f>SUM(I116:I124)</f>
        <v>1256</v>
      </c>
      <c r="J125" s="25">
        <f>SUM(J116:J124)</f>
        <v>1453</v>
      </c>
      <c r="K125" s="25">
        <f>SUM(K116:K124)</f>
        <v>1530</v>
      </c>
      <c r="L125" s="60">
        <f>SUM(L116:L124)</f>
        <v>2983</v>
      </c>
    </row>
    <row r="126" spans="1:12" ht="14.25" customHeight="1" x14ac:dyDescent="0.15">
      <c r="A126" s="110"/>
      <c r="B126" s="37" t="s">
        <v>88</v>
      </c>
      <c r="C126" s="13">
        <v>66</v>
      </c>
      <c r="D126" s="13">
        <v>61</v>
      </c>
      <c r="E126" s="13">
        <v>73</v>
      </c>
      <c r="F126" s="31">
        <f t="shared" si="14"/>
        <v>134</v>
      </c>
      <c r="G126" s="57" t="s">
        <v>87</v>
      </c>
      <c r="H126" s="37" t="s">
        <v>86</v>
      </c>
      <c r="I126" s="13">
        <v>31</v>
      </c>
      <c r="J126" s="13">
        <v>44</v>
      </c>
      <c r="K126" s="13">
        <v>32</v>
      </c>
      <c r="L126" s="58">
        <f t="shared" ref="L126:L139" si="15">SUM(J126:K126)</f>
        <v>76</v>
      </c>
    </row>
    <row r="127" spans="1:12" ht="14.25" customHeight="1" x14ac:dyDescent="0.15">
      <c r="A127" s="110"/>
      <c r="B127" s="37" t="s">
        <v>85</v>
      </c>
      <c r="C127" s="13">
        <v>37</v>
      </c>
      <c r="D127" s="13">
        <v>42</v>
      </c>
      <c r="E127" s="13">
        <v>36</v>
      </c>
      <c r="F127" s="31">
        <f t="shared" si="14"/>
        <v>78</v>
      </c>
      <c r="G127" s="57"/>
      <c r="H127" s="59" t="s">
        <v>84</v>
      </c>
      <c r="I127" s="13">
        <v>11</v>
      </c>
      <c r="J127" s="13">
        <v>7</v>
      </c>
      <c r="K127" s="13">
        <v>10</v>
      </c>
      <c r="L127" s="58">
        <f t="shared" si="15"/>
        <v>17</v>
      </c>
    </row>
    <row r="128" spans="1:12" ht="14.25" customHeight="1" x14ac:dyDescent="0.15">
      <c r="A128" s="110"/>
      <c r="B128" s="37" t="s">
        <v>83</v>
      </c>
      <c r="C128" s="13">
        <v>67</v>
      </c>
      <c r="D128" s="13">
        <v>63</v>
      </c>
      <c r="E128" s="13">
        <v>76</v>
      </c>
      <c r="F128" s="31">
        <f t="shared" si="14"/>
        <v>139</v>
      </c>
      <c r="G128" s="57"/>
      <c r="H128" s="59" t="s">
        <v>82</v>
      </c>
      <c r="I128" s="13">
        <v>40</v>
      </c>
      <c r="J128" s="13">
        <v>55</v>
      </c>
      <c r="K128" s="13">
        <v>66</v>
      </c>
      <c r="L128" s="58">
        <f t="shared" si="15"/>
        <v>121</v>
      </c>
    </row>
    <row r="129" spans="1:12" ht="14.25" customHeight="1" x14ac:dyDescent="0.15">
      <c r="A129" s="110"/>
      <c r="B129" s="37" t="s">
        <v>81</v>
      </c>
      <c r="C129" s="13">
        <v>76</v>
      </c>
      <c r="D129" s="13">
        <v>63</v>
      </c>
      <c r="E129" s="13">
        <v>74</v>
      </c>
      <c r="F129" s="31">
        <f t="shared" si="14"/>
        <v>137</v>
      </c>
      <c r="G129" s="57"/>
      <c r="H129" s="59" t="s">
        <v>80</v>
      </c>
      <c r="I129" s="13">
        <v>18</v>
      </c>
      <c r="J129" s="13">
        <v>18</v>
      </c>
      <c r="K129" s="13">
        <v>15</v>
      </c>
      <c r="L129" s="58">
        <f t="shared" si="15"/>
        <v>33</v>
      </c>
    </row>
    <row r="130" spans="1:12" ht="14.25" customHeight="1" x14ac:dyDescent="0.15">
      <c r="A130" s="110"/>
      <c r="B130" s="37" t="s">
        <v>79</v>
      </c>
      <c r="C130" s="13">
        <v>64</v>
      </c>
      <c r="D130" s="13">
        <v>57</v>
      </c>
      <c r="E130" s="13">
        <v>68</v>
      </c>
      <c r="F130" s="31">
        <f t="shared" si="14"/>
        <v>125</v>
      </c>
      <c r="G130" s="57"/>
      <c r="H130" s="59" t="s">
        <v>78</v>
      </c>
      <c r="I130" s="13">
        <v>7</v>
      </c>
      <c r="J130" s="13">
        <v>5</v>
      </c>
      <c r="K130" s="13">
        <v>6</v>
      </c>
      <c r="L130" s="58">
        <f t="shared" si="15"/>
        <v>11</v>
      </c>
    </row>
    <row r="131" spans="1:12" ht="14.25" customHeight="1" x14ac:dyDescent="0.15">
      <c r="A131" s="110"/>
      <c r="B131" s="37" t="s">
        <v>77</v>
      </c>
      <c r="C131" s="13">
        <v>113</v>
      </c>
      <c r="D131" s="13">
        <v>108</v>
      </c>
      <c r="E131" s="13">
        <v>109</v>
      </c>
      <c r="F131" s="31">
        <f t="shared" si="14"/>
        <v>217</v>
      </c>
      <c r="G131" s="57"/>
      <c r="H131" s="59" t="s">
        <v>76</v>
      </c>
      <c r="I131" s="13">
        <v>10</v>
      </c>
      <c r="J131" s="13">
        <v>14</v>
      </c>
      <c r="K131" s="13">
        <v>10</v>
      </c>
      <c r="L131" s="58">
        <f t="shared" si="15"/>
        <v>24</v>
      </c>
    </row>
    <row r="132" spans="1:12" ht="14.25" customHeight="1" x14ac:dyDescent="0.15">
      <c r="A132" s="110"/>
      <c r="B132" s="37" t="s">
        <v>75</v>
      </c>
      <c r="C132" s="13">
        <v>150</v>
      </c>
      <c r="D132" s="13">
        <v>143</v>
      </c>
      <c r="E132" s="13">
        <v>148</v>
      </c>
      <c r="F132" s="31">
        <f t="shared" si="14"/>
        <v>291</v>
      </c>
      <c r="G132" s="57"/>
      <c r="H132" s="59" t="s">
        <v>74</v>
      </c>
      <c r="I132" s="13">
        <v>18</v>
      </c>
      <c r="J132" s="13">
        <v>16</v>
      </c>
      <c r="K132" s="13">
        <v>23</v>
      </c>
      <c r="L132" s="58">
        <f t="shared" si="15"/>
        <v>39</v>
      </c>
    </row>
    <row r="133" spans="1:12" ht="14.25" customHeight="1" x14ac:dyDescent="0.15">
      <c r="A133" s="110"/>
      <c r="B133" s="37" t="s">
        <v>73</v>
      </c>
      <c r="C133" s="13">
        <v>122</v>
      </c>
      <c r="D133" s="13">
        <v>112</v>
      </c>
      <c r="E133" s="13">
        <v>128</v>
      </c>
      <c r="F133" s="31">
        <f t="shared" si="14"/>
        <v>240</v>
      </c>
      <c r="G133" s="57"/>
      <c r="H133" s="59" t="s">
        <v>72</v>
      </c>
      <c r="I133" s="13">
        <v>18</v>
      </c>
      <c r="J133" s="13">
        <v>15</v>
      </c>
      <c r="K133" s="13">
        <v>13</v>
      </c>
      <c r="L133" s="58">
        <f t="shared" si="15"/>
        <v>28</v>
      </c>
    </row>
    <row r="134" spans="1:12" ht="14.25" customHeight="1" x14ac:dyDescent="0.15">
      <c r="A134" s="110"/>
      <c r="B134" s="37" t="s">
        <v>71</v>
      </c>
      <c r="C134" s="13">
        <v>113</v>
      </c>
      <c r="D134" s="13">
        <v>107</v>
      </c>
      <c r="E134" s="13">
        <v>130</v>
      </c>
      <c r="F134" s="31">
        <f t="shared" si="14"/>
        <v>237</v>
      </c>
      <c r="G134" s="57"/>
      <c r="H134" s="59" t="s">
        <v>70</v>
      </c>
      <c r="I134" s="13">
        <v>17</v>
      </c>
      <c r="J134" s="13">
        <v>19</v>
      </c>
      <c r="K134" s="13">
        <v>20</v>
      </c>
      <c r="L134" s="58">
        <f t="shared" si="15"/>
        <v>39</v>
      </c>
    </row>
    <row r="135" spans="1:12" ht="14.25" customHeight="1" x14ac:dyDescent="0.15">
      <c r="A135" s="110"/>
      <c r="B135" s="37" t="s">
        <v>69</v>
      </c>
      <c r="C135" s="13">
        <v>192</v>
      </c>
      <c r="D135" s="13">
        <v>205</v>
      </c>
      <c r="E135" s="13">
        <v>202</v>
      </c>
      <c r="F135" s="31">
        <f t="shared" si="14"/>
        <v>407</v>
      </c>
      <c r="G135" s="57"/>
      <c r="H135" s="59" t="s">
        <v>68</v>
      </c>
      <c r="I135" s="13">
        <v>23</v>
      </c>
      <c r="J135" s="13">
        <v>21</v>
      </c>
      <c r="K135" s="13">
        <v>23</v>
      </c>
      <c r="L135" s="58">
        <f t="shared" si="15"/>
        <v>44</v>
      </c>
    </row>
    <row r="136" spans="1:12" ht="14.25" customHeight="1" x14ac:dyDescent="0.15">
      <c r="A136" s="110"/>
      <c r="B136" s="37" t="s">
        <v>67</v>
      </c>
      <c r="C136" s="13">
        <v>34</v>
      </c>
      <c r="D136" s="13">
        <v>40</v>
      </c>
      <c r="E136" s="13">
        <v>39</v>
      </c>
      <c r="F136" s="31">
        <f t="shared" si="14"/>
        <v>79</v>
      </c>
      <c r="G136" s="57"/>
      <c r="H136" s="59" t="s">
        <v>66</v>
      </c>
      <c r="I136" s="13">
        <v>11</v>
      </c>
      <c r="J136" s="13">
        <v>11</v>
      </c>
      <c r="K136" s="13">
        <v>11</v>
      </c>
      <c r="L136" s="58">
        <f t="shared" si="15"/>
        <v>22</v>
      </c>
    </row>
    <row r="137" spans="1:12" ht="14.25" customHeight="1" x14ac:dyDescent="0.15">
      <c r="A137" s="110"/>
      <c r="B137" s="37" t="s">
        <v>65</v>
      </c>
      <c r="C137" s="13">
        <v>217</v>
      </c>
      <c r="D137" s="13">
        <v>163</v>
      </c>
      <c r="E137" s="13">
        <v>193</v>
      </c>
      <c r="F137" s="31">
        <f t="shared" si="14"/>
        <v>356</v>
      </c>
      <c r="G137" s="57"/>
      <c r="H137" s="59" t="s">
        <v>64</v>
      </c>
      <c r="I137" s="13">
        <v>26</v>
      </c>
      <c r="J137" s="13">
        <v>22</v>
      </c>
      <c r="K137" s="13">
        <v>30</v>
      </c>
      <c r="L137" s="58">
        <f t="shared" si="15"/>
        <v>52</v>
      </c>
    </row>
    <row r="138" spans="1:12" ht="14.25" customHeight="1" x14ac:dyDescent="0.15">
      <c r="A138" s="110"/>
      <c r="B138" s="111" t="s">
        <v>63</v>
      </c>
      <c r="C138" s="13">
        <v>131</v>
      </c>
      <c r="D138" s="13">
        <v>188</v>
      </c>
      <c r="E138" s="13">
        <v>189</v>
      </c>
      <c r="F138" s="31">
        <f t="shared" si="14"/>
        <v>377</v>
      </c>
      <c r="G138" s="57"/>
      <c r="H138" s="59" t="s">
        <v>62</v>
      </c>
      <c r="I138" s="13">
        <v>15</v>
      </c>
      <c r="J138" s="13">
        <v>16</v>
      </c>
      <c r="K138" s="13">
        <v>15</v>
      </c>
      <c r="L138" s="58">
        <f t="shared" si="15"/>
        <v>31</v>
      </c>
    </row>
    <row r="139" spans="1:12" ht="14.25" customHeight="1" x14ac:dyDescent="0.15">
      <c r="A139" s="110"/>
      <c r="B139" s="26" t="s">
        <v>61</v>
      </c>
      <c r="C139" s="25">
        <f>SUM(C117:C138)</f>
        <v>2396</v>
      </c>
      <c r="D139" s="25">
        <f>SUM(D117:D138)</f>
        <v>2270</v>
      </c>
      <c r="E139" s="25">
        <f>SUM(E117:E138)</f>
        <v>2487</v>
      </c>
      <c r="F139" s="24">
        <f>SUM(F117:F138)</f>
        <v>4757</v>
      </c>
      <c r="G139" s="57"/>
      <c r="H139" s="59" t="s">
        <v>60</v>
      </c>
      <c r="I139" s="13">
        <v>7</v>
      </c>
      <c r="J139" s="13">
        <v>9</v>
      </c>
      <c r="K139" s="13">
        <v>9</v>
      </c>
      <c r="L139" s="58">
        <f t="shared" si="15"/>
        <v>18</v>
      </c>
    </row>
    <row r="140" spans="1:12" ht="14.25" customHeight="1" x14ac:dyDescent="0.15">
      <c r="A140" s="110" t="s">
        <v>59</v>
      </c>
      <c r="B140" s="37" t="s">
        <v>58</v>
      </c>
      <c r="C140" s="13">
        <v>137</v>
      </c>
      <c r="D140" s="13">
        <v>150</v>
      </c>
      <c r="E140" s="13">
        <v>168</v>
      </c>
      <c r="F140" s="31">
        <f t="shared" ref="F140:F156" si="16">SUM(D140:E140)</f>
        <v>318</v>
      </c>
      <c r="G140" s="57"/>
      <c r="H140" s="26" t="s">
        <v>57</v>
      </c>
      <c r="I140" s="25">
        <f>SUM(I126:I139)</f>
        <v>252</v>
      </c>
      <c r="J140" s="25">
        <f>SUM(J126:J139)</f>
        <v>272</v>
      </c>
      <c r="K140" s="25">
        <f>SUM(K126:K139)</f>
        <v>283</v>
      </c>
      <c r="L140" s="60">
        <f>SUM(L126:L139)</f>
        <v>555</v>
      </c>
    </row>
    <row r="141" spans="1:12" ht="14.25" customHeight="1" x14ac:dyDescent="0.15">
      <c r="A141" s="110"/>
      <c r="B141" s="37" t="s">
        <v>56</v>
      </c>
      <c r="C141" s="13">
        <v>165</v>
      </c>
      <c r="D141" s="13">
        <v>188</v>
      </c>
      <c r="E141" s="13">
        <v>210</v>
      </c>
      <c r="F141" s="31">
        <f t="shared" si="16"/>
        <v>398</v>
      </c>
      <c r="G141" s="57" t="s">
        <v>55</v>
      </c>
      <c r="H141" s="59" t="s">
        <v>54</v>
      </c>
      <c r="I141" s="13">
        <v>48</v>
      </c>
      <c r="J141" s="13">
        <v>56</v>
      </c>
      <c r="K141" s="13">
        <v>55</v>
      </c>
      <c r="L141" s="58">
        <f>SUM(J141:K141)</f>
        <v>111</v>
      </c>
    </row>
    <row r="142" spans="1:12" ht="14.25" customHeight="1" x14ac:dyDescent="0.15">
      <c r="A142" s="110"/>
      <c r="B142" s="37" t="s">
        <v>53</v>
      </c>
      <c r="C142" s="13">
        <v>157</v>
      </c>
      <c r="D142" s="13">
        <v>174</v>
      </c>
      <c r="E142" s="13">
        <v>201</v>
      </c>
      <c r="F142" s="31">
        <f t="shared" si="16"/>
        <v>375</v>
      </c>
      <c r="G142" s="57"/>
      <c r="H142" s="59" t="s">
        <v>52</v>
      </c>
      <c r="I142" s="13">
        <v>43</v>
      </c>
      <c r="J142" s="13">
        <v>48</v>
      </c>
      <c r="K142" s="13">
        <v>39</v>
      </c>
      <c r="L142" s="58">
        <f>SUM(J142:K142)</f>
        <v>87</v>
      </c>
    </row>
    <row r="143" spans="1:12" ht="14.25" customHeight="1" x14ac:dyDescent="0.15">
      <c r="A143" s="110"/>
      <c r="B143" s="37" t="s">
        <v>51</v>
      </c>
      <c r="C143" s="13">
        <v>64</v>
      </c>
      <c r="D143" s="13">
        <v>73</v>
      </c>
      <c r="E143" s="13">
        <v>91</v>
      </c>
      <c r="F143" s="31">
        <f t="shared" si="16"/>
        <v>164</v>
      </c>
      <c r="G143" s="57"/>
      <c r="H143" s="59" t="s">
        <v>50</v>
      </c>
      <c r="I143" s="13">
        <v>50</v>
      </c>
      <c r="J143" s="13">
        <v>48</v>
      </c>
      <c r="K143" s="13">
        <v>43</v>
      </c>
      <c r="L143" s="58">
        <f>SUM(J143:K143)</f>
        <v>91</v>
      </c>
    </row>
    <row r="144" spans="1:12" ht="14.25" customHeight="1" x14ac:dyDescent="0.15">
      <c r="A144" s="110"/>
      <c r="B144" s="37" t="s">
        <v>49</v>
      </c>
      <c r="C144" s="13">
        <v>39</v>
      </c>
      <c r="D144" s="13">
        <v>37</v>
      </c>
      <c r="E144" s="13">
        <v>33</v>
      </c>
      <c r="F144" s="31">
        <f t="shared" si="16"/>
        <v>70</v>
      </c>
      <c r="G144" s="57"/>
      <c r="H144" s="59" t="s">
        <v>48</v>
      </c>
      <c r="I144" s="13">
        <v>35</v>
      </c>
      <c r="J144" s="13">
        <v>32</v>
      </c>
      <c r="K144" s="13">
        <v>34</v>
      </c>
      <c r="L144" s="58">
        <f>SUM(J144:K144)</f>
        <v>66</v>
      </c>
    </row>
    <row r="145" spans="1:12" ht="14.25" customHeight="1" x14ac:dyDescent="0.15">
      <c r="A145" s="110"/>
      <c r="B145" s="37" t="s">
        <v>47</v>
      </c>
      <c r="C145" s="13">
        <v>130</v>
      </c>
      <c r="D145" s="13">
        <v>147</v>
      </c>
      <c r="E145" s="13">
        <v>179</v>
      </c>
      <c r="F145" s="31">
        <f t="shared" si="16"/>
        <v>326</v>
      </c>
      <c r="G145" s="57"/>
      <c r="H145" s="59" t="s">
        <v>46</v>
      </c>
      <c r="I145" s="13">
        <v>31</v>
      </c>
      <c r="J145" s="13">
        <v>34</v>
      </c>
      <c r="K145" s="13">
        <v>32</v>
      </c>
      <c r="L145" s="58">
        <f>SUM(J145:K145)</f>
        <v>66</v>
      </c>
    </row>
    <row r="146" spans="1:12" ht="14.25" customHeight="1" x14ac:dyDescent="0.15">
      <c r="A146" s="110"/>
      <c r="B146" s="37" t="s">
        <v>45</v>
      </c>
      <c r="C146" s="13">
        <v>31</v>
      </c>
      <c r="D146" s="13">
        <v>40</v>
      </c>
      <c r="E146" s="13">
        <v>40</v>
      </c>
      <c r="F146" s="31">
        <f t="shared" si="16"/>
        <v>80</v>
      </c>
      <c r="G146" s="57"/>
      <c r="H146" s="26" t="s">
        <v>44</v>
      </c>
      <c r="I146" s="25">
        <f>SUM(I141:I145)</f>
        <v>207</v>
      </c>
      <c r="J146" s="25">
        <f>SUM(J141:J145)</f>
        <v>218</v>
      </c>
      <c r="K146" s="25">
        <f>SUM(K141:K145)</f>
        <v>203</v>
      </c>
      <c r="L146" s="56">
        <f>SUM(L141:L145)</f>
        <v>421</v>
      </c>
    </row>
    <row r="147" spans="1:12" ht="14.25" customHeight="1" x14ac:dyDescent="0.15">
      <c r="A147" s="110"/>
      <c r="B147" s="37" t="s">
        <v>43</v>
      </c>
      <c r="C147" s="13">
        <v>43</v>
      </c>
      <c r="D147" s="13">
        <v>47</v>
      </c>
      <c r="E147" s="13">
        <v>53</v>
      </c>
      <c r="F147" s="31">
        <f t="shared" si="16"/>
        <v>100</v>
      </c>
      <c r="G147" s="143" t="s">
        <v>42</v>
      </c>
      <c r="H147" s="144"/>
      <c r="I147" s="55">
        <f>SUM(C139+C157+C164+C167+I125+I140+I146)</f>
        <v>6971</v>
      </c>
      <c r="J147" s="55">
        <f>SUM(D139+D157+D164+D167+J125+J140+J146)</f>
        <v>7555</v>
      </c>
      <c r="K147" s="55">
        <f>SUM(E139+E157+E164+E167+K125+K140+K146)</f>
        <v>8123</v>
      </c>
      <c r="L147" s="54">
        <f>SUM(F139+F157+F164+F167+L125+L140+L146)</f>
        <v>15678</v>
      </c>
    </row>
    <row r="148" spans="1:12" ht="14.25" customHeight="1" x14ac:dyDescent="0.15">
      <c r="A148" s="110"/>
      <c r="B148" s="37" t="s">
        <v>41</v>
      </c>
      <c r="C148" s="13">
        <v>105</v>
      </c>
      <c r="D148" s="13">
        <v>128</v>
      </c>
      <c r="E148" s="13">
        <v>156</v>
      </c>
      <c r="F148" s="31">
        <f t="shared" si="16"/>
        <v>284</v>
      </c>
      <c r="G148" s="53"/>
      <c r="H148" s="111"/>
      <c r="I148" s="13"/>
      <c r="J148" s="13"/>
      <c r="K148" s="13"/>
      <c r="L148" s="52"/>
    </row>
    <row r="149" spans="1:12" ht="14.25" customHeight="1" x14ac:dyDescent="0.15">
      <c r="A149" s="110"/>
      <c r="B149" s="37" t="s">
        <v>40</v>
      </c>
      <c r="C149" s="13">
        <v>64</v>
      </c>
      <c r="D149" s="13">
        <v>84</v>
      </c>
      <c r="E149" s="13">
        <v>94</v>
      </c>
      <c r="F149" s="31">
        <f t="shared" si="16"/>
        <v>178</v>
      </c>
      <c r="G149" s="145" t="s">
        <v>39</v>
      </c>
      <c r="H149" s="146"/>
      <c r="I149" s="127">
        <f>SUM(C30+I39+I67+I147)</f>
        <v>19658</v>
      </c>
      <c r="J149" s="127">
        <f>SUM(D30+J39+J67+J147)</f>
        <v>22405</v>
      </c>
      <c r="K149" s="127">
        <f>SUM(E30+K39+K67+K147)</f>
        <v>24042</v>
      </c>
      <c r="L149" s="129">
        <f>SUM(J149:K149)</f>
        <v>46447</v>
      </c>
    </row>
    <row r="150" spans="1:12" ht="14.25" customHeight="1" x14ac:dyDescent="0.15">
      <c r="A150" s="110"/>
      <c r="B150" s="37" t="s">
        <v>38</v>
      </c>
      <c r="C150" s="13">
        <v>132</v>
      </c>
      <c r="D150" s="13">
        <v>155</v>
      </c>
      <c r="E150" s="13">
        <v>164</v>
      </c>
      <c r="F150" s="31">
        <f t="shared" si="16"/>
        <v>319</v>
      </c>
      <c r="G150" s="133"/>
      <c r="H150" s="134"/>
      <c r="I150" s="128"/>
      <c r="J150" s="128"/>
      <c r="K150" s="128"/>
      <c r="L150" s="130"/>
    </row>
    <row r="151" spans="1:12" ht="14.25" customHeight="1" x14ac:dyDescent="0.15">
      <c r="A151" s="110"/>
      <c r="B151" s="37" t="s">
        <v>37</v>
      </c>
      <c r="C151" s="13">
        <v>33</v>
      </c>
      <c r="D151" s="13">
        <v>34</v>
      </c>
      <c r="E151" s="13">
        <v>38</v>
      </c>
      <c r="F151" s="31">
        <f t="shared" si="16"/>
        <v>72</v>
      </c>
      <c r="G151" s="131" t="s">
        <v>36</v>
      </c>
      <c r="H151" s="132"/>
      <c r="I151" s="135"/>
      <c r="J151" s="135">
        <f>J149-'R2.11月末'!J149</f>
        <v>-8</v>
      </c>
      <c r="K151" s="135">
        <f>K149-'R2.11月末'!K149</f>
        <v>-20</v>
      </c>
      <c r="L151" s="137">
        <f>L149-'R2.11月末'!L149</f>
        <v>-28</v>
      </c>
    </row>
    <row r="152" spans="1:12" ht="14.25" customHeight="1" x14ac:dyDescent="0.15">
      <c r="A152" s="110"/>
      <c r="B152" s="37" t="s">
        <v>35</v>
      </c>
      <c r="C152" s="13">
        <v>20</v>
      </c>
      <c r="D152" s="13">
        <v>24</v>
      </c>
      <c r="E152" s="13">
        <v>24</v>
      </c>
      <c r="F152" s="31">
        <f t="shared" si="16"/>
        <v>48</v>
      </c>
      <c r="G152" s="133"/>
      <c r="H152" s="134"/>
      <c r="I152" s="136"/>
      <c r="J152" s="136"/>
      <c r="K152" s="136"/>
      <c r="L152" s="138"/>
    </row>
    <row r="153" spans="1:12" ht="14.25" customHeight="1" x14ac:dyDescent="0.15">
      <c r="A153" s="110"/>
      <c r="B153" s="37" t="s">
        <v>34</v>
      </c>
      <c r="C153" s="13">
        <v>65</v>
      </c>
      <c r="D153" s="13">
        <v>97</v>
      </c>
      <c r="E153" s="13">
        <v>92</v>
      </c>
      <c r="F153" s="31">
        <f t="shared" si="16"/>
        <v>189</v>
      </c>
      <c r="G153" s="123" t="s">
        <v>33</v>
      </c>
      <c r="H153" s="124"/>
      <c r="I153" s="13"/>
      <c r="J153" s="13">
        <v>48.4</v>
      </c>
      <c r="K153" s="13">
        <v>51.8</v>
      </c>
      <c r="L153" s="51">
        <v>50.2</v>
      </c>
    </row>
    <row r="154" spans="1:12" ht="14.25" customHeight="1" x14ac:dyDescent="0.15">
      <c r="A154" s="110"/>
      <c r="B154" s="37" t="s">
        <v>32</v>
      </c>
      <c r="C154" s="13">
        <v>54</v>
      </c>
      <c r="D154" s="13">
        <v>56</v>
      </c>
      <c r="E154" s="13">
        <v>65</v>
      </c>
      <c r="F154" s="31">
        <f t="shared" si="16"/>
        <v>121</v>
      </c>
      <c r="G154" s="125" t="s">
        <v>31</v>
      </c>
      <c r="H154" s="126"/>
      <c r="I154" s="50"/>
      <c r="J154" s="50">
        <v>50</v>
      </c>
      <c r="K154" s="50">
        <v>42</v>
      </c>
      <c r="L154" s="48">
        <f t="shared" ref="L154:L159" si="17">SUM(J154:K154)</f>
        <v>92</v>
      </c>
    </row>
    <row r="155" spans="1:12" ht="14.25" customHeight="1" x14ac:dyDescent="0.15">
      <c r="A155" s="110"/>
      <c r="B155" s="37" t="s">
        <v>30</v>
      </c>
      <c r="C155" s="13">
        <v>247</v>
      </c>
      <c r="D155" s="13">
        <v>245</v>
      </c>
      <c r="E155" s="13">
        <v>276</v>
      </c>
      <c r="F155" s="31">
        <f t="shared" si="16"/>
        <v>521</v>
      </c>
      <c r="G155" s="125" t="s">
        <v>29</v>
      </c>
      <c r="H155" s="126"/>
      <c r="I155" s="50"/>
      <c r="J155" s="50">
        <v>45</v>
      </c>
      <c r="K155" s="50">
        <v>41</v>
      </c>
      <c r="L155" s="48">
        <f t="shared" si="17"/>
        <v>86</v>
      </c>
    </row>
    <row r="156" spans="1:12" ht="14.25" customHeight="1" x14ac:dyDescent="0.15">
      <c r="A156" s="110"/>
      <c r="B156" s="37" t="s">
        <v>28</v>
      </c>
      <c r="C156" s="13">
        <v>39</v>
      </c>
      <c r="D156" s="13">
        <v>34</v>
      </c>
      <c r="E156" s="13">
        <v>41</v>
      </c>
      <c r="F156" s="31">
        <f t="shared" si="16"/>
        <v>75</v>
      </c>
      <c r="G156" s="125" t="s">
        <v>27</v>
      </c>
      <c r="H156" s="126"/>
      <c r="I156" s="50"/>
      <c r="J156" s="50">
        <v>8</v>
      </c>
      <c r="K156" s="50">
        <v>5</v>
      </c>
      <c r="L156" s="48">
        <f t="shared" si="17"/>
        <v>13</v>
      </c>
    </row>
    <row r="157" spans="1:12" ht="14.25" customHeight="1" x14ac:dyDescent="0.15">
      <c r="A157" s="110"/>
      <c r="B157" s="26" t="s">
        <v>26</v>
      </c>
      <c r="C157" s="25">
        <f>SUM(C140:C156)</f>
        <v>1525</v>
      </c>
      <c r="D157" s="25">
        <f>SUM(D140:D156)</f>
        <v>1713</v>
      </c>
      <c r="E157" s="25">
        <f>SUM(E140:E156)</f>
        <v>1925</v>
      </c>
      <c r="F157" s="24">
        <f>SUM(F140:F156)</f>
        <v>3638</v>
      </c>
      <c r="G157" s="125" t="s">
        <v>25</v>
      </c>
      <c r="H157" s="126"/>
      <c r="I157" s="50"/>
      <c r="J157" s="50">
        <v>20</v>
      </c>
      <c r="K157" s="50">
        <v>26</v>
      </c>
      <c r="L157" s="48">
        <f t="shared" si="17"/>
        <v>46</v>
      </c>
    </row>
    <row r="158" spans="1:12" ht="14.25" customHeight="1" x14ac:dyDescent="0.15">
      <c r="A158" s="110" t="s">
        <v>24</v>
      </c>
      <c r="B158" s="37" t="s">
        <v>23</v>
      </c>
      <c r="C158" s="13">
        <v>125</v>
      </c>
      <c r="D158" s="13">
        <v>163</v>
      </c>
      <c r="E158" s="13">
        <v>162</v>
      </c>
      <c r="F158" s="31">
        <f t="shared" ref="F158:F163" si="18">SUM(D158:E158)</f>
        <v>325</v>
      </c>
      <c r="G158" s="125" t="s">
        <v>22</v>
      </c>
      <c r="H158" s="126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10"/>
      <c r="B159" s="37" t="s">
        <v>21</v>
      </c>
      <c r="C159" s="13">
        <v>212</v>
      </c>
      <c r="D159" s="13">
        <v>260</v>
      </c>
      <c r="E159" s="13">
        <v>265</v>
      </c>
      <c r="F159" s="31">
        <f t="shared" si="18"/>
        <v>525</v>
      </c>
      <c r="G159" s="113" t="s">
        <v>20</v>
      </c>
      <c r="H159" s="114"/>
      <c r="I159" s="49"/>
      <c r="J159" s="49">
        <v>1</v>
      </c>
      <c r="K159" s="49">
        <v>0</v>
      </c>
      <c r="L159" s="48">
        <f t="shared" si="17"/>
        <v>1</v>
      </c>
    </row>
    <row r="160" spans="1:12" ht="14.25" customHeight="1" x14ac:dyDescent="0.15">
      <c r="A160" s="110"/>
      <c r="B160" s="37" t="s">
        <v>19</v>
      </c>
      <c r="C160" s="13">
        <v>62</v>
      </c>
      <c r="D160" s="13">
        <v>80</v>
      </c>
      <c r="E160" s="13">
        <v>76</v>
      </c>
      <c r="F160" s="31">
        <f t="shared" si="18"/>
        <v>156</v>
      </c>
      <c r="G160" s="112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10"/>
      <c r="B161" s="37" t="s">
        <v>17</v>
      </c>
      <c r="C161" s="13">
        <v>52</v>
      </c>
      <c r="D161" s="13">
        <v>73</v>
      </c>
      <c r="E161" s="13">
        <v>83</v>
      </c>
      <c r="F161" s="31">
        <f t="shared" si="18"/>
        <v>156</v>
      </c>
      <c r="G161" s="115" t="s">
        <v>16</v>
      </c>
      <c r="H161" s="116"/>
      <c r="I161" s="116"/>
      <c r="J161" s="116"/>
      <c r="K161" s="116"/>
      <c r="L161" s="117"/>
    </row>
    <row r="162" spans="1:12" ht="14.25" customHeight="1" x14ac:dyDescent="0.15">
      <c r="A162" s="110"/>
      <c r="B162" s="37" t="s">
        <v>15</v>
      </c>
      <c r="C162" s="13">
        <v>224</v>
      </c>
      <c r="D162" s="13">
        <v>291</v>
      </c>
      <c r="E162" s="13">
        <v>305</v>
      </c>
      <c r="F162" s="31">
        <f t="shared" si="18"/>
        <v>596</v>
      </c>
      <c r="G162" s="42" t="s">
        <v>14</v>
      </c>
      <c r="H162" s="41" t="s">
        <v>11</v>
      </c>
      <c r="I162" s="40">
        <f>SUM(L162/L149)</f>
        <v>0.41636704200486574</v>
      </c>
      <c r="J162" s="39">
        <v>8672</v>
      </c>
      <c r="K162" s="39">
        <v>10667</v>
      </c>
      <c r="L162" s="38">
        <f t="shared" ref="L162:L167" si="19">SUM(J162:K162)</f>
        <v>19339</v>
      </c>
    </row>
    <row r="163" spans="1:12" ht="14.25" customHeight="1" x14ac:dyDescent="0.15">
      <c r="A163" s="110"/>
      <c r="B163" s="37" t="s">
        <v>13</v>
      </c>
      <c r="C163" s="13">
        <v>34</v>
      </c>
      <c r="D163" s="13">
        <v>45</v>
      </c>
      <c r="E163" s="13">
        <v>45</v>
      </c>
      <c r="F163" s="31">
        <f t="shared" si="18"/>
        <v>90</v>
      </c>
      <c r="G163" s="118" t="s">
        <v>12</v>
      </c>
      <c r="H163" s="36" t="s">
        <v>11</v>
      </c>
      <c r="I163" s="35">
        <f>SUM(L163/L149)</f>
        <v>0.34906452515770664</v>
      </c>
      <c r="J163" s="34">
        <v>7117</v>
      </c>
      <c r="K163" s="34">
        <v>9096</v>
      </c>
      <c r="L163" s="33">
        <f t="shared" si="19"/>
        <v>16213</v>
      </c>
    </row>
    <row r="164" spans="1:12" ht="14.25" customHeight="1" x14ac:dyDescent="0.15">
      <c r="A164" s="110"/>
      <c r="B164" s="26" t="s">
        <v>10</v>
      </c>
      <c r="C164" s="25">
        <f>SUM(C158:C163)</f>
        <v>709</v>
      </c>
      <c r="D164" s="25">
        <f>SUM(D158:D163)</f>
        <v>912</v>
      </c>
      <c r="E164" s="25">
        <f>SUM(E158:E163)</f>
        <v>936</v>
      </c>
      <c r="F164" s="24">
        <f>SUM(F158:F163)</f>
        <v>1848</v>
      </c>
      <c r="G164" s="119"/>
      <c r="H164" s="30" t="s">
        <v>9</v>
      </c>
      <c r="I164" s="29">
        <f>L164/F30</f>
        <v>0.29578661230037379</v>
      </c>
      <c r="J164" s="28">
        <v>776</v>
      </c>
      <c r="K164" s="28">
        <v>965</v>
      </c>
      <c r="L164" s="27">
        <f t="shared" si="19"/>
        <v>1741</v>
      </c>
    </row>
    <row r="165" spans="1:12" ht="14.25" customHeight="1" x14ac:dyDescent="0.15">
      <c r="A165" s="110" t="s">
        <v>8</v>
      </c>
      <c r="B165" s="111" t="s">
        <v>7</v>
      </c>
      <c r="C165" s="13">
        <v>332</v>
      </c>
      <c r="D165" s="13">
        <v>360</v>
      </c>
      <c r="E165" s="13">
        <v>381</v>
      </c>
      <c r="F165" s="31">
        <f>SUM(D165:E165)</f>
        <v>741</v>
      </c>
      <c r="G165" s="119"/>
      <c r="H165" s="30" t="s">
        <v>6</v>
      </c>
      <c r="I165" s="29">
        <f>L165/L39</f>
        <v>0.38832071998363671</v>
      </c>
      <c r="J165" s="28">
        <v>1671</v>
      </c>
      <c r="K165" s="28">
        <v>2126</v>
      </c>
      <c r="L165" s="27">
        <f t="shared" si="19"/>
        <v>3797</v>
      </c>
    </row>
    <row r="166" spans="1:12" ht="14.25" customHeight="1" x14ac:dyDescent="0.15">
      <c r="A166" s="110"/>
      <c r="B166" s="111" t="s">
        <v>5</v>
      </c>
      <c r="C166" s="13">
        <v>294</v>
      </c>
      <c r="D166" s="13">
        <v>357</v>
      </c>
      <c r="E166" s="13">
        <v>378</v>
      </c>
      <c r="F166" s="31">
        <f>SUM(D166:E166)</f>
        <v>735</v>
      </c>
      <c r="G166" s="119"/>
      <c r="H166" s="30" t="s">
        <v>4</v>
      </c>
      <c r="I166" s="29">
        <f>L166/L67</f>
        <v>0.31247931148626285</v>
      </c>
      <c r="J166" s="28">
        <v>2088</v>
      </c>
      <c r="K166" s="28">
        <v>2632</v>
      </c>
      <c r="L166" s="27">
        <f t="shared" si="19"/>
        <v>4720</v>
      </c>
    </row>
    <row r="167" spans="1:12" ht="14.25" customHeight="1" x14ac:dyDescent="0.15">
      <c r="A167" s="110"/>
      <c r="B167" s="26" t="s">
        <v>3</v>
      </c>
      <c r="C167" s="25">
        <f>SUM(C165:C166)</f>
        <v>626</v>
      </c>
      <c r="D167" s="25">
        <f>SUM(D165:D166)</f>
        <v>717</v>
      </c>
      <c r="E167" s="25">
        <f>SUM(E165:E166)</f>
        <v>759</v>
      </c>
      <c r="F167" s="24">
        <f>SUM(F165:F166)</f>
        <v>1476</v>
      </c>
      <c r="G167" s="120"/>
      <c r="H167" s="23" t="s">
        <v>2</v>
      </c>
      <c r="I167" s="22">
        <f>L167/L147</f>
        <v>0.37983161117489478</v>
      </c>
      <c r="J167" s="21">
        <v>2582</v>
      </c>
      <c r="K167" s="21">
        <v>3373</v>
      </c>
      <c r="L167" s="20">
        <f t="shared" si="19"/>
        <v>5955</v>
      </c>
    </row>
    <row r="168" spans="1:12" ht="14.25" customHeight="1" x14ac:dyDescent="0.15">
      <c r="A168" s="110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10"/>
      <c r="B169" s="13"/>
      <c r="C169" s="13"/>
      <c r="D169" s="13"/>
      <c r="E169" s="13"/>
      <c r="F169" s="12"/>
      <c r="G169" s="121" t="s">
        <v>1</v>
      </c>
      <c r="H169" s="122"/>
      <c r="I169" s="11">
        <v>462</v>
      </c>
      <c r="J169" s="11">
        <v>197</v>
      </c>
      <c r="K169" s="11">
        <v>299</v>
      </c>
      <c r="L169" s="10">
        <f>SUM(J169:K169)</f>
        <v>496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R2.4月末</vt:lpstr>
      <vt:lpstr>R2.5月末</vt:lpstr>
      <vt:lpstr>R2.6月末</vt:lpstr>
      <vt:lpstr>R2.7月末</vt:lpstr>
      <vt:lpstr>R2.8月末</vt:lpstr>
      <vt:lpstr>R2.9月末</vt:lpstr>
      <vt:lpstr>R2.10月末</vt:lpstr>
      <vt:lpstr>R2.11月末</vt:lpstr>
      <vt:lpstr>R2.12月末</vt:lpstr>
      <vt:lpstr>R3.1月末</vt:lpstr>
      <vt:lpstr>R3.2月末</vt:lpstr>
      <vt:lpstr>R3.3月末</vt:lpstr>
      <vt:lpstr>集計（異動人数）</vt:lpstr>
      <vt:lpstr>R2.10月末!Print_Titles</vt:lpstr>
      <vt:lpstr>R2.11月末!Print_Titles</vt:lpstr>
      <vt:lpstr>R2.12月末!Print_Titles</vt:lpstr>
      <vt:lpstr>R2.4月末!Print_Titles</vt:lpstr>
      <vt:lpstr>R2.5月末!Print_Titles</vt:lpstr>
      <vt:lpstr>R2.6月末!Print_Titles</vt:lpstr>
      <vt:lpstr>R2.7月末!Print_Titles</vt:lpstr>
      <vt:lpstr>R2.8月末!Print_Titles</vt:lpstr>
      <vt:lpstr>R2.9月末!Print_Titles</vt:lpstr>
      <vt:lpstr>R3.1月末!Print_Titles</vt:lpstr>
      <vt:lpstr>R3.2月末!Print_Titles</vt:lpstr>
      <vt:lpstr>R3.3月末!Print_Titles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2020-04-09T23:44:43Z</dcterms:created>
  <dcterms:modified xsi:type="dcterms:W3CDTF">2021-03-31T11:03:13Z</dcterms:modified>
</cp:coreProperties>
</file>