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1984AB70-E0C2-4F10-BEAD-F8B3660D86B7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H31.4月末" sheetId="3" r:id="rId1"/>
    <sheet name="R1.5月末" sheetId="8" r:id="rId2"/>
    <sheet name="R1.6月末" sheetId="9" r:id="rId3"/>
    <sheet name="R1.7月末" sheetId="11" r:id="rId4"/>
    <sheet name="R1.8月末" sheetId="12" r:id="rId5"/>
    <sheet name="R1.9月末 " sheetId="13" r:id="rId6"/>
    <sheet name="R1.10月末" sheetId="16" r:id="rId7"/>
    <sheet name="R1.11月末" sheetId="15" r:id="rId8"/>
    <sheet name="R1.12月末" sheetId="17" r:id="rId9"/>
    <sheet name="R2.1月末" sheetId="18" r:id="rId10"/>
    <sheet name="R2.2月末" sheetId="20" r:id="rId11"/>
    <sheet name="R2.3月末" sheetId="21" r:id="rId12"/>
    <sheet name="集計（異動人数）" sheetId="7" r:id="rId13"/>
  </sheets>
  <definedNames>
    <definedName name="_xlnm.Print_Area" localSheetId="6">'R1.10月末'!$A$1:$L$170</definedName>
    <definedName name="_xlnm.Print_Area" localSheetId="7">'R1.11月末'!$A$1:$L$170</definedName>
    <definedName name="_xlnm.Print_Area" localSheetId="8">'R1.12月末'!$A$1:$L$170</definedName>
    <definedName name="_xlnm.Print_Area" localSheetId="2">'R1.6月末'!$A$1:$L$170</definedName>
    <definedName name="_xlnm.Print_Area" localSheetId="3">'R1.7月末'!$A$1:$L$170</definedName>
    <definedName name="_xlnm.Print_Area" localSheetId="4">'R1.8月末'!$A$1:$L$170</definedName>
    <definedName name="_xlnm.Print_Area" localSheetId="5">'R1.9月末 '!$A$1:$L$170</definedName>
    <definedName name="_xlnm.Print_Area" localSheetId="9">'R2.1月末'!$A$1:$L$170</definedName>
    <definedName name="_xlnm.Print_Area" localSheetId="10">'R2.2月末'!$A$1:$L$170</definedName>
    <definedName name="_xlnm.Print_Area" localSheetId="11">'R2.3月末'!$A$1:$L$170</definedName>
    <definedName name="_xlnm.Print_Titles" localSheetId="0">'H31.4月末'!$1:$3</definedName>
    <definedName name="_xlnm.Print_Titles" localSheetId="6">'R1.10月末'!$1:$3</definedName>
    <definedName name="_xlnm.Print_Titles" localSheetId="7">'R1.11月末'!$1:$3</definedName>
    <definedName name="_xlnm.Print_Titles" localSheetId="8">'R1.12月末'!$1:$3</definedName>
    <definedName name="_xlnm.Print_Titles" localSheetId="1">'R1.5月末'!$1:$3</definedName>
    <definedName name="_xlnm.Print_Titles" localSheetId="2">'R1.6月末'!$1:$3</definedName>
    <definedName name="_xlnm.Print_Titles" localSheetId="3">'R1.7月末'!$1:$3</definedName>
    <definedName name="_xlnm.Print_Titles" localSheetId="4">'R1.8月末'!$1:$3</definedName>
    <definedName name="_xlnm.Print_Titles" localSheetId="5">'R1.9月末 '!$1:$3</definedName>
    <definedName name="_xlnm.Print_Titles" localSheetId="9">'R2.1月末'!$1:$3</definedName>
    <definedName name="_xlnm.Print_Titles" localSheetId="10">'R2.2月末'!$1:$3</definedName>
    <definedName name="_xlnm.Print_Titles" localSheetId="11">'R2.3月末'!$1:$3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C4" i="7" l="1"/>
  <c r="D4" i="7"/>
  <c r="E4" i="7"/>
  <c r="C5" i="7"/>
  <c r="E5" i="7"/>
  <c r="C6" i="7"/>
  <c r="D6" i="7"/>
  <c r="E6" i="7"/>
  <c r="C7" i="7"/>
  <c r="D7" i="7"/>
  <c r="E7" i="7"/>
  <c r="C8" i="7"/>
  <c r="D8" i="7"/>
  <c r="E8" i="7"/>
  <c r="D3" i="7"/>
  <c r="E3" i="7"/>
  <c r="C3" i="7"/>
  <c r="J151" i="21" l="1"/>
  <c r="K151" i="21"/>
  <c r="L151" i="21"/>
  <c r="I151" i="21"/>
  <c r="L169" i="21"/>
  <c r="L167" i="21"/>
  <c r="E167" i="21"/>
  <c r="D167" i="21"/>
  <c r="C167" i="21"/>
  <c r="L166" i="21"/>
  <c r="F166" i="21"/>
  <c r="L165" i="21"/>
  <c r="F165" i="21"/>
  <c r="L164" i="21"/>
  <c r="E164" i="21"/>
  <c r="D164" i="21"/>
  <c r="C164" i="21"/>
  <c r="L163" i="21"/>
  <c r="F163" i="21"/>
  <c r="L162" i="21"/>
  <c r="F162" i="21"/>
  <c r="F161" i="21"/>
  <c r="F160" i="21"/>
  <c r="L159" i="21"/>
  <c r="F159" i="21"/>
  <c r="L158" i="21"/>
  <c r="F158" i="21"/>
  <c r="L157" i="21"/>
  <c r="E157" i="21"/>
  <c r="D157" i="21"/>
  <c r="C157" i="21"/>
  <c r="L156" i="21"/>
  <c r="F156" i="21"/>
  <c r="L155" i="21"/>
  <c r="F155" i="21"/>
  <c r="L154" i="21"/>
  <c r="F154" i="21"/>
  <c r="F153" i="21"/>
  <c r="F152" i="21"/>
  <c r="F151" i="21"/>
  <c r="F150" i="21"/>
  <c r="F149" i="21"/>
  <c r="F148" i="21"/>
  <c r="F147" i="21"/>
  <c r="K146" i="21"/>
  <c r="J146" i="21"/>
  <c r="I146" i="21"/>
  <c r="F146" i="21"/>
  <c r="L145" i="21"/>
  <c r="F145" i="21"/>
  <c r="L144" i="21"/>
  <c r="F144" i="21"/>
  <c r="L143" i="21"/>
  <c r="F143" i="21"/>
  <c r="L142" i="21"/>
  <c r="F142" i="21"/>
  <c r="L141" i="21"/>
  <c r="F141" i="21"/>
  <c r="K140" i="21"/>
  <c r="J140" i="21"/>
  <c r="I140" i="21"/>
  <c r="F140" i="21"/>
  <c r="L139" i="21"/>
  <c r="E139" i="21"/>
  <c r="D139" i="21"/>
  <c r="C139" i="21"/>
  <c r="L138" i="21"/>
  <c r="F138" i="21"/>
  <c r="L137" i="21"/>
  <c r="F137" i="21"/>
  <c r="L136" i="21"/>
  <c r="F136" i="21"/>
  <c r="L135" i="21"/>
  <c r="F135" i="21"/>
  <c r="L134" i="21"/>
  <c r="F134" i="21"/>
  <c r="L133" i="21"/>
  <c r="F133" i="21"/>
  <c r="L132" i="21"/>
  <c r="F132" i="21"/>
  <c r="L131" i="21"/>
  <c r="F131" i="21"/>
  <c r="L130" i="21"/>
  <c r="F130" i="21"/>
  <c r="L129" i="21"/>
  <c r="F129" i="21"/>
  <c r="L128" i="21"/>
  <c r="F128" i="21"/>
  <c r="L127" i="21"/>
  <c r="F127" i="21"/>
  <c r="L126" i="21"/>
  <c r="F126" i="21"/>
  <c r="K125" i="21"/>
  <c r="J125" i="21"/>
  <c r="I125" i="21"/>
  <c r="F125" i="21"/>
  <c r="L124" i="21"/>
  <c r="F124" i="21"/>
  <c r="L123" i="21"/>
  <c r="F123" i="21"/>
  <c r="L122" i="21"/>
  <c r="F122" i="21"/>
  <c r="L121" i="21"/>
  <c r="F121" i="21"/>
  <c r="L120" i="21"/>
  <c r="F120" i="21"/>
  <c r="L119" i="21"/>
  <c r="F119" i="21"/>
  <c r="L118" i="21"/>
  <c r="F118" i="21"/>
  <c r="L117" i="21"/>
  <c r="F117" i="21"/>
  <c r="L116" i="21"/>
  <c r="E114" i="21"/>
  <c r="D114" i="21"/>
  <c r="C114" i="21"/>
  <c r="F113" i="21"/>
  <c r="F112" i="21"/>
  <c r="F111" i="21"/>
  <c r="E110" i="21"/>
  <c r="D110" i="21"/>
  <c r="C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E93" i="21"/>
  <c r="D93" i="21"/>
  <c r="C93" i="21"/>
  <c r="F92" i="21"/>
  <c r="F91" i="21"/>
  <c r="F90" i="21"/>
  <c r="F89" i="21"/>
  <c r="F88" i="21"/>
  <c r="F87" i="21"/>
  <c r="F86" i="21"/>
  <c r="F85" i="21"/>
  <c r="F84" i="21"/>
  <c r="F83" i="21"/>
  <c r="E82" i="21"/>
  <c r="D82" i="21"/>
  <c r="C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E69" i="21"/>
  <c r="D69" i="21"/>
  <c r="C69" i="21"/>
  <c r="F68" i="21"/>
  <c r="F67" i="21"/>
  <c r="K66" i="21"/>
  <c r="J66" i="21"/>
  <c r="I66" i="21"/>
  <c r="F66" i="21"/>
  <c r="L65" i="21"/>
  <c r="F65" i="21"/>
  <c r="L64" i="21"/>
  <c r="F64" i="21"/>
  <c r="L63" i="21"/>
  <c r="F63" i="21"/>
  <c r="L62" i="21"/>
  <c r="F62" i="21"/>
  <c r="L61" i="21"/>
  <c r="F61" i="21"/>
  <c r="L60" i="21"/>
  <c r="E54" i="21"/>
  <c r="D54" i="21"/>
  <c r="C54" i="21"/>
  <c r="F53" i="21"/>
  <c r="F52" i="21"/>
  <c r="F51" i="21"/>
  <c r="F50" i="21"/>
  <c r="F49" i="21"/>
  <c r="F48" i="21"/>
  <c r="F47" i="21"/>
  <c r="E46" i="21"/>
  <c r="D46" i="21"/>
  <c r="C46" i="21"/>
  <c r="F45" i="21"/>
  <c r="F44" i="21"/>
  <c r="F43" i="21"/>
  <c r="F42" i="21"/>
  <c r="F41" i="21"/>
  <c r="F40" i="21"/>
  <c r="F39" i="21"/>
  <c r="K38" i="21"/>
  <c r="J38" i="21"/>
  <c r="I38" i="21"/>
  <c r="F38" i="21"/>
  <c r="L37" i="21"/>
  <c r="F37" i="21"/>
  <c r="L36" i="21"/>
  <c r="F36" i="21"/>
  <c r="L35" i="21"/>
  <c r="F35" i="21"/>
  <c r="L34" i="21"/>
  <c r="F34" i="21"/>
  <c r="L33" i="21"/>
  <c r="F33" i="21"/>
  <c r="L32" i="21"/>
  <c r="L31" i="21"/>
  <c r="K30" i="21"/>
  <c r="J30" i="21"/>
  <c r="I30" i="21"/>
  <c r="L29" i="21"/>
  <c r="E29" i="21"/>
  <c r="D29" i="21"/>
  <c r="C29" i="21"/>
  <c r="L28" i="21"/>
  <c r="F28" i="21"/>
  <c r="L27" i="21"/>
  <c r="F27" i="21"/>
  <c r="L26" i="21"/>
  <c r="F26" i="21"/>
  <c r="L25" i="21"/>
  <c r="F25" i="21"/>
  <c r="L24" i="21"/>
  <c r="F24" i="21"/>
  <c r="K23" i="21"/>
  <c r="J23" i="21"/>
  <c r="I23" i="21"/>
  <c r="F23" i="21"/>
  <c r="L22" i="21"/>
  <c r="E22" i="21"/>
  <c r="D22" i="21"/>
  <c r="C22" i="21"/>
  <c r="L21" i="21"/>
  <c r="F21" i="21"/>
  <c r="L20" i="21"/>
  <c r="F20" i="21"/>
  <c r="L19" i="21"/>
  <c r="F19" i="21"/>
  <c r="L18" i="21"/>
  <c r="F18" i="21"/>
  <c r="L17" i="21"/>
  <c r="F17" i="21"/>
  <c r="L16" i="21"/>
  <c r="F16" i="21"/>
  <c r="L15" i="21"/>
  <c r="F15" i="21"/>
  <c r="L14" i="21"/>
  <c r="F14" i="21"/>
  <c r="L13" i="21"/>
  <c r="F13" i="21"/>
  <c r="L12" i="21"/>
  <c r="F12" i="21"/>
  <c r="L11" i="21"/>
  <c r="F11" i="21"/>
  <c r="K10" i="21"/>
  <c r="J10" i="21"/>
  <c r="I10" i="21"/>
  <c r="F10" i="21"/>
  <c r="L9" i="21"/>
  <c r="F9" i="21"/>
  <c r="L8" i="21"/>
  <c r="F8" i="21"/>
  <c r="L7" i="21"/>
  <c r="F7" i="21"/>
  <c r="L6" i="21"/>
  <c r="F6" i="21"/>
  <c r="L5" i="21"/>
  <c r="F5" i="21"/>
  <c r="L4" i="21"/>
  <c r="L140" i="21" l="1"/>
  <c r="F167" i="21"/>
  <c r="L66" i="21"/>
  <c r="F114" i="21"/>
  <c r="F69" i="21"/>
  <c r="L30" i="21"/>
  <c r="L23" i="21"/>
  <c r="F54" i="21"/>
  <c r="I39" i="21"/>
  <c r="E30" i="21"/>
  <c r="C30" i="21"/>
  <c r="F29" i="21"/>
  <c r="D30" i="21"/>
  <c r="L146" i="21"/>
  <c r="L125" i="21"/>
  <c r="K147" i="21"/>
  <c r="F164" i="21"/>
  <c r="F157" i="21"/>
  <c r="I147" i="21"/>
  <c r="J147" i="21"/>
  <c r="F139" i="21"/>
  <c r="F110" i="21"/>
  <c r="F93" i="21"/>
  <c r="F82" i="21"/>
  <c r="I67" i="21"/>
  <c r="J67" i="21"/>
  <c r="K67" i="21"/>
  <c r="L38" i="21"/>
  <c r="L10" i="21"/>
  <c r="J39" i="21"/>
  <c r="K39" i="21"/>
  <c r="F46" i="21"/>
  <c r="F22" i="21"/>
  <c r="L169" i="20"/>
  <c r="L167" i="20"/>
  <c r="E167" i="20"/>
  <c r="D167" i="20"/>
  <c r="C167" i="20"/>
  <c r="L166" i="20"/>
  <c r="F166" i="20"/>
  <c r="F167" i="20" s="1"/>
  <c r="L165" i="20"/>
  <c r="F165" i="20"/>
  <c r="L164" i="20"/>
  <c r="E164" i="20"/>
  <c r="D164" i="20"/>
  <c r="C164" i="20"/>
  <c r="L163" i="20"/>
  <c r="F163" i="20"/>
  <c r="L162" i="20"/>
  <c r="F162" i="20"/>
  <c r="F161" i="20"/>
  <c r="F160" i="20"/>
  <c r="L159" i="20"/>
  <c r="F159" i="20"/>
  <c r="L158" i="20"/>
  <c r="F158" i="20"/>
  <c r="L157" i="20"/>
  <c r="E157" i="20"/>
  <c r="D157" i="20"/>
  <c r="C157" i="20"/>
  <c r="L156" i="20"/>
  <c r="F156" i="20"/>
  <c r="L155" i="20"/>
  <c r="F155" i="20"/>
  <c r="L154" i="20"/>
  <c r="F154" i="20"/>
  <c r="F153" i="20"/>
  <c r="F152" i="20"/>
  <c r="F151" i="20"/>
  <c r="F150" i="20"/>
  <c r="F149" i="20"/>
  <c r="F148" i="20"/>
  <c r="F147" i="20"/>
  <c r="K146" i="20"/>
  <c r="J146" i="20"/>
  <c r="I146" i="20"/>
  <c r="F146" i="20"/>
  <c r="L145" i="20"/>
  <c r="F145" i="20"/>
  <c r="L144" i="20"/>
  <c r="F144" i="20"/>
  <c r="L143" i="20"/>
  <c r="F143" i="20"/>
  <c r="L142" i="20"/>
  <c r="F142" i="20"/>
  <c r="L141" i="20"/>
  <c r="F141" i="20"/>
  <c r="K140" i="20"/>
  <c r="J140" i="20"/>
  <c r="I140" i="20"/>
  <c r="F140" i="20"/>
  <c r="L139" i="20"/>
  <c r="E139" i="20"/>
  <c r="D139" i="20"/>
  <c r="C139" i="20"/>
  <c r="L138" i="20"/>
  <c r="F138" i="20"/>
  <c r="L137" i="20"/>
  <c r="F137" i="20"/>
  <c r="L136" i="20"/>
  <c r="F136" i="20"/>
  <c r="L135" i="20"/>
  <c r="F135" i="20"/>
  <c r="L134" i="20"/>
  <c r="F134" i="20"/>
  <c r="L133" i="20"/>
  <c r="F133" i="20"/>
  <c r="L132" i="20"/>
  <c r="F132" i="20"/>
  <c r="L131" i="20"/>
  <c r="F131" i="20"/>
  <c r="L130" i="20"/>
  <c r="F130" i="20"/>
  <c r="L129" i="20"/>
  <c r="F129" i="20"/>
  <c r="L128" i="20"/>
  <c r="F128" i="20"/>
  <c r="L127" i="20"/>
  <c r="F127" i="20"/>
  <c r="L126" i="20"/>
  <c r="L140" i="20" s="1"/>
  <c r="F126" i="20"/>
  <c r="K125" i="20"/>
  <c r="J125" i="20"/>
  <c r="I125" i="20"/>
  <c r="F125" i="20"/>
  <c r="L124" i="20"/>
  <c r="F124" i="20"/>
  <c r="L123" i="20"/>
  <c r="F123" i="20"/>
  <c r="L122" i="20"/>
  <c r="F122" i="20"/>
  <c r="L121" i="20"/>
  <c r="F121" i="20"/>
  <c r="L120" i="20"/>
  <c r="F120" i="20"/>
  <c r="L119" i="20"/>
  <c r="F119" i="20"/>
  <c r="L118" i="20"/>
  <c r="F118" i="20"/>
  <c r="L117" i="20"/>
  <c r="F117" i="20"/>
  <c r="L116" i="20"/>
  <c r="E114" i="20"/>
  <c r="D114" i="20"/>
  <c r="C114" i="20"/>
  <c r="F113" i="20"/>
  <c r="F112" i="20"/>
  <c r="F111" i="20"/>
  <c r="F114" i="20" s="1"/>
  <c r="E110" i="20"/>
  <c r="D110" i="20"/>
  <c r="C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E93" i="20"/>
  <c r="D93" i="20"/>
  <c r="C93" i="20"/>
  <c r="F92" i="20"/>
  <c r="F91" i="20"/>
  <c r="F90" i="20"/>
  <c r="F89" i="20"/>
  <c r="F88" i="20"/>
  <c r="F87" i="20"/>
  <c r="F86" i="20"/>
  <c r="F85" i="20"/>
  <c r="F84" i="20"/>
  <c r="F83" i="20"/>
  <c r="E82" i="20"/>
  <c r="D82" i="20"/>
  <c r="C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82" i="20" s="1"/>
  <c r="E69" i="20"/>
  <c r="D69" i="20"/>
  <c r="C69" i="20"/>
  <c r="F68" i="20"/>
  <c r="F67" i="20"/>
  <c r="K66" i="20"/>
  <c r="J66" i="20"/>
  <c r="I66" i="20"/>
  <c r="F66" i="20"/>
  <c r="L65" i="20"/>
  <c r="F65" i="20"/>
  <c r="L64" i="20"/>
  <c r="F64" i="20"/>
  <c r="L63" i="20"/>
  <c r="F63" i="20"/>
  <c r="L62" i="20"/>
  <c r="F62" i="20"/>
  <c r="L61" i="20"/>
  <c r="F61" i="20"/>
  <c r="L60" i="20"/>
  <c r="L66" i="20" s="1"/>
  <c r="E54" i="20"/>
  <c r="D54" i="20"/>
  <c r="C54" i="20"/>
  <c r="F53" i="20"/>
  <c r="F52" i="20"/>
  <c r="F51" i="20"/>
  <c r="F50" i="20"/>
  <c r="F49" i="20"/>
  <c r="F48" i="20"/>
  <c r="F47" i="20"/>
  <c r="E46" i="20"/>
  <c r="D46" i="20"/>
  <c r="C46" i="20"/>
  <c r="F45" i="20"/>
  <c r="F44" i="20"/>
  <c r="F43" i="20"/>
  <c r="F42" i="20"/>
  <c r="F41" i="20"/>
  <c r="F40" i="20"/>
  <c r="F39" i="20"/>
  <c r="K38" i="20"/>
  <c r="J38" i="20"/>
  <c r="I38" i="20"/>
  <c r="F38" i="20"/>
  <c r="L37" i="20"/>
  <c r="F37" i="20"/>
  <c r="L36" i="20"/>
  <c r="F36" i="20"/>
  <c r="L35" i="20"/>
  <c r="F35" i="20"/>
  <c r="L34" i="20"/>
  <c r="F34" i="20"/>
  <c r="L33" i="20"/>
  <c r="F33" i="20"/>
  <c r="L32" i="20"/>
  <c r="L31" i="20"/>
  <c r="K30" i="20"/>
  <c r="J30" i="20"/>
  <c r="I30" i="20"/>
  <c r="L29" i="20"/>
  <c r="E29" i="20"/>
  <c r="D29" i="20"/>
  <c r="C29" i="20"/>
  <c r="L28" i="20"/>
  <c r="F28" i="20"/>
  <c r="L27" i="20"/>
  <c r="F27" i="20"/>
  <c r="L26" i="20"/>
  <c r="F26" i="20"/>
  <c r="L25" i="20"/>
  <c r="F25" i="20"/>
  <c r="L24" i="20"/>
  <c r="F24" i="20"/>
  <c r="K23" i="20"/>
  <c r="J23" i="20"/>
  <c r="I23" i="20"/>
  <c r="F23" i="20"/>
  <c r="L22" i="20"/>
  <c r="E22" i="20"/>
  <c r="E30" i="20" s="1"/>
  <c r="D22" i="20"/>
  <c r="D30" i="20" s="1"/>
  <c r="C22" i="20"/>
  <c r="C30" i="20" s="1"/>
  <c r="L21" i="20"/>
  <c r="F21" i="20"/>
  <c r="L20" i="20"/>
  <c r="F20" i="20"/>
  <c r="L19" i="20"/>
  <c r="F19" i="20"/>
  <c r="L18" i="20"/>
  <c r="F18" i="20"/>
  <c r="L17" i="20"/>
  <c r="F17" i="20"/>
  <c r="L16" i="20"/>
  <c r="F16" i="20"/>
  <c r="L15" i="20"/>
  <c r="F15" i="20"/>
  <c r="L14" i="20"/>
  <c r="F14" i="20"/>
  <c r="L13" i="20"/>
  <c r="F13" i="20"/>
  <c r="L12" i="20"/>
  <c r="F12" i="20"/>
  <c r="L11" i="20"/>
  <c r="F11" i="20"/>
  <c r="K10" i="20"/>
  <c r="J10" i="20"/>
  <c r="I10" i="20"/>
  <c r="F10" i="20"/>
  <c r="L9" i="20"/>
  <c r="F9" i="20"/>
  <c r="L8" i="20"/>
  <c r="F8" i="20"/>
  <c r="L7" i="20"/>
  <c r="F7" i="20"/>
  <c r="L6" i="20"/>
  <c r="F6" i="20"/>
  <c r="L5" i="20"/>
  <c r="F5" i="20"/>
  <c r="L4" i="20"/>
  <c r="L67" i="21" l="1"/>
  <c r="I166" i="21" s="1"/>
  <c r="L39" i="21"/>
  <c r="I165" i="21" s="1"/>
  <c r="F30" i="21"/>
  <c r="I164" i="21" s="1"/>
  <c r="I149" i="21"/>
  <c r="L147" i="21"/>
  <c r="I167" i="21" s="1"/>
  <c r="J149" i="21"/>
  <c r="K149" i="21"/>
  <c r="K147" i="20"/>
  <c r="K67" i="20"/>
  <c r="L10" i="20"/>
  <c r="J39" i="20"/>
  <c r="F22" i="20"/>
  <c r="L146" i="20"/>
  <c r="L125" i="20"/>
  <c r="I147" i="20"/>
  <c r="F164" i="20"/>
  <c r="F157" i="20"/>
  <c r="J147" i="20"/>
  <c r="F139" i="20"/>
  <c r="I67" i="20"/>
  <c r="F110" i="20"/>
  <c r="F93" i="20"/>
  <c r="J67" i="20"/>
  <c r="F69" i="20"/>
  <c r="L38" i="20"/>
  <c r="K39" i="20"/>
  <c r="L30" i="20"/>
  <c r="L23" i="20"/>
  <c r="I39" i="20"/>
  <c r="F54" i="20"/>
  <c r="F46" i="20"/>
  <c r="F29" i="20"/>
  <c r="L151" i="18"/>
  <c r="K151" i="18"/>
  <c r="J151" i="18"/>
  <c r="I151" i="18"/>
  <c r="L149" i="21" l="1"/>
  <c r="K149" i="20"/>
  <c r="K151" i="20" s="1"/>
  <c r="F30" i="20"/>
  <c r="I164" i="20" s="1"/>
  <c r="L147" i="20"/>
  <c r="I167" i="20" s="1"/>
  <c r="J149" i="20"/>
  <c r="J151" i="20" s="1"/>
  <c r="I149" i="20"/>
  <c r="I151" i="20" s="1"/>
  <c r="L67" i="20"/>
  <c r="I166" i="20" s="1"/>
  <c r="L39" i="20"/>
  <c r="I165" i="20" s="1"/>
  <c r="L151" i="17"/>
  <c r="K151" i="17"/>
  <c r="J151" i="17"/>
  <c r="I151" i="17"/>
  <c r="I162" i="21" l="1"/>
  <c r="I163" i="21"/>
  <c r="L149" i="20"/>
  <c r="L169" i="18"/>
  <c r="L167" i="18"/>
  <c r="E167" i="18"/>
  <c r="D167" i="18"/>
  <c r="C167" i="18"/>
  <c r="L166" i="18"/>
  <c r="L165" i="18"/>
  <c r="F167" i="18"/>
  <c r="L164" i="18"/>
  <c r="E164" i="18"/>
  <c r="D164" i="18"/>
  <c r="C164" i="18"/>
  <c r="L163" i="18"/>
  <c r="L162" i="18"/>
  <c r="L159" i="18"/>
  <c r="L158" i="18"/>
  <c r="L157" i="18"/>
  <c r="E157" i="18"/>
  <c r="D157" i="18"/>
  <c r="C157" i="18"/>
  <c r="L156" i="18"/>
  <c r="L155" i="18"/>
  <c r="L154" i="18"/>
  <c r="K146" i="18"/>
  <c r="J146" i="18"/>
  <c r="I146" i="18"/>
  <c r="K140" i="18"/>
  <c r="J140" i="18"/>
  <c r="I140" i="18"/>
  <c r="E139" i="18"/>
  <c r="D139" i="18"/>
  <c r="C139" i="18"/>
  <c r="L140" i="18"/>
  <c r="K125" i="18"/>
  <c r="J125" i="18"/>
  <c r="I125" i="18"/>
  <c r="E114" i="18"/>
  <c r="D114" i="18"/>
  <c r="C114" i="18"/>
  <c r="F114" i="18"/>
  <c r="E110" i="18"/>
  <c r="D110" i="18"/>
  <c r="C110" i="18"/>
  <c r="E93" i="18"/>
  <c r="D93" i="18"/>
  <c r="C93" i="18"/>
  <c r="F93" i="18"/>
  <c r="E82" i="18"/>
  <c r="D82" i="18"/>
  <c r="C82" i="18"/>
  <c r="E69" i="18"/>
  <c r="D69" i="18"/>
  <c r="C69" i="18"/>
  <c r="K66" i="18"/>
  <c r="J66" i="18"/>
  <c r="I66" i="18"/>
  <c r="F69" i="18"/>
  <c r="L66" i="18"/>
  <c r="E54" i="18"/>
  <c r="D54" i="18"/>
  <c r="C54" i="18"/>
  <c r="E46" i="18"/>
  <c r="D46" i="18"/>
  <c r="C46" i="18"/>
  <c r="K38" i="18"/>
  <c r="J38" i="18"/>
  <c r="I38" i="18"/>
  <c r="F46" i="18"/>
  <c r="K30" i="18"/>
  <c r="J30" i="18"/>
  <c r="I30" i="18"/>
  <c r="E29" i="18"/>
  <c r="D29" i="18"/>
  <c r="C29" i="18"/>
  <c r="L30" i="18"/>
  <c r="K23" i="18"/>
  <c r="J23" i="18"/>
  <c r="I23" i="18"/>
  <c r="F29" i="18"/>
  <c r="E22" i="18"/>
  <c r="E30" i="18" s="1"/>
  <c r="D22" i="18"/>
  <c r="D30" i="18" s="1"/>
  <c r="C22" i="18"/>
  <c r="L23" i="18"/>
  <c r="K10" i="18"/>
  <c r="J10" i="18"/>
  <c r="I10" i="18"/>
  <c r="F22" i="18"/>
  <c r="L10" i="18"/>
  <c r="I163" i="20" l="1"/>
  <c r="L151" i="20"/>
  <c r="I162" i="20"/>
  <c r="K39" i="18"/>
  <c r="C30" i="18"/>
  <c r="L146" i="18"/>
  <c r="L125" i="18"/>
  <c r="F164" i="18"/>
  <c r="K147" i="18"/>
  <c r="I147" i="18"/>
  <c r="J147" i="18"/>
  <c r="F157" i="18"/>
  <c r="F139" i="18"/>
  <c r="F110" i="18"/>
  <c r="K67" i="18"/>
  <c r="F82" i="18"/>
  <c r="L67" i="18" s="1"/>
  <c r="I166" i="18" s="1"/>
  <c r="I67" i="18"/>
  <c r="J67" i="18"/>
  <c r="L38" i="18"/>
  <c r="I39" i="18"/>
  <c r="J39" i="18"/>
  <c r="F54" i="18"/>
  <c r="F30" i="18"/>
  <c r="I164" i="18" s="1"/>
  <c r="L169" i="17"/>
  <c r="L167" i="17"/>
  <c r="E167" i="17"/>
  <c r="D167" i="17"/>
  <c r="C167" i="17"/>
  <c r="L166" i="17"/>
  <c r="F166" i="17"/>
  <c r="L165" i="17"/>
  <c r="F165" i="17"/>
  <c r="L164" i="17"/>
  <c r="E164" i="17"/>
  <c r="D164" i="17"/>
  <c r="C164" i="17"/>
  <c r="L163" i="17"/>
  <c r="F163" i="17"/>
  <c r="L162" i="17"/>
  <c r="F162" i="17"/>
  <c r="F161" i="17"/>
  <c r="F160" i="17"/>
  <c r="L159" i="17"/>
  <c r="F159" i="17"/>
  <c r="L158" i="17"/>
  <c r="F158" i="17"/>
  <c r="L157" i="17"/>
  <c r="E157" i="17"/>
  <c r="D157" i="17"/>
  <c r="C157" i="17"/>
  <c r="L156" i="17"/>
  <c r="F156" i="17"/>
  <c r="L155" i="17"/>
  <c r="F155" i="17"/>
  <c r="L154" i="17"/>
  <c r="F154" i="17"/>
  <c r="F153" i="17"/>
  <c r="F152" i="17"/>
  <c r="F151" i="17"/>
  <c r="F150" i="17"/>
  <c r="F149" i="17"/>
  <c r="F148" i="17"/>
  <c r="F147" i="17"/>
  <c r="K146" i="17"/>
  <c r="J146" i="17"/>
  <c r="I146" i="17"/>
  <c r="F146" i="17"/>
  <c r="L145" i="17"/>
  <c r="F145" i="17"/>
  <c r="L144" i="17"/>
  <c r="F144" i="17"/>
  <c r="L143" i="17"/>
  <c r="F143" i="17"/>
  <c r="L142" i="17"/>
  <c r="F142" i="17"/>
  <c r="L141" i="17"/>
  <c r="F141" i="17"/>
  <c r="K140" i="17"/>
  <c r="J140" i="17"/>
  <c r="I140" i="17"/>
  <c r="F140" i="17"/>
  <c r="L139" i="17"/>
  <c r="E139" i="17"/>
  <c r="D139" i="17"/>
  <c r="C139" i="17"/>
  <c r="L138" i="17"/>
  <c r="F138" i="17"/>
  <c r="L137" i="17"/>
  <c r="F137" i="17"/>
  <c r="L136" i="17"/>
  <c r="F136" i="17"/>
  <c r="L135" i="17"/>
  <c r="F135" i="17"/>
  <c r="L134" i="17"/>
  <c r="F134" i="17"/>
  <c r="L133" i="17"/>
  <c r="F133" i="17"/>
  <c r="L132" i="17"/>
  <c r="F132" i="17"/>
  <c r="L131" i="17"/>
  <c r="F131" i="17"/>
  <c r="L130" i="17"/>
  <c r="F130" i="17"/>
  <c r="L129" i="17"/>
  <c r="F129" i="17"/>
  <c r="L128" i="17"/>
  <c r="F128" i="17"/>
  <c r="L127" i="17"/>
  <c r="F127" i="17"/>
  <c r="L126" i="17"/>
  <c r="F126" i="17"/>
  <c r="K125" i="17"/>
  <c r="J125" i="17"/>
  <c r="I125" i="17"/>
  <c r="F125" i="17"/>
  <c r="L124" i="17"/>
  <c r="F124" i="17"/>
  <c r="L123" i="17"/>
  <c r="F123" i="17"/>
  <c r="L122" i="17"/>
  <c r="F122" i="17"/>
  <c r="L121" i="17"/>
  <c r="F121" i="17"/>
  <c r="L120" i="17"/>
  <c r="F120" i="17"/>
  <c r="L119" i="17"/>
  <c r="F119" i="17"/>
  <c r="L118" i="17"/>
  <c r="F118" i="17"/>
  <c r="L117" i="17"/>
  <c r="F117" i="17"/>
  <c r="L116" i="17"/>
  <c r="E114" i="17"/>
  <c r="D114" i="17"/>
  <c r="C114" i="17"/>
  <c r="F113" i="17"/>
  <c r="F112" i="17"/>
  <c r="F111" i="17"/>
  <c r="E110" i="17"/>
  <c r="D110" i="17"/>
  <c r="C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E93" i="17"/>
  <c r="D93" i="17"/>
  <c r="C93" i="17"/>
  <c r="F92" i="17"/>
  <c r="F91" i="17"/>
  <c r="F90" i="17"/>
  <c r="F89" i="17"/>
  <c r="F88" i="17"/>
  <c r="F87" i="17"/>
  <c r="F86" i="17"/>
  <c r="F85" i="17"/>
  <c r="F84" i="17"/>
  <c r="F83" i="17"/>
  <c r="E82" i="17"/>
  <c r="D82" i="17"/>
  <c r="C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E69" i="17"/>
  <c r="D69" i="17"/>
  <c r="C69" i="17"/>
  <c r="F68" i="17"/>
  <c r="F67" i="17"/>
  <c r="K66" i="17"/>
  <c r="J66" i="17"/>
  <c r="I66" i="17"/>
  <c r="F66" i="17"/>
  <c r="L65" i="17"/>
  <c r="F65" i="17"/>
  <c r="L64" i="17"/>
  <c r="F64" i="17"/>
  <c r="L63" i="17"/>
  <c r="F63" i="17"/>
  <c r="L62" i="17"/>
  <c r="F62" i="17"/>
  <c r="L61" i="17"/>
  <c r="F61" i="17"/>
  <c r="L60" i="17"/>
  <c r="E54" i="17"/>
  <c r="D54" i="17"/>
  <c r="C54" i="17"/>
  <c r="F53" i="17"/>
  <c r="F52" i="17"/>
  <c r="F51" i="17"/>
  <c r="F50" i="17"/>
  <c r="F49" i="17"/>
  <c r="F48" i="17"/>
  <c r="F47" i="17"/>
  <c r="E46" i="17"/>
  <c r="D46" i="17"/>
  <c r="C46" i="17"/>
  <c r="F45" i="17"/>
  <c r="F44" i="17"/>
  <c r="F43" i="17"/>
  <c r="F42" i="17"/>
  <c r="F41" i="17"/>
  <c r="F40" i="17"/>
  <c r="F39" i="17"/>
  <c r="K38" i="17"/>
  <c r="J38" i="17"/>
  <c r="I38" i="17"/>
  <c r="F38" i="17"/>
  <c r="L37" i="17"/>
  <c r="F37" i="17"/>
  <c r="L36" i="17"/>
  <c r="F36" i="17"/>
  <c r="L35" i="17"/>
  <c r="F35" i="17"/>
  <c r="L34" i="17"/>
  <c r="F34" i="17"/>
  <c r="L33" i="17"/>
  <c r="F33" i="17"/>
  <c r="L32" i="17"/>
  <c r="L31" i="17"/>
  <c r="K30" i="17"/>
  <c r="J30" i="17"/>
  <c r="I30" i="17"/>
  <c r="L29" i="17"/>
  <c r="E29" i="17"/>
  <c r="D29" i="17"/>
  <c r="C29" i="17"/>
  <c r="L28" i="17"/>
  <c r="F28" i="17"/>
  <c r="L27" i="17"/>
  <c r="F27" i="17"/>
  <c r="L26" i="17"/>
  <c r="F26" i="17"/>
  <c r="L25" i="17"/>
  <c r="F25" i="17"/>
  <c r="L24" i="17"/>
  <c r="F24" i="17"/>
  <c r="K23" i="17"/>
  <c r="J23" i="17"/>
  <c r="I23" i="17"/>
  <c r="F23" i="17"/>
  <c r="L22" i="17"/>
  <c r="E22" i="17"/>
  <c r="E30" i="17" s="1"/>
  <c r="D22" i="17"/>
  <c r="C22" i="17"/>
  <c r="L21" i="17"/>
  <c r="F21" i="17"/>
  <c r="L20" i="17"/>
  <c r="F20" i="17"/>
  <c r="L19" i="17"/>
  <c r="F19" i="17"/>
  <c r="L18" i="17"/>
  <c r="F18" i="17"/>
  <c r="L17" i="17"/>
  <c r="F17" i="17"/>
  <c r="L16" i="17"/>
  <c r="F16" i="17"/>
  <c r="L15" i="17"/>
  <c r="F15" i="17"/>
  <c r="L14" i="17"/>
  <c r="F14" i="17"/>
  <c r="L13" i="17"/>
  <c r="F13" i="17"/>
  <c r="L12" i="17"/>
  <c r="F12" i="17"/>
  <c r="L11" i="17"/>
  <c r="L23" i="17" s="1"/>
  <c r="F11" i="17"/>
  <c r="K10" i="17"/>
  <c r="J10" i="17"/>
  <c r="I10" i="17"/>
  <c r="F10" i="17"/>
  <c r="L9" i="17"/>
  <c r="F9" i="17"/>
  <c r="L8" i="17"/>
  <c r="F8" i="17"/>
  <c r="L7" i="17"/>
  <c r="F7" i="17"/>
  <c r="L6" i="17"/>
  <c r="L10" i="17" s="1"/>
  <c r="F6" i="17"/>
  <c r="L5" i="17"/>
  <c r="F5" i="17"/>
  <c r="L4" i="17"/>
  <c r="L147" i="18" l="1"/>
  <c r="I167" i="18" s="1"/>
  <c r="K149" i="18"/>
  <c r="J149" i="18"/>
  <c r="I149" i="18"/>
  <c r="L39" i="18"/>
  <c r="I165" i="18" s="1"/>
  <c r="L146" i="17"/>
  <c r="L140" i="17"/>
  <c r="L66" i="17"/>
  <c r="F114" i="17"/>
  <c r="F82" i="17"/>
  <c r="F69" i="17"/>
  <c r="L38" i="17"/>
  <c r="K39" i="17"/>
  <c r="F54" i="17"/>
  <c r="F29" i="17"/>
  <c r="F22" i="17"/>
  <c r="L125" i="17"/>
  <c r="I147" i="17"/>
  <c r="F167" i="17"/>
  <c r="J147" i="17"/>
  <c r="F164" i="17"/>
  <c r="F157" i="17"/>
  <c r="F139" i="17"/>
  <c r="K147" i="17"/>
  <c r="K67" i="17"/>
  <c r="J67" i="17"/>
  <c r="F110" i="17"/>
  <c r="I67" i="17"/>
  <c r="F93" i="17"/>
  <c r="L30" i="17"/>
  <c r="J39" i="17"/>
  <c r="I39" i="17"/>
  <c r="F46" i="17"/>
  <c r="C30" i="17"/>
  <c r="D30" i="17"/>
  <c r="L151" i="15"/>
  <c r="K151" i="15"/>
  <c r="J151" i="15"/>
  <c r="I151" i="15"/>
  <c r="L169" i="15"/>
  <c r="L149" i="18" l="1"/>
  <c r="I163" i="18" s="1"/>
  <c r="L147" i="17"/>
  <c r="I167" i="17" s="1"/>
  <c r="L67" i="17"/>
  <c r="I166" i="17" s="1"/>
  <c r="K149" i="17"/>
  <c r="F30" i="17"/>
  <c r="I164" i="17" s="1"/>
  <c r="J149" i="17"/>
  <c r="I149" i="17"/>
  <c r="L39" i="17"/>
  <c r="I165" i="17" s="1"/>
  <c r="L169" i="16"/>
  <c r="L167" i="16"/>
  <c r="E167" i="16"/>
  <c r="D167" i="16"/>
  <c r="C167" i="16"/>
  <c r="L166" i="16"/>
  <c r="F166" i="16"/>
  <c r="L165" i="16"/>
  <c r="F165" i="16"/>
  <c r="L164" i="16"/>
  <c r="E164" i="16"/>
  <c r="D164" i="16"/>
  <c r="C164" i="16"/>
  <c r="L163" i="16"/>
  <c r="F163" i="16"/>
  <c r="L162" i="16"/>
  <c r="F162" i="16"/>
  <c r="F161" i="16"/>
  <c r="F160" i="16"/>
  <c r="L159" i="16"/>
  <c r="F159" i="16"/>
  <c r="L158" i="16"/>
  <c r="F158" i="16"/>
  <c r="L157" i="16"/>
  <c r="E157" i="16"/>
  <c r="D157" i="16"/>
  <c r="C157" i="16"/>
  <c r="L156" i="16"/>
  <c r="F156" i="16"/>
  <c r="L155" i="16"/>
  <c r="F155" i="16"/>
  <c r="L154" i="16"/>
  <c r="F154" i="16"/>
  <c r="F153" i="16"/>
  <c r="F152" i="16"/>
  <c r="F151" i="16"/>
  <c r="F150" i="16"/>
  <c r="F149" i="16"/>
  <c r="F148" i="16"/>
  <c r="F147" i="16"/>
  <c r="K146" i="16"/>
  <c r="J146" i="16"/>
  <c r="I146" i="16"/>
  <c r="F146" i="16"/>
  <c r="L145" i="16"/>
  <c r="F145" i="16"/>
  <c r="L144" i="16"/>
  <c r="F144" i="16"/>
  <c r="L143" i="16"/>
  <c r="F143" i="16"/>
  <c r="L142" i="16"/>
  <c r="F142" i="16"/>
  <c r="L141" i="16"/>
  <c r="F141" i="16"/>
  <c r="K140" i="16"/>
  <c r="J140" i="16"/>
  <c r="I140" i="16"/>
  <c r="F140" i="16"/>
  <c r="L139" i="16"/>
  <c r="E139" i="16"/>
  <c r="D139" i="16"/>
  <c r="C139" i="16"/>
  <c r="L138" i="16"/>
  <c r="F138" i="16"/>
  <c r="L137" i="16"/>
  <c r="F137" i="16"/>
  <c r="L136" i="16"/>
  <c r="F136" i="16"/>
  <c r="L135" i="16"/>
  <c r="F135" i="16"/>
  <c r="L134" i="16"/>
  <c r="F134" i="16"/>
  <c r="L133" i="16"/>
  <c r="F133" i="16"/>
  <c r="L132" i="16"/>
  <c r="F132" i="16"/>
  <c r="L131" i="16"/>
  <c r="F131" i="16"/>
  <c r="L130" i="16"/>
  <c r="F130" i="16"/>
  <c r="L129" i="16"/>
  <c r="F129" i="16"/>
  <c r="L128" i="16"/>
  <c r="F128" i="16"/>
  <c r="L127" i="16"/>
  <c r="F127" i="16"/>
  <c r="L126" i="16"/>
  <c r="F126" i="16"/>
  <c r="K125" i="16"/>
  <c r="J125" i="16"/>
  <c r="I125" i="16"/>
  <c r="F125" i="16"/>
  <c r="L124" i="16"/>
  <c r="F124" i="16"/>
  <c r="L123" i="16"/>
  <c r="F123" i="16"/>
  <c r="L122" i="16"/>
  <c r="F122" i="16"/>
  <c r="L121" i="16"/>
  <c r="F121" i="16"/>
  <c r="L120" i="16"/>
  <c r="F120" i="16"/>
  <c r="L119" i="16"/>
  <c r="F119" i="16"/>
  <c r="L118" i="16"/>
  <c r="F118" i="16"/>
  <c r="L117" i="16"/>
  <c r="F117" i="16"/>
  <c r="L116" i="16"/>
  <c r="E114" i="16"/>
  <c r="D114" i="16"/>
  <c r="C114" i="16"/>
  <c r="F113" i="16"/>
  <c r="F112" i="16"/>
  <c r="F111" i="16"/>
  <c r="E110" i="16"/>
  <c r="D110" i="16"/>
  <c r="C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E93" i="16"/>
  <c r="D93" i="16"/>
  <c r="C93" i="16"/>
  <c r="F92" i="16"/>
  <c r="F91" i="16"/>
  <c r="F90" i="16"/>
  <c r="F89" i="16"/>
  <c r="F88" i="16"/>
  <c r="F87" i="16"/>
  <c r="F86" i="16"/>
  <c r="F85" i="16"/>
  <c r="F84" i="16"/>
  <c r="F83" i="16"/>
  <c r="E82" i="16"/>
  <c r="D82" i="16"/>
  <c r="C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E69" i="16"/>
  <c r="D69" i="16"/>
  <c r="C69" i="16"/>
  <c r="F68" i="16"/>
  <c r="F67" i="16"/>
  <c r="K66" i="16"/>
  <c r="J66" i="16"/>
  <c r="I66" i="16"/>
  <c r="F66" i="16"/>
  <c r="L65" i="16"/>
  <c r="F65" i="16"/>
  <c r="L64" i="16"/>
  <c r="F64" i="16"/>
  <c r="L63" i="16"/>
  <c r="F63" i="16"/>
  <c r="L62" i="16"/>
  <c r="F62" i="16"/>
  <c r="L61" i="16"/>
  <c r="F61" i="16"/>
  <c r="L60" i="16"/>
  <c r="E54" i="16"/>
  <c r="D54" i="16"/>
  <c r="C54" i="16"/>
  <c r="F53" i="16"/>
  <c r="F52" i="16"/>
  <c r="F51" i="16"/>
  <c r="F50" i="16"/>
  <c r="F49" i="16"/>
  <c r="F48" i="16"/>
  <c r="F47" i="16"/>
  <c r="E46" i="16"/>
  <c r="D46" i="16"/>
  <c r="C46" i="16"/>
  <c r="F45" i="16"/>
  <c r="F44" i="16"/>
  <c r="F43" i="16"/>
  <c r="F42" i="16"/>
  <c r="F41" i="16"/>
  <c r="F40" i="16"/>
  <c r="F39" i="16"/>
  <c r="K38" i="16"/>
  <c r="J38" i="16"/>
  <c r="I38" i="16"/>
  <c r="F38" i="16"/>
  <c r="L37" i="16"/>
  <c r="F37" i="16"/>
  <c r="L36" i="16"/>
  <c r="F36" i="16"/>
  <c r="L35" i="16"/>
  <c r="F35" i="16"/>
  <c r="L34" i="16"/>
  <c r="F34" i="16"/>
  <c r="L33" i="16"/>
  <c r="F33" i="16"/>
  <c r="L32" i="16"/>
  <c r="L31" i="16"/>
  <c r="K30" i="16"/>
  <c r="J30" i="16"/>
  <c r="I30" i="16"/>
  <c r="L29" i="16"/>
  <c r="E29" i="16"/>
  <c r="D29" i="16"/>
  <c r="C29" i="16"/>
  <c r="L28" i="16"/>
  <c r="F28" i="16"/>
  <c r="L27" i="16"/>
  <c r="F27" i="16"/>
  <c r="L26" i="16"/>
  <c r="F26" i="16"/>
  <c r="L25" i="16"/>
  <c r="F25" i="16"/>
  <c r="L24" i="16"/>
  <c r="F24" i="16"/>
  <c r="K23" i="16"/>
  <c r="J23" i="16"/>
  <c r="I23" i="16"/>
  <c r="F23" i="16"/>
  <c r="L22" i="16"/>
  <c r="E22" i="16"/>
  <c r="E30" i="16" s="1"/>
  <c r="D22" i="16"/>
  <c r="D30" i="16" s="1"/>
  <c r="C22" i="16"/>
  <c r="C30" i="16" s="1"/>
  <c r="L21" i="16"/>
  <c r="F21" i="16"/>
  <c r="L20" i="16"/>
  <c r="F20" i="16"/>
  <c r="L19" i="16"/>
  <c r="F19" i="16"/>
  <c r="L18" i="16"/>
  <c r="F18" i="16"/>
  <c r="L17" i="16"/>
  <c r="F17" i="16"/>
  <c r="L16" i="16"/>
  <c r="F16" i="16"/>
  <c r="L15" i="16"/>
  <c r="F15" i="16"/>
  <c r="L14" i="16"/>
  <c r="F14" i="16"/>
  <c r="L13" i="16"/>
  <c r="F13" i="16"/>
  <c r="L12" i="16"/>
  <c r="F12" i="16"/>
  <c r="L11" i="16"/>
  <c r="F11" i="16"/>
  <c r="K10" i="16"/>
  <c r="J10" i="16"/>
  <c r="I10" i="16"/>
  <c r="F10" i="16"/>
  <c r="L9" i="16"/>
  <c r="F9" i="16"/>
  <c r="L8" i="16"/>
  <c r="F8" i="16"/>
  <c r="L7" i="16"/>
  <c r="F7" i="16"/>
  <c r="L6" i="16"/>
  <c r="F6" i="16"/>
  <c r="L5" i="16"/>
  <c r="F5" i="16"/>
  <c r="L4" i="16"/>
  <c r="L167" i="15"/>
  <c r="E167" i="15"/>
  <c r="D167" i="15"/>
  <c r="C167" i="15"/>
  <c r="L166" i="15"/>
  <c r="F166" i="15"/>
  <c r="L165" i="15"/>
  <c r="F165" i="15"/>
  <c r="F167" i="15" s="1"/>
  <c r="L164" i="15"/>
  <c r="E164" i="15"/>
  <c r="D164" i="15"/>
  <c r="C164" i="15"/>
  <c r="L163" i="15"/>
  <c r="F163" i="15"/>
  <c r="L162" i="15"/>
  <c r="F162" i="15"/>
  <c r="F161" i="15"/>
  <c r="F160" i="15"/>
  <c r="L159" i="15"/>
  <c r="F159" i="15"/>
  <c r="L158" i="15"/>
  <c r="F158" i="15"/>
  <c r="L157" i="15"/>
  <c r="E157" i="15"/>
  <c r="D157" i="15"/>
  <c r="C157" i="15"/>
  <c r="L156" i="15"/>
  <c r="F156" i="15"/>
  <c r="L155" i="15"/>
  <c r="F155" i="15"/>
  <c r="L154" i="15"/>
  <c r="F154" i="15"/>
  <c r="F153" i="15"/>
  <c r="F152" i="15"/>
  <c r="F151" i="15"/>
  <c r="F150" i="15"/>
  <c r="F149" i="15"/>
  <c r="F148" i="15"/>
  <c r="F147" i="15"/>
  <c r="K146" i="15"/>
  <c r="J146" i="15"/>
  <c r="I146" i="15"/>
  <c r="F146" i="15"/>
  <c r="L145" i="15"/>
  <c r="F145" i="15"/>
  <c r="L144" i="15"/>
  <c r="F144" i="15"/>
  <c r="L143" i="15"/>
  <c r="F143" i="15"/>
  <c r="L142" i="15"/>
  <c r="F142" i="15"/>
  <c r="L141" i="15"/>
  <c r="F141" i="15"/>
  <c r="K140" i="15"/>
  <c r="J140" i="15"/>
  <c r="I140" i="15"/>
  <c r="F140" i="15"/>
  <c r="L139" i="15"/>
  <c r="E139" i="15"/>
  <c r="D139" i="15"/>
  <c r="C139" i="15"/>
  <c r="L138" i="15"/>
  <c r="F138" i="15"/>
  <c r="L137" i="15"/>
  <c r="F137" i="15"/>
  <c r="L136" i="15"/>
  <c r="F136" i="15"/>
  <c r="L135" i="15"/>
  <c r="F135" i="15"/>
  <c r="L134" i="15"/>
  <c r="F134" i="15"/>
  <c r="L133" i="15"/>
  <c r="F133" i="15"/>
  <c r="L132" i="15"/>
  <c r="F132" i="15"/>
  <c r="L131" i="15"/>
  <c r="F131" i="15"/>
  <c r="L130" i="15"/>
  <c r="F130" i="15"/>
  <c r="L129" i="15"/>
  <c r="F129" i="15"/>
  <c r="L128" i="15"/>
  <c r="F128" i="15"/>
  <c r="L127" i="15"/>
  <c r="F127" i="15"/>
  <c r="L126" i="15"/>
  <c r="F126" i="15"/>
  <c r="K125" i="15"/>
  <c r="J125" i="15"/>
  <c r="I125" i="15"/>
  <c r="F125" i="15"/>
  <c r="L124" i="15"/>
  <c r="F124" i="15"/>
  <c r="L123" i="15"/>
  <c r="F123" i="15"/>
  <c r="L122" i="15"/>
  <c r="F122" i="15"/>
  <c r="L121" i="15"/>
  <c r="F121" i="15"/>
  <c r="L120" i="15"/>
  <c r="F120" i="15"/>
  <c r="L119" i="15"/>
  <c r="F119" i="15"/>
  <c r="L118" i="15"/>
  <c r="F118" i="15"/>
  <c r="L117" i="15"/>
  <c r="F117" i="15"/>
  <c r="L116" i="15"/>
  <c r="E114" i="15"/>
  <c r="D114" i="15"/>
  <c r="C114" i="15"/>
  <c r="F113" i="15"/>
  <c r="F112" i="15"/>
  <c r="F111" i="15"/>
  <c r="E110" i="15"/>
  <c r="D110" i="15"/>
  <c r="C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E93" i="15"/>
  <c r="D93" i="15"/>
  <c r="C93" i="15"/>
  <c r="F92" i="15"/>
  <c r="F91" i="15"/>
  <c r="F90" i="15"/>
  <c r="F89" i="15"/>
  <c r="F88" i="15"/>
  <c r="F87" i="15"/>
  <c r="F86" i="15"/>
  <c r="F85" i="15"/>
  <c r="F84" i="15"/>
  <c r="F83" i="15"/>
  <c r="F93" i="15" s="1"/>
  <c r="E82" i="15"/>
  <c r="D82" i="15"/>
  <c r="C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E69" i="15"/>
  <c r="D69" i="15"/>
  <c r="C69" i="15"/>
  <c r="F68" i="15"/>
  <c r="J67" i="15"/>
  <c r="F67" i="15"/>
  <c r="K66" i="15"/>
  <c r="J66" i="15"/>
  <c r="I66" i="15"/>
  <c r="F66" i="15"/>
  <c r="L65" i="15"/>
  <c r="F65" i="15"/>
  <c r="L64" i="15"/>
  <c r="F64" i="15"/>
  <c r="L63" i="15"/>
  <c r="F63" i="15"/>
  <c r="L62" i="15"/>
  <c r="F62" i="15"/>
  <c r="L61" i="15"/>
  <c r="F61" i="15"/>
  <c r="L60" i="15"/>
  <c r="E54" i="15"/>
  <c r="D54" i="15"/>
  <c r="C54" i="15"/>
  <c r="F53" i="15"/>
  <c r="F52" i="15"/>
  <c r="F51" i="15"/>
  <c r="F50" i="15"/>
  <c r="F49" i="15"/>
  <c r="F54" i="15" s="1"/>
  <c r="F48" i="15"/>
  <c r="F47" i="15"/>
  <c r="E46" i="15"/>
  <c r="D46" i="15"/>
  <c r="C46" i="15"/>
  <c r="F45" i="15"/>
  <c r="F44" i="15"/>
  <c r="F43" i="15"/>
  <c r="F42" i="15"/>
  <c r="F41" i="15"/>
  <c r="F40" i="15"/>
  <c r="F39" i="15"/>
  <c r="K38" i="15"/>
  <c r="J38" i="15"/>
  <c r="I38" i="15"/>
  <c r="F38" i="15"/>
  <c r="L37" i="15"/>
  <c r="F37" i="15"/>
  <c r="L36" i="15"/>
  <c r="F36" i="15"/>
  <c r="L35" i="15"/>
  <c r="F35" i="15"/>
  <c r="L34" i="15"/>
  <c r="F34" i="15"/>
  <c r="L33" i="15"/>
  <c r="F33" i="15"/>
  <c r="L32" i="15"/>
  <c r="L31" i="15"/>
  <c r="K30" i="15"/>
  <c r="J30" i="15"/>
  <c r="I30" i="15"/>
  <c r="C30" i="15"/>
  <c r="L29" i="15"/>
  <c r="E29" i="15"/>
  <c r="D29" i="15"/>
  <c r="C29" i="15"/>
  <c r="L28" i="15"/>
  <c r="F28" i="15"/>
  <c r="L27" i="15"/>
  <c r="F27" i="15"/>
  <c r="L26" i="15"/>
  <c r="F26" i="15"/>
  <c r="L25" i="15"/>
  <c r="F25" i="15"/>
  <c r="L24" i="15"/>
  <c r="F24" i="15"/>
  <c r="K23" i="15"/>
  <c r="J23" i="15"/>
  <c r="I23" i="15"/>
  <c r="F23" i="15"/>
  <c r="L22" i="15"/>
  <c r="E22" i="15"/>
  <c r="D22" i="15"/>
  <c r="D30" i="15" s="1"/>
  <c r="C22" i="15"/>
  <c r="L21" i="15"/>
  <c r="F21" i="15"/>
  <c r="L20" i="15"/>
  <c r="F20" i="15"/>
  <c r="L19" i="15"/>
  <c r="F19" i="15"/>
  <c r="L18" i="15"/>
  <c r="F18" i="15"/>
  <c r="L17" i="15"/>
  <c r="F17" i="15"/>
  <c r="L16" i="15"/>
  <c r="F16" i="15"/>
  <c r="L15" i="15"/>
  <c r="F15" i="15"/>
  <c r="L14" i="15"/>
  <c r="F14" i="15"/>
  <c r="L13" i="15"/>
  <c r="F13" i="15"/>
  <c r="L12" i="15"/>
  <c r="F12" i="15"/>
  <c r="L11" i="15"/>
  <c r="F11" i="15"/>
  <c r="K10" i="15"/>
  <c r="J10" i="15"/>
  <c r="I10" i="15"/>
  <c r="F10" i="15"/>
  <c r="L9" i="15"/>
  <c r="F9" i="15"/>
  <c r="L8" i="15"/>
  <c r="F8" i="15"/>
  <c r="L7" i="15"/>
  <c r="F7" i="15"/>
  <c r="L6" i="15"/>
  <c r="F6" i="15"/>
  <c r="L5" i="15"/>
  <c r="F5" i="15"/>
  <c r="L4" i="15"/>
  <c r="I162" i="18" l="1"/>
  <c r="L149" i="17"/>
  <c r="I162" i="17" s="1"/>
  <c r="L146" i="15"/>
  <c r="L140" i="15"/>
  <c r="L125" i="15"/>
  <c r="K147" i="15"/>
  <c r="I147" i="15"/>
  <c r="F164" i="15"/>
  <c r="J147" i="15"/>
  <c r="F157" i="15"/>
  <c r="F139" i="15"/>
  <c r="L66" i="15"/>
  <c r="F114" i="15"/>
  <c r="F110" i="15"/>
  <c r="I67" i="15"/>
  <c r="F82" i="15"/>
  <c r="K67" i="15"/>
  <c r="F69" i="15"/>
  <c r="L38" i="15"/>
  <c r="I39" i="15"/>
  <c r="L30" i="15"/>
  <c r="L23" i="15"/>
  <c r="J39" i="15"/>
  <c r="L10" i="15"/>
  <c r="K39" i="15"/>
  <c r="F46" i="15"/>
  <c r="F29" i="15"/>
  <c r="F22" i="15"/>
  <c r="F30" i="15" s="1"/>
  <c r="I164" i="15" s="1"/>
  <c r="E30" i="15"/>
  <c r="L125" i="16"/>
  <c r="F139" i="16"/>
  <c r="L146" i="16"/>
  <c r="J147" i="16"/>
  <c r="F114" i="16"/>
  <c r="L38" i="16"/>
  <c r="J67" i="16"/>
  <c r="F110" i="16"/>
  <c r="I67" i="16"/>
  <c r="K147" i="16"/>
  <c r="L23" i="16"/>
  <c r="K39" i="16"/>
  <c r="F69" i="16"/>
  <c r="K67" i="16"/>
  <c r="I147" i="16"/>
  <c r="F164" i="16"/>
  <c r="L140" i="16"/>
  <c r="F157" i="16"/>
  <c r="F29" i="16"/>
  <c r="L66" i="16"/>
  <c r="F82" i="16"/>
  <c r="F93" i="16"/>
  <c r="F167" i="16"/>
  <c r="L30" i="16"/>
  <c r="L10" i="16"/>
  <c r="I39" i="16"/>
  <c r="J39" i="16"/>
  <c r="F54" i="16"/>
  <c r="F46" i="16"/>
  <c r="F22" i="16"/>
  <c r="I163" i="17" l="1"/>
  <c r="I149" i="15"/>
  <c r="L147" i="15"/>
  <c r="I167" i="15" s="1"/>
  <c r="J149" i="15"/>
  <c r="L67" i="15"/>
  <c r="I166" i="15" s="1"/>
  <c r="K149" i="15"/>
  <c r="L39" i="15"/>
  <c r="I165" i="15" s="1"/>
  <c r="F30" i="16"/>
  <c r="I164" i="16" s="1"/>
  <c r="L147" i="16"/>
  <c r="I167" i="16" s="1"/>
  <c r="J149" i="16"/>
  <c r="L67" i="16"/>
  <c r="I166" i="16" s="1"/>
  <c r="K149" i="16"/>
  <c r="K151" i="16" s="1"/>
  <c r="I149" i="16"/>
  <c r="I151" i="16" s="1"/>
  <c r="L39" i="16"/>
  <c r="I165" i="16" s="1"/>
  <c r="L166" i="13"/>
  <c r="L149" i="15" l="1"/>
  <c r="L149" i="16"/>
  <c r="I163" i="16" s="1"/>
  <c r="J151" i="16"/>
  <c r="L169" i="13"/>
  <c r="L167" i="13"/>
  <c r="E167" i="13"/>
  <c r="D167" i="13"/>
  <c r="C167" i="13"/>
  <c r="F166" i="13"/>
  <c r="L165" i="13"/>
  <c r="F165" i="13"/>
  <c r="L164" i="13"/>
  <c r="E164" i="13"/>
  <c r="D164" i="13"/>
  <c r="C164" i="13"/>
  <c r="L163" i="13"/>
  <c r="F163" i="13"/>
  <c r="L162" i="13"/>
  <c r="F162" i="13"/>
  <c r="F161" i="13"/>
  <c r="F160" i="13"/>
  <c r="L159" i="13"/>
  <c r="F159" i="13"/>
  <c r="L158" i="13"/>
  <c r="F158" i="13"/>
  <c r="L157" i="13"/>
  <c r="E157" i="13"/>
  <c r="D157" i="13"/>
  <c r="C157" i="13"/>
  <c r="L156" i="13"/>
  <c r="F156" i="13"/>
  <c r="L155" i="13"/>
  <c r="F155" i="13"/>
  <c r="L154" i="13"/>
  <c r="F154" i="13"/>
  <c r="F153" i="13"/>
  <c r="F152" i="13"/>
  <c r="F151" i="13"/>
  <c r="F150" i="13"/>
  <c r="F149" i="13"/>
  <c r="F148" i="13"/>
  <c r="F147" i="13"/>
  <c r="K146" i="13"/>
  <c r="J146" i="13"/>
  <c r="I146" i="13"/>
  <c r="F146" i="13"/>
  <c r="L145" i="13"/>
  <c r="F145" i="13"/>
  <c r="L144" i="13"/>
  <c r="F144" i="13"/>
  <c r="L143" i="13"/>
  <c r="F143" i="13"/>
  <c r="L142" i="13"/>
  <c r="F142" i="13"/>
  <c r="L141" i="13"/>
  <c r="L146" i="13" s="1"/>
  <c r="F141" i="13"/>
  <c r="K140" i="13"/>
  <c r="J140" i="13"/>
  <c r="I140" i="13"/>
  <c r="F140" i="13"/>
  <c r="L139" i="13"/>
  <c r="E139" i="13"/>
  <c r="D139" i="13"/>
  <c r="C139" i="13"/>
  <c r="L138" i="13"/>
  <c r="F138" i="13"/>
  <c r="L137" i="13"/>
  <c r="F137" i="13"/>
  <c r="L136" i="13"/>
  <c r="F136" i="13"/>
  <c r="L135" i="13"/>
  <c r="F135" i="13"/>
  <c r="L134" i="13"/>
  <c r="F134" i="13"/>
  <c r="L133" i="13"/>
  <c r="F133" i="13"/>
  <c r="L132" i="13"/>
  <c r="F132" i="13"/>
  <c r="L131" i="13"/>
  <c r="F131" i="13"/>
  <c r="L130" i="13"/>
  <c r="F130" i="13"/>
  <c r="L129" i="13"/>
  <c r="F129" i="13"/>
  <c r="L128" i="13"/>
  <c r="F128" i="13"/>
  <c r="L127" i="13"/>
  <c r="F127" i="13"/>
  <c r="L126" i="13"/>
  <c r="F126" i="13"/>
  <c r="K125" i="13"/>
  <c r="J125" i="13"/>
  <c r="I125" i="13"/>
  <c r="F125" i="13"/>
  <c r="L124" i="13"/>
  <c r="F124" i="13"/>
  <c r="L123" i="13"/>
  <c r="F123" i="13"/>
  <c r="L122" i="13"/>
  <c r="F122" i="13"/>
  <c r="L121" i="13"/>
  <c r="F121" i="13"/>
  <c r="L120" i="13"/>
  <c r="F120" i="13"/>
  <c r="L119" i="13"/>
  <c r="F119" i="13"/>
  <c r="L118" i="13"/>
  <c r="F118" i="13"/>
  <c r="L117" i="13"/>
  <c r="F117" i="13"/>
  <c r="L116" i="13"/>
  <c r="E114" i="13"/>
  <c r="D114" i="13"/>
  <c r="C114" i="13"/>
  <c r="F113" i="13"/>
  <c r="F112" i="13"/>
  <c r="F111" i="13"/>
  <c r="E110" i="13"/>
  <c r="D110" i="13"/>
  <c r="C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E93" i="13"/>
  <c r="D93" i="13"/>
  <c r="C93" i="13"/>
  <c r="F92" i="13"/>
  <c r="F91" i="13"/>
  <c r="F90" i="13"/>
  <c r="F89" i="13"/>
  <c r="F88" i="13"/>
  <c r="F87" i="13"/>
  <c r="F86" i="13"/>
  <c r="F85" i="13"/>
  <c r="F84" i="13"/>
  <c r="F83" i="13"/>
  <c r="E82" i="13"/>
  <c r="D82" i="13"/>
  <c r="C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E69" i="13"/>
  <c r="D69" i="13"/>
  <c r="C69" i="13"/>
  <c r="F68" i="13"/>
  <c r="F67" i="13"/>
  <c r="K66" i="13"/>
  <c r="J66" i="13"/>
  <c r="I66" i="13"/>
  <c r="F66" i="13"/>
  <c r="L65" i="13"/>
  <c r="F65" i="13"/>
  <c r="L64" i="13"/>
  <c r="F64" i="13"/>
  <c r="L63" i="13"/>
  <c r="F63" i="13"/>
  <c r="L62" i="13"/>
  <c r="F62" i="13"/>
  <c r="L61" i="13"/>
  <c r="F61" i="13"/>
  <c r="L60" i="13"/>
  <c r="E54" i="13"/>
  <c r="D54" i="13"/>
  <c r="C54" i="13"/>
  <c r="F53" i="13"/>
  <c r="F52" i="13"/>
  <c r="F51" i="13"/>
  <c r="F50" i="13"/>
  <c r="F49" i="13"/>
  <c r="F48" i="13"/>
  <c r="F47" i="13"/>
  <c r="E46" i="13"/>
  <c r="D46" i="13"/>
  <c r="C46" i="13"/>
  <c r="F45" i="13"/>
  <c r="F44" i="13"/>
  <c r="F43" i="13"/>
  <c r="F42" i="13"/>
  <c r="F41" i="13"/>
  <c r="F40" i="13"/>
  <c r="F39" i="13"/>
  <c r="K38" i="13"/>
  <c r="J38" i="13"/>
  <c r="I38" i="13"/>
  <c r="F38" i="13"/>
  <c r="L37" i="13"/>
  <c r="F37" i="13"/>
  <c r="L36" i="13"/>
  <c r="F36" i="13"/>
  <c r="L35" i="13"/>
  <c r="F35" i="13"/>
  <c r="L34" i="13"/>
  <c r="F34" i="13"/>
  <c r="L33" i="13"/>
  <c r="F33" i="13"/>
  <c r="L32" i="13"/>
  <c r="L31" i="13"/>
  <c r="K30" i="13"/>
  <c r="J30" i="13"/>
  <c r="I30" i="13"/>
  <c r="L29" i="13"/>
  <c r="E29" i="13"/>
  <c r="D29" i="13"/>
  <c r="C29" i="13"/>
  <c r="L28" i="13"/>
  <c r="F28" i="13"/>
  <c r="L27" i="13"/>
  <c r="F27" i="13"/>
  <c r="L26" i="13"/>
  <c r="F26" i="13"/>
  <c r="L25" i="13"/>
  <c r="F25" i="13"/>
  <c r="L24" i="13"/>
  <c r="F24" i="13"/>
  <c r="K23" i="13"/>
  <c r="J23" i="13"/>
  <c r="I23" i="13"/>
  <c r="F23" i="13"/>
  <c r="F29" i="13" s="1"/>
  <c r="L22" i="13"/>
  <c r="E22" i="13"/>
  <c r="E30" i="13" s="1"/>
  <c r="D22" i="13"/>
  <c r="C22" i="13"/>
  <c r="C30" i="13" s="1"/>
  <c r="L21" i="13"/>
  <c r="F21" i="13"/>
  <c r="L20" i="13"/>
  <c r="F20" i="13"/>
  <c r="L19" i="13"/>
  <c r="F19" i="13"/>
  <c r="L18" i="13"/>
  <c r="F18" i="13"/>
  <c r="L17" i="13"/>
  <c r="F17" i="13"/>
  <c r="L16" i="13"/>
  <c r="F16" i="13"/>
  <c r="L15" i="13"/>
  <c r="F15" i="13"/>
  <c r="L14" i="13"/>
  <c r="F14" i="13"/>
  <c r="L13" i="13"/>
  <c r="F13" i="13"/>
  <c r="L12" i="13"/>
  <c r="F12" i="13"/>
  <c r="L11" i="13"/>
  <c r="F11" i="13"/>
  <c r="K10" i="13"/>
  <c r="J10" i="13"/>
  <c r="I10" i="13"/>
  <c r="F10" i="13"/>
  <c r="L9" i="13"/>
  <c r="F9" i="13"/>
  <c r="L8" i="13"/>
  <c r="F8" i="13"/>
  <c r="L7" i="13"/>
  <c r="F7" i="13"/>
  <c r="L6" i="13"/>
  <c r="F6" i="13"/>
  <c r="L5" i="13"/>
  <c r="F5" i="13"/>
  <c r="L4" i="13"/>
  <c r="I163" i="15" l="1"/>
  <c r="I162" i="15"/>
  <c r="I162" i="16"/>
  <c r="L151" i="16"/>
  <c r="K67" i="13"/>
  <c r="L140" i="13"/>
  <c r="F22" i="13"/>
  <c r="F30" i="13" s="1"/>
  <c r="I164" i="13" s="1"/>
  <c r="L66" i="13"/>
  <c r="F114" i="13"/>
  <c r="F110" i="13"/>
  <c r="F69" i="13"/>
  <c r="L30" i="13"/>
  <c r="L10" i="13"/>
  <c r="L125" i="13"/>
  <c r="K147" i="13"/>
  <c r="F167" i="13"/>
  <c r="I147" i="13"/>
  <c r="F164" i="13"/>
  <c r="F157" i="13"/>
  <c r="J147" i="13"/>
  <c r="F139" i="13"/>
  <c r="I67" i="13"/>
  <c r="F93" i="13"/>
  <c r="F82" i="13"/>
  <c r="J67" i="13"/>
  <c r="F54" i="13"/>
  <c r="F46" i="13"/>
  <c r="L38" i="13"/>
  <c r="I39" i="13"/>
  <c r="L23" i="13"/>
  <c r="J39" i="13"/>
  <c r="K39" i="13"/>
  <c r="D30" i="13"/>
  <c r="L169" i="12"/>
  <c r="L167" i="12"/>
  <c r="E167" i="12"/>
  <c r="D167" i="12"/>
  <c r="C167" i="12"/>
  <c r="L166" i="12"/>
  <c r="F166" i="12"/>
  <c r="L165" i="12"/>
  <c r="F165" i="12"/>
  <c r="F167" i="12" s="1"/>
  <c r="L164" i="12"/>
  <c r="E164" i="12"/>
  <c r="D164" i="12"/>
  <c r="C164" i="12"/>
  <c r="L163" i="12"/>
  <c r="F163" i="12"/>
  <c r="L162" i="12"/>
  <c r="F162" i="12"/>
  <c r="F161" i="12"/>
  <c r="F160" i="12"/>
  <c r="L159" i="12"/>
  <c r="F159" i="12"/>
  <c r="L158" i="12"/>
  <c r="F158" i="12"/>
  <c r="L157" i="12"/>
  <c r="E157" i="12"/>
  <c r="D157" i="12"/>
  <c r="C157" i="12"/>
  <c r="L156" i="12"/>
  <c r="F156" i="12"/>
  <c r="L155" i="12"/>
  <c r="F155" i="12"/>
  <c r="L154" i="12"/>
  <c r="F154" i="12"/>
  <c r="F153" i="12"/>
  <c r="F152" i="12"/>
  <c r="F151" i="12"/>
  <c r="F150" i="12"/>
  <c r="F149" i="12"/>
  <c r="F148" i="12"/>
  <c r="F147" i="12"/>
  <c r="K146" i="12"/>
  <c r="J146" i="12"/>
  <c r="I146" i="12"/>
  <c r="F146" i="12"/>
  <c r="L145" i="12"/>
  <c r="F145" i="12"/>
  <c r="L144" i="12"/>
  <c r="F144" i="12"/>
  <c r="L143" i="12"/>
  <c r="F143" i="12"/>
  <c r="L142" i="12"/>
  <c r="F142" i="12"/>
  <c r="L141" i="12"/>
  <c r="F141" i="12"/>
  <c r="K140" i="12"/>
  <c r="J140" i="12"/>
  <c r="I140" i="12"/>
  <c r="F140" i="12"/>
  <c r="F157" i="12" s="1"/>
  <c r="L139" i="12"/>
  <c r="E139" i="12"/>
  <c r="D139" i="12"/>
  <c r="C139" i="12"/>
  <c r="L138" i="12"/>
  <c r="F138" i="12"/>
  <c r="L137" i="12"/>
  <c r="F137" i="12"/>
  <c r="L136" i="12"/>
  <c r="F136" i="12"/>
  <c r="L135" i="12"/>
  <c r="F135" i="12"/>
  <c r="L134" i="12"/>
  <c r="F134" i="12"/>
  <c r="L133" i="12"/>
  <c r="F133" i="12"/>
  <c r="L132" i="12"/>
  <c r="F132" i="12"/>
  <c r="L131" i="12"/>
  <c r="F131" i="12"/>
  <c r="L130" i="12"/>
  <c r="F130" i="12"/>
  <c r="L129" i="12"/>
  <c r="F129" i="12"/>
  <c r="L128" i="12"/>
  <c r="F128" i="12"/>
  <c r="L127" i="12"/>
  <c r="F127" i="12"/>
  <c r="L126" i="12"/>
  <c r="F126" i="12"/>
  <c r="K125" i="12"/>
  <c r="J125" i="12"/>
  <c r="I125" i="12"/>
  <c r="F125" i="12"/>
  <c r="L124" i="12"/>
  <c r="F124" i="12"/>
  <c r="L123" i="12"/>
  <c r="F123" i="12"/>
  <c r="L122" i="12"/>
  <c r="F122" i="12"/>
  <c r="L121" i="12"/>
  <c r="F121" i="12"/>
  <c r="L120" i="12"/>
  <c r="F120" i="12"/>
  <c r="L119" i="12"/>
  <c r="F119" i="12"/>
  <c r="L118" i="12"/>
  <c r="F118" i="12"/>
  <c r="L117" i="12"/>
  <c r="F117" i="12"/>
  <c r="L116" i="12"/>
  <c r="E114" i="12"/>
  <c r="D114" i="12"/>
  <c r="C114" i="12"/>
  <c r="F113" i="12"/>
  <c r="F112" i="12"/>
  <c r="F111" i="12"/>
  <c r="E110" i="12"/>
  <c r="D110" i="12"/>
  <c r="C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E93" i="12"/>
  <c r="D93" i="12"/>
  <c r="C93" i="12"/>
  <c r="F92" i="12"/>
  <c r="F91" i="12"/>
  <c r="F90" i="12"/>
  <c r="F89" i="12"/>
  <c r="F88" i="12"/>
  <c r="F87" i="12"/>
  <c r="F86" i="12"/>
  <c r="F85" i="12"/>
  <c r="F84" i="12"/>
  <c r="F83" i="12"/>
  <c r="E82" i="12"/>
  <c r="D82" i="12"/>
  <c r="C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E69" i="12"/>
  <c r="D69" i="12"/>
  <c r="C69" i="12"/>
  <c r="F68" i="12"/>
  <c r="F67" i="12"/>
  <c r="K66" i="12"/>
  <c r="J66" i="12"/>
  <c r="I66" i="12"/>
  <c r="F66" i="12"/>
  <c r="L65" i="12"/>
  <c r="F65" i="12"/>
  <c r="L64" i="12"/>
  <c r="F64" i="12"/>
  <c r="L63" i="12"/>
  <c r="F63" i="12"/>
  <c r="L62" i="12"/>
  <c r="F62" i="12"/>
  <c r="L61" i="12"/>
  <c r="F61" i="12"/>
  <c r="L60" i="12"/>
  <c r="E54" i="12"/>
  <c r="D54" i="12"/>
  <c r="C54" i="12"/>
  <c r="F53" i="12"/>
  <c r="F52" i="12"/>
  <c r="F51" i="12"/>
  <c r="F50" i="12"/>
  <c r="F49" i="12"/>
  <c r="F48" i="12"/>
  <c r="F47" i="12"/>
  <c r="E46" i="12"/>
  <c r="D46" i="12"/>
  <c r="C46" i="12"/>
  <c r="F45" i="12"/>
  <c r="F44" i="12"/>
  <c r="F43" i="12"/>
  <c r="F42" i="12"/>
  <c r="F41" i="12"/>
  <c r="F40" i="12"/>
  <c r="F39" i="12"/>
  <c r="K38" i="12"/>
  <c r="J38" i="12"/>
  <c r="I38" i="12"/>
  <c r="F38" i="12"/>
  <c r="L37" i="12"/>
  <c r="F37" i="12"/>
  <c r="L36" i="12"/>
  <c r="F36" i="12"/>
  <c r="L35" i="12"/>
  <c r="F35" i="12"/>
  <c r="L34" i="12"/>
  <c r="F34" i="12"/>
  <c r="L33" i="12"/>
  <c r="F33" i="12"/>
  <c r="L32" i="12"/>
  <c r="L31" i="12"/>
  <c r="K30" i="12"/>
  <c r="J30" i="12"/>
  <c r="I30" i="12"/>
  <c r="L29" i="12"/>
  <c r="E29" i="12"/>
  <c r="D29" i="12"/>
  <c r="C29" i="12"/>
  <c r="L28" i="12"/>
  <c r="F28" i="12"/>
  <c r="L27" i="12"/>
  <c r="F27" i="12"/>
  <c r="L26" i="12"/>
  <c r="F26" i="12"/>
  <c r="L25" i="12"/>
  <c r="F25" i="12"/>
  <c r="L24" i="12"/>
  <c r="F24" i="12"/>
  <c r="K23" i="12"/>
  <c r="J23" i="12"/>
  <c r="I23" i="12"/>
  <c r="F23" i="12"/>
  <c r="L22" i="12"/>
  <c r="E22" i="12"/>
  <c r="E30" i="12" s="1"/>
  <c r="D22" i="12"/>
  <c r="C22" i="12"/>
  <c r="L21" i="12"/>
  <c r="F21" i="12"/>
  <c r="L20" i="12"/>
  <c r="F20" i="12"/>
  <c r="L19" i="12"/>
  <c r="F19" i="12"/>
  <c r="L18" i="12"/>
  <c r="F18" i="12"/>
  <c r="L17" i="12"/>
  <c r="F17" i="12"/>
  <c r="L16" i="12"/>
  <c r="F16" i="12"/>
  <c r="L15" i="12"/>
  <c r="F15" i="12"/>
  <c r="L14" i="12"/>
  <c r="F14" i="12"/>
  <c r="L13" i="12"/>
  <c r="F13" i="12"/>
  <c r="L12" i="12"/>
  <c r="F12" i="12"/>
  <c r="L11" i="12"/>
  <c r="F11" i="12"/>
  <c r="K10" i="12"/>
  <c r="J10" i="12"/>
  <c r="I10" i="12"/>
  <c r="F10" i="12"/>
  <c r="L9" i="12"/>
  <c r="F9" i="12"/>
  <c r="L8" i="12"/>
  <c r="F8" i="12"/>
  <c r="L7" i="12"/>
  <c r="F7" i="12"/>
  <c r="L6" i="12"/>
  <c r="F6" i="12"/>
  <c r="L5" i="12"/>
  <c r="F5" i="12"/>
  <c r="L4" i="12"/>
  <c r="L125" i="12" l="1"/>
  <c r="L67" i="13"/>
  <c r="I166" i="13" s="1"/>
  <c r="L39" i="13"/>
  <c r="I165" i="13" s="1"/>
  <c r="K149" i="13"/>
  <c r="L147" i="13"/>
  <c r="I167" i="13" s="1"/>
  <c r="I149" i="13"/>
  <c r="J149" i="13"/>
  <c r="L140" i="12"/>
  <c r="I147" i="12"/>
  <c r="F29" i="12"/>
  <c r="C30" i="12"/>
  <c r="L146" i="12"/>
  <c r="F164" i="12"/>
  <c r="J147" i="12"/>
  <c r="K147" i="12"/>
  <c r="F139" i="12"/>
  <c r="L66" i="12"/>
  <c r="F114" i="12"/>
  <c r="F110" i="12"/>
  <c r="F93" i="12"/>
  <c r="K67" i="12"/>
  <c r="J67" i="12"/>
  <c r="F82" i="12"/>
  <c r="F69" i="12"/>
  <c r="I67" i="12"/>
  <c r="F54" i="12"/>
  <c r="F46" i="12"/>
  <c r="L38" i="12"/>
  <c r="J39" i="12"/>
  <c r="K39" i="12"/>
  <c r="L30" i="12"/>
  <c r="L23" i="12"/>
  <c r="L10" i="12"/>
  <c r="I39" i="12"/>
  <c r="D30" i="12"/>
  <c r="F22" i="12"/>
  <c r="L166" i="11"/>
  <c r="L147" i="12" l="1"/>
  <c r="I167" i="12" s="1"/>
  <c r="L149" i="13"/>
  <c r="F30" i="12"/>
  <c r="I164" i="12" s="1"/>
  <c r="L67" i="12"/>
  <c r="I166" i="12" s="1"/>
  <c r="I149" i="12"/>
  <c r="K149" i="12"/>
  <c r="J149" i="12"/>
  <c r="L39" i="12"/>
  <c r="I165" i="12" s="1"/>
  <c r="L169" i="11"/>
  <c r="L167" i="11"/>
  <c r="E167" i="11"/>
  <c r="D167" i="11"/>
  <c r="C167" i="11"/>
  <c r="F166" i="11"/>
  <c r="L165" i="11"/>
  <c r="F165" i="11"/>
  <c r="L164" i="11"/>
  <c r="E164" i="11"/>
  <c r="D164" i="11"/>
  <c r="C164" i="11"/>
  <c r="L163" i="11"/>
  <c r="F163" i="11"/>
  <c r="L162" i="11"/>
  <c r="F162" i="11"/>
  <c r="F161" i="11"/>
  <c r="F160" i="11"/>
  <c r="L159" i="11"/>
  <c r="F159" i="11"/>
  <c r="L158" i="11"/>
  <c r="F158" i="11"/>
  <c r="L157" i="11"/>
  <c r="E157" i="11"/>
  <c r="D157" i="11"/>
  <c r="C157" i="11"/>
  <c r="L156" i="11"/>
  <c r="F156" i="11"/>
  <c r="L155" i="11"/>
  <c r="F155" i="11"/>
  <c r="L154" i="11"/>
  <c r="F154" i="11"/>
  <c r="F153" i="11"/>
  <c r="F152" i="11"/>
  <c r="F151" i="11"/>
  <c r="F150" i="11"/>
  <c r="F149" i="11"/>
  <c r="F148" i="11"/>
  <c r="F147" i="11"/>
  <c r="K146" i="11"/>
  <c r="J146" i="11"/>
  <c r="I146" i="11"/>
  <c r="F146" i="11"/>
  <c r="L145" i="11"/>
  <c r="F145" i="11"/>
  <c r="L144" i="11"/>
  <c r="F144" i="11"/>
  <c r="L143" i="11"/>
  <c r="F143" i="11"/>
  <c r="L142" i="11"/>
  <c r="F142" i="11"/>
  <c r="L141" i="11"/>
  <c r="F141" i="11"/>
  <c r="K140" i="11"/>
  <c r="J140" i="11"/>
  <c r="I140" i="11"/>
  <c r="F140" i="11"/>
  <c r="L139" i="11"/>
  <c r="E139" i="11"/>
  <c r="D139" i="11"/>
  <c r="C139" i="11"/>
  <c r="L138" i="11"/>
  <c r="F138" i="11"/>
  <c r="L137" i="11"/>
  <c r="F137" i="11"/>
  <c r="L136" i="11"/>
  <c r="F136" i="11"/>
  <c r="L135" i="11"/>
  <c r="F135" i="11"/>
  <c r="L134" i="11"/>
  <c r="F134" i="11"/>
  <c r="L133" i="11"/>
  <c r="F133" i="11"/>
  <c r="L132" i="11"/>
  <c r="F132" i="11"/>
  <c r="L131" i="11"/>
  <c r="F131" i="11"/>
  <c r="L130" i="11"/>
  <c r="F130" i="11"/>
  <c r="L129" i="11"/>
  <c r="F129" i="11"/>
  <c r="L128" i="11"/>
  <c r="F128" i="11"/>
  <c r="L127" i="11"/>
  <c r="F127" i="11"/>
  <c r="L126" i="11"/>
  <c r="F126" i="11"/>
  <c r="K125" i="11"/>
  <c r="J125" i="11"/>
  <c r="I125" i="11"/>
  <c r="F125" i="11"/>
  <c r="L124" i="11"/>
  <c r="F124" i="11"/>
  <c r="L123" i="11"/>
  <c r="F123" i="11"/>
  <c r="L122" i="11"/>
  <c r="F122" i="11"/>
  <c r="L121" i="11"/>
  <c r="F121" i="11"/>
  <c r="L120" i="11"/>
  <c r="F120" i="11"/>
  <c r="L119" i="11"/>
  <c r="F119" i="11"/>
  <c r="L118" i="11"/>
  <c r="F118" i="11"/>
  <c r="L117" i="11"/>
  <c r="F117" i="11"/>
  <c r="L116" i="11"/>
  <c r="E114" i="11"/>
  <c r="D114" i="11"/>
  <c r="C114" i="11"/>
  <c r="F113" i="11"/>
  <c r="F112" i="11"/>
  <c r="F111" i="11"/>
  <c r="E110" i="11"/>
  <c r="D110" i="11"/>
  <c r="C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E93" i="11"/>
  <c r="D93" i="11"/>
  <c r="C93" i="11"/>
  <c r="F92" i="11"/>
  <c r="F91" i="11"/>
  <c r="F90" i="11"/>
  <c r="F89" i="11"/>
  <c r="F88" i="11"/>
  <c r="F87" i="11"/>
  <c r="F86" i="11"/>
  <c r="F85" i="11"/>
  <c r="F84" i="11"/>
  <c r="F83" i="11"/>
  <c r="E82" i="11"/>
  <c r="D82" i="11"/>
  <c r="C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E69" i="11"/>
  <c r="D69" i="11"/>
  <c r="C69" i="11"/>
  <c r="F68" i="11"/>
  <c r="F67" i="11"/>
  <c r="K66" i="11"/>
  <c r="J66" i="11"/>
  <c r="I66" i="11"/>
  <c r="F66" i="11"/>
  <c r="L65" i="11"/>
  <c r="F65" i="11"/>
  <c r="L64" i="11"/>
  <c r="F64" i="11"/>
  <c r="L63" i="11"/>
  <c r="F63" i="11"/>
  <c r="L62" i="11"/>
  <c r="F62" i="11"/>
  <c r="L61" i="11"/>
  <c r="F61" i="11"/>
  <c r="L60" i="11"/>
  <c r="E54" i="11"/>
  <c r="D54" i="11"/>
  <c r="C54" i="11"/>
  <c r="F53" i="11"/>
  <c r="F52" i="11"/>
  <c r="F51" i="11"/>
  <c r="F50" i="11"/>
  <c r="F49" i="11"/>
  <c r="F48" i="11"/>
  <c r="F47" i="11"/>
  <c r="E46" i="11"/>
  <c r="D46" i="11"/>
  <c r="C46" i="11"/>
  <c r="F45" i="11"/>
  <c r="F44" i="11"/>
  <c r="F43" i="11"/>
  <c r="F42" i="11"/>
  <c r="F41" i="11"/>
  <c r="F40" i="11"/>
  <c r="F39" i="11"/>
  <c r="K38" i="11"/>
  <c r="J38" i="11"/>
  <c r="I38" i="11"/>
  <c r="F38" i="11"/>
  <c r="L37" i="11"/>
  <c r="F37" i="11"/>
  <c r="L36" i="11"/>
  <c r="F36" i="11"/>
  <c r="L35" i="11"/>
  <c r="F35" i="11"/>
  <c r="L34" i="11"/>
  <c r="F34" i="11"/>
  <c r="L33" i="11"/>
  <c r="F33" i="11"/>
  <c r="L32" i="11"/>
  <c r="L31" i="11"/>
  <c r="K30" i="11"/>
  <c r="J30" i="11"/>
  <c r="I30" i="11"/>
  <c r="L29" i="11"/>
  <c r="E29" i="11"/>
  <c r="D29" i="11"/>
  <c r="C29" i="11"/>
  <c r="L28" i="11"/>
  <c r="F28" i="11"/>
  <c r="L27" i="11"/>
  <c r="F27" i="11"/>
  <c r="L26" i="11"/>
  <c r="F26" i="11"/>
  <c r="L25" i="11"/>
  <c r="F25" i="11"/>
  <c r="L24" i="11"/>
  <c r="F24" i="11"/>
  <c r="K23" i="11"/>
  <c r="J23" i="11"/>
  <c r="I23" i="11"/>
  <c r="F23" i="11"/>
  <c r="L22" i="11"/>
  <c r="E22" i="11"/>
  <c r="D22" i="11"/>
  <c r="C22" i="11"/>
  <c r="L21" i="11"/>
  <c r="F21" i="11"/>
  <c r="L20" i="11"/>
  <c r="F20" i="11"/>
  <c r="L19" i="11"/>
  <c r="F19" i="11"/>
  <c r="L18" i="11"/>
  <c r="F18" i="11"/>
  <c r="L17" i="11"/>
  <c r="F17" i="11"/>
  <c r="L16" i="11"/>
  <c r="F16" i="11"/>
  <c r="L15" i="11"/>
  <c r="F15" i="11"/>
  <c r="L14" i="11"/>
  <c r="F14" i="11"/>
  <c r="L13" i="11"/>
  <c r="F13" i="11"/>
  <c r="L12" i="11"/>
  <c r="F12" i="11"/>
  <c r="L11" i="11"/>
  <c r="F11" i="11"/>
  <c r="K10" i="11"/>
  <c r="J10" i="11"/>
  <c r="I10" i="11"/>
  <c r="F10" i="11"/>
  <c r="L9" i="11"/>
  <c r="F9" i="11"/>
  <c r="L8" i="11"/>
  <c r="F8" i="11"/>
  <c r="L7" i="11"/>
  <c r="F7" i="11"/>
  <c r="L6" i="11"/>
  <c r="F6" i="11"/>
  <c r="L5" i="11"/>
  <c r="F5" i="11"/>
  <c r="L4" i="11"/>
  <c r="L10" i="11" s="1"/>
  <c r="F139" i="11" l="1"/>
  <c r="L151" i="13"/>
  <c r="L146" i="11"/>
  <c r="I151" i="13"/>
  <c r="J151" i="13"/>
  <c r="F157" i="11"/>
  <c r="K151" i="13"/>
  <c r="I162" i="13"/>
  <c r="I163" i="13"/>
  <c r="L149" i="12"/>
  <c r="F167" i="11"/>
  <c r="F164" i="11"/>
  <c r="L66" i="11"/>
  <c r="F110" i="11"/>
  <c r="F93" i="11"/>
  <c r="L30" i="11"/>
  <c r="C30" i="11"/>
  <c r="E30" i="11"/>
  <c r="L140" i="11"/>
  <c r="L125" i="11"/>
  <c r="I147" i="11"/>
  <c r="J147" i="11"/>
  <c r="K147" i="11"/>
  <c r="J67" i="11"/>
  <c r="I67" i="11"/>
  <c r="F114" i="11"/>
  <c r="K67" i="11"/>
  <c r="F82" i="11"/>
  <c r="F69" i="11"/>
  <c r="F54" i="11"/>
  <c r="I39" i="11"/>
  <c r="F46" i="11"/>
  <c r="L38" i="11"/>
  <c r="K39" i="11"/>
  <c r="L23" i="11"/>
  <c r="J39" i="11"/>
  <c r="D30" i="11"/>
  <c r="F29" i="11"/>
  <c r="F22" i="11"/>
  <c r="D157" i="9"/>
  <c r="E157" i="9"/>
  <c r="C157" i="9"/>
  <c r="I163" i="12" l="1"/>
  <c r="I162" i="12"/>
  <c r="L147" i="11"/>
  <c r="I167" i="11" s="1"/>
  <c r="L39" i="11"/>
  <c r="I165" i="11" s="1"/>
  <c r="I149" i="11"/>
  <c r="K149" i="11"/>
  <c r="L67" i="11"/>
  <c r="I166" i="11" s="1"/>
  <c r="J149" i="11"/>
  <c r="F30" i="11"/>
  <c r="I164" i="11" s="1"/>
  <c r="L169" i="9"/>
  <c r="L167" i="9"/>
  <c r="E167" i="9"/>
  <c r="D167" i="9"/>
  <c r="C167" i="9"/>
  <c r="L166" i="9"/>
  <c r="F166" i="9"/>
  <c r="L165" i="9"/>
  <c r="F165" i="9"/>
  <c r="L164" i="9"/>
  <c r="E164" i="9"/>
  <c r="D164" i="9"/>
  <c r="C164" i="9"/>
  <c r="L163" i="9"/>
  <c r="F163" i="9"/>
  <c r="L162" i="9"/>
  <c r="F162" i="9"/>
  <c r="F161" i="9"/>
  <c r="F160" i="9"/>
  <c r="L159" i="9"/>
  <c r="F159" i="9"/>
  <c r="L158" i="9"/>
  <c r="F158" i="9"/>
  <c r="L157" i="9"/>
  <c r="L156" i="9"/>
  <c r="F156" i="9"/>
  <c r="L155" i="9"/>
  <c r="F155" i="9"/>
  <c r="L154" i="9"/>
  <c r="F154" i="9"/>
  <c r="F153" i="9"/>
  <c r="F152" i="9"/>
  <c r="F151" i="9"/>
  <c r="F150" i="9"/>
  <c r="F149" i="9"/>
  <c r="F148" i="9"/>
  <c r="F147" i="9"/>
  <c r="K146" i="9"/>
  <c r="J146" i="9"/>
  <c r="I146" i="9"/>
  <c r="F146" i="9"/>
  <c r="L145" i="9"/>
  <c r="F145" i="9"/>
  <c r="L144" i="9"/>
  <c r="F144" i="9"/>
  <c r="L143" i="9"/>
  <c r="F143" i="9"/>
  <c r="L142" i="9"/>
  <c r="F142" i="9"/>
  <c r="L141" i="9"/>
  <c r="F141" i="9"/>
  <c r="K140" i="9"/>
  <c r="J140" i="9"/>
  <c r="I140" i="9"/>
  <c r="F140" i="9"/>
  <c r="L139" i="9"/>
  <c r="E139" i="9"/>
  <c r="D139" i="9"/>
  <c r="C139" i="9"/>
  <c r="L138" i="9"/>
  <c r="F138" i="9"/>
  <c r="L137" i="9"/>
  <c r="F137" i="9"/>
  <c r="L136" i="9"/>
  <c r="F136" i="9"/>
  <c r="L135" i="9"/>
  <c r="F135" i="9"/>
  <c r="L134" i="9"/>
  <c r="F134" i="9"/>
  <c r="L133" i="9"/>
  <c r="F133" i="9"/>
  <c r="L132" i="9"/>
  <c r="F132" i="9"/>
  <c r="L131" i="9"/>
  <c r="F131" i="9"/>
  <c r="L130" i="9"/>
  <c r="F130" i="9"/>
  <c r="L129" i="9"/>
  <c r="F129" i="9"/>
  <c r="L128" i="9"/>
  <c r="F128" i="9"/>
  <c r="L127" i="9"/>
  <c r="F127" i="9"/>
  <c r="L126" i="9"/>
  <c r="F126" i="9"/>
  <c r="K125" i="9"/>
  <c r="J125" i="9"/>
  <c r="I125" i="9"/>
  <c r="F125" i="9"/>
  <c r="L124" i="9"/>
  <c r="F124" i="9"/>
  <c r="L123" i="9"/>
  <c r="F123" i="9"/>
  <c r="L122" i="9"/>
  <c r="F122" i="9"/>
  <c r="L121" i="9"/>
  <c r="F121" i="9"/>
  <c r="L120" i="9"/>
  <c r="F120" i="9"/>
  <c r="L119" i="9"/>
  <c r="F119" i="9"/>
  <c r="L118" i="9"/>
  <c r="F118" i="9"/>
  <c r="L117" i="9"/>
  <c r="F117" i="9"/>
  <c r="L116" i="9"/>
  <c r="E114" i="9"/>
  <c r="D114" i="9"/>
  <c r="C114" i="9"/>
  <c r="F113" i="9"/>
  <c r="F112" i="9"/>
  <c r="F111" i="9"/>
  <c r="F114" i="9" s="1"/>
  <c r="E110" i="9"/>
  <c r="D110" i="9"/>
  <c r="C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E93" i="9"/>
  <c r="D93" i="9"/>
  <c r="C93" i="9"/>
  <c r="F92" i="9"/>
  <c r="F91" i="9"/>
  <c r="F90" i="9"/>
  <c r="F89" i="9"/>
  <c r="F88" i="9"/>
  <c r="F87" i="9"/>
  <c r="F86" i="9"/>
  <c r="F85" i="9"/>
  <c r="F84" i="9"/>
  <c r="F83" i="9"/>
  <c r="E82" i="9"/>
  <c r="D82" i="9"/>
  <c r="C82" i="9"/>
  <c r="F81" i="9"/>
  <c r="F80" i="9"/>
  <c r="F79" i="9"/>
  <c r="F78" i="9"/>
  <c r="F77" i="9"/>
  <c r="F76" i="9"/>
  <c r="F75" i="9"/>
  <c r="F74" i="9"/>
  <c r="F73" i="9"/>
  <c r="F72" i="9"/>
  <c r="F71" i="9"/>
  <c r="F70" i="9"/>
  <c r="E69" i="9"/>
  <c r="D69" i="9"/>
  <c r="C69" i="9"/>
  <c r="F68" i="9"/>
  <c r="F67" i="9"/>
  <c r="K66" i="9"/>
  <c r="J66" i="9"/>
  <c r="I66" i="9"/>
  <c r="F66" i="9"/>
  <c r="L65" i="9"/>
  <c r="F65" i="9"/>
  <c r="L64" i="9"/>
  <c r="F64" i="9"/>
  <c r="L63" i="9"/>
  <c r="F63" i="9"/>
  <c r="L62" i="9"/>
  <c r="F62" i="9"/>
  <c r="L61" i="9"/>
  <c r="F61" i="9"/>
  <c r="L60" i="9"/>
  <c r="E54" i="9"/>
  <c r="D54" i="9"/>
  <c r="C54" i="9"/>
  <c r="F53" i="9"/>
  <c r="F52" i="9"/>
  <c r="F51" i="9"/>
  <c r="F50" i="9"/>
  <c r="F49" i="9"/>
  <c r="F48" i="9"/>
  <c r="F47" i="9"/>
  <c r="E46" i="9"/>
  <c r="D46" i="9"/>
  <c r="C46" i="9"/>
  <c r="F45" i="9"/>
  <c r="F44" i="9"/>
  <c r="F43" i="9"/>
  <c r="F42" i="9"/>
  <c r="F41" i="9"/>
  <c r="F40" i="9"/>
  <c r="F39" i="9"/>
  <c r="K38" i="9"/>
  <c r="J38" i="9"/>
  <c r="I38" i="9"/>
  <c r="F38" i="9"/>
  <c r="L37" i="9"/>
  <c r="F37" i="9"/>
  <c r="L36" i="9"/>
  <c r="F36" i="9"/>
  <c r="L35" i="9"/>
  <c r="F35" i="9"/>
  <c r="L34" i="9"/>
  <c r="F34" i="9"/>
  <c r="L33" i="9"/>
  <c r="F33" i="9"/>
  <c r="L32" i="9"/>
  <c r="L31" i="9"/>
  <c r="K30" i="9"/>
  <c r="J30" i="9"/>
  <c r="I30" i="9"/>
  <c r="L29" i="9"/>
  <c r="E29" i="9"/>
  <c r="D29" i="9"/>
  <c r="C29" i="9"/>
  <c r="L28" i="9"/>
  <c r="F28" i="9"/>
  <c r="L27" i="9"/>
  <c r="F27" i="9"/>
  <c r="L26" i="9"/>
  <c r="F26" i="9"/>
  <c r="L25" i="9"/>
  <c r="F25" i="9"/>
  <c r="L24" i="9"/>
  <c r="F24" i="9"/>
  <c r="K23" i="9"/>
  <c r="J23" i="9"/>
  <c r="I23" i="9"/>
  <c r="F23" i="9"/>
  <c r="L22" i="9"/>
  <c r="E22" i="9"/>
  <c r="E30" i="9" s="1"/>
  <c r="D22" i="9"/>
  <c r="C22" i="9"/>
  <c r="L21" i="9"/>
  <c r="F21" i="9"/>
  <c r="L20" i="9"/>
  <c r="F20" i="9"/>
  <c r="L19" i="9"/>
  <c r="F19" i="9"/>
  <c r="L18" i="9"/>
  <c r="F18" i="9"/>
  <c r="L17" i="9"/>
  <c r="F17" i="9"/>
  <c r="L16" i="9"/>
  <c r="F16" i="9"/>
  <c r="L15" i="9"/>
  <c r="F15" i="9"/>
  <c r="L14" i="9"/>
  <c r="F14" i="9"/>
  <c r="L13" i="9"/>
  <c r="F13" i="9"/>
  <c r="L12" i="9"/>
  <c r="F12" i="9"/>
  <c r="L11" i="9"/>
  <c r="F11" i="9"/>
  <c r="K10" i="9"/>
  <c r="J10" i="9"/>
  <c r="I10" i="9"/>
  <c r="F10" i="9"/>
  <c r="L9" i="9"/>
  <c r="F9" i="9"/>
  <c r="L8" i="9"/>
  <c r="F8" i="9"/>
  <c r="L7" i="9"/>
  <c r="F7" i="9"/>
  <c r="L6" i="9"/>
  <c r="F6" i="9"/>
  <c r="L5" i="9"/>
  <c r="F5" i="9"/>
  <c r="L4" i="9"/>
  <c r="L146" i="9" l="1"/>
  <c r="I151" i="12"/>
  <c r="L10" i="9"/>
  <c r="F157" i="9"/>
  <c r="J151" i="12"/>
  <c r="F69" i="9"/>
  <c r="K151" i="12"/>
  <c r="L149" i="11"/>
  <c r="L151" i="12" s="1"/>
  <c r="F167" i="9"/>
  <c r="F164" i="9"/>
  <c r="F139" i="9"/>
  <c r="L66" i="9"/>
  <c r="I67" i="9"/>
  <c r="F22" i="9"/>
  <c r="L140" i="9"/>
  <c r="L125" i="9"/>
  <c r="I147" i="9"/>
  <c r="J147" i="9"/>
  <c r="K147" i="9"/>
  <c r="F110" i="9"/>
  <c r="F93" i="9"/>
  <c r="F82" i="9"/>
  <c r="J67" i="9"/>
  <c r="K67" i="9"/>
  <c r="F54" i="9"/>
  <c r="F46" i="9"/>
  <c r="K39" i="9"/>
  <c r="L38" i="9"/>
  <c r="L30" i="9"/>
  <c r="L23" i="9"/>
  <c r="I39" i="9"/>
  <c r="J39" i="9"/>
  <c r="C30" i="9"/>
  <c r="F29" i="9"/>
  <c r="D30" i="9"/>
  <c r="I149" i="9" l="1"/>
  <c r="I151" i="11" s="1"/>
  <c r="I162" i="11"/>
  <c r="I163" i="11"/>
  <c r="L147" i="9"/>
  <c r="I167" i="9" s="1"/>
  <c r="L67" i="9"/>
  <c r="I166" i="9" s="1"/>
  <c r="F30" i="9"/>
  <c r="I164" i="9" s="1"/>
  <c r="K149" i="9"/>
  <c r="J149" i="9"/>
  <c r="L39" i="9"/>
  <c r="I165" i="9" s="1"/>
  <c r="L169" i="8"/>
  <c r="L167" i="8"/>
  <c r="E167" i="8"/>
  <c r="D167" i="8"/>
  <c r="C167" i="8"/>
  <c r="L166" i="8"/>
  <c r="F166" i="8"/>
  <c r="L165" i="8"/>
  <c r="F165" i="8"/>
  <c r="F167" i="8" s="1"/>
  <c r="L164" i="8"/>
  <c r="E164" i="8"/>
  <c r="D164" i="8"/>
  <c r="C164" i="8"/>
  <c r="L163" i="8"/>
  <c r="F163" i="8"/>
  <c r="L162" i="8"/>
  <c r="F162" i="8"/>
  <c r="F161" i="8"/>
  <c r="F160" i="8"/>
  <c r="L159" i="8"/>
  <c r="F159" i="8"/>
  <c r="L158" i="8"/>
  <c r="F158" i="8"/>
  <c r="L157" i="8"/>
  <c r="E157" i="8"/>
  <c r="D157" i="8"/>
  <c r="C157" i="8"/>
  <c r="L156" i="8"/>
  <c r="F156" i="8"/>
  <c r="L155" i="8"/>
  <c r="F155" i="8"/>
  <c r="L154" i="8"/>
  <c r="F154" i="8"/>
  <c r="F153" i="8"/>
  <c r="F152" i="8"/>
  <c r="F151" i="8"/>
  <c r="F150" i="8"/>
  <c r="F149" i="8"/>
  <c r="F148" i="8"/>
  <c r="F147" i="8"/>
  <c r="K146" i="8"/>
  <c r="J146" i="8"/>
  <c r="I146" i="8"/>
  <c r="F146" i="8"/>
  <c r="L145" i="8"/>
  <c r="F145" i="8"/>
  <c r="L144" i="8"/>
  <c r="F144" i="8"/>
  <c r="L143" i="8"/>
  <c r="F143" i="8"/>
  <c r="L142" i="8"/>
  <c r="F142" i="8"/>
  <c r="L141" i="8"/>
  <c r="F141" i="8"/>
  <c r="K140" i="8"/>
  <c r="J140" i="8"/>
  <c r="I140" i="8"/>
  <c r="F140" i="8"/>
  <c r="F157" i="8" s="1"/>
  <c r="L139" i="8"/>
  <c r="E139" i="8"/>
  <c r="D139" i="8"/>
  <c r="C139" i="8"/>
  <c r="L138" i="8"/>
  <c r="F138" i="8"/>
  <c r="L137" i="8"/>
  <c r="F137" i="8"/>
  <c r="L136" i="8"/>
  <c r="F136" i="8"/>
  <c r="L135" i="8"/>
  <c r="F135" i="8"/>
  <c r="L134" i="8"/>
  <c r="F134" i="8"/>
  <c r="L133" i="8"/>
  <c r="F133" i="8"/>
  <c r="L132" i="8"/>
  <c r="F132" i="8"/>
  <c r="L131" i="8"/>
  <c r="F131" i="8"/>
  <c r="L130" i="8"/>
  <c r="F130" i="8"/>
  <c r="L129" i="8"/>
  <c r="F129" i="8"/>
  <c r="L128" i="8"/>
  <c r="F128" i="8"/>
  <c r="L127" i="8"/>
  <c r="F127" i="8"/>
  <c r="L126" i="8"/>
  <c r="F126" i="8"/>
  <c r="K125" i="8"/>
  <c r="J125" i="8"/>
  <c r="I125" i="8"/>
  <c r="F125" i="8"/>
  <c r="L124" i="8"/>
  <c r="F124" i="8"/>
  <c r="L123" i="8"/>
  <c r="F123" i="8"/>
  <c r="L122" i="8"/>
  <c r="F122" i="8"/>
  <c r="L121" i="8"/>
  <c r="F121" i="8"/>
  <c r="L120" i="8"/>
  <c r="F120" i="8"/>
  <c r="L119" i="8"/>
  <c r="F119" i="8"/>
  <c r="L118" i="8"/>
  <c r="F118" i="8"/>
  <c r="L117" i="8"/>
  <c r="F117" i="8"/>
  <c r="L116" i="8"/>
  <c r="E114" i="8"/>
  <c r="D114" i="8"/>
  <c r="C114" i="8"/>
  <c r="F113" i="8"/>
  <c r="F112" i="8"/>
  <c r="F111" i="8"/>
  <c r="E110" i="8"/>
  <c r="D110" i="8"/>
  <c r="C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E93" i="8"/>
  <c r="D93" i="8"/>
  <c r="C93" i="8"/>
  <c r="F92" i="8"/>
  <c r="F91" i="8"/>
  <c r="F90" i="8"/>
  <c r="F89" i="8"/>
  <c r="F88" i="8"/>
  <c r="F87" i="8"/>
  <c r="F86" i="8"/>
  <c r="F85" i="8"/>
  <c r="F84" i="8"/>
  <c r="F83" i="8"/>
  <c r="E82" i="8"/>
  <c r="D82" i="8"/>
  <c r="C82" i="8"/>
  <c r="F81" i="8"/>
  <c r="F80" i="8"/>
  <c r="F79" i="8"/>
  <c r="F78" i="8"/>
  <c r="F77" i="8"/>
  <c r="F76" i="8"/>
  <c r="F75" i="8"/>
  <c r="F74" i="8"/>
  <c r="F73" i="8"/>
  <c r="F72" i="8"/>
  <c r="F71" i="8"/>
  <c r="F70" i="8"/>
  <c r="E69" i="8"/>
  <c r="D69" i="8"/>
  <c r="C69" i="8"/>
  <c r="F68" i="8"/>
  <c r="F67" i="8"/>
  <c r="K66" i="8"/>
  <c r="J66" i="8"/>
  <c r="I66" i="8"/>
  <c r="F66" i="8"/>
  <c r="L65" i="8"/>
  <c r="F65" i="8"/>
  <c r="L64" i="8"/>
  <c r="F64" i="8"/>
  <c r="L63" i="8"/>
  <c r="F63" i="8"/>
  <c r="L62" i="8"/>
  <c r="F62" i="8"/>
  <c r="L61" i="8"/>
  <c r="F61" i="8"/>
  <c r="L60" i="8"/>
  <c r="E54" i="8"/>
  <c r="D54" i="8"/>
  <c r="C54" i="8"/>
  <c r="F53" i="8"/>
  <c r="F52" i="8"/>
  <c r="F51" i="8"/>
  <c r="F50" i="8"/>
  <c r="F49" i="8"/>
  <c r="F48" i="8"/>
  <c r="F47" i="8"/>
  <c r="E46" i="8"/>
  <c r="D46" i="8"/>
  <c r="C46" i="8"/>
  <c r="F45" i="8"/>
  <c r="F44" i="8"/>
  <c r="F43" i="8"/>
  <c r="F42" i="8"/>
  <c r="F41" i="8"/>
  <c r="F40" i="8"/>
  <c r="F39" i="8"/>
  <c r="K38" i="8"/>
  <c r="J38" i="8"/>
  <c r="I38" i="8"/>
  <c r="F38" i="8"/>
  <c r="L37" i="8"/>
  <c r="F37" i="8"/>
  <c r="L36" i="8"/>
  <c r="F36" i="8"/>
  <c r="L35" i="8"/>
  <c r="F35" i="8"/>
  <c r="L34" i="8"/>
  <c r="F34" i="8"/>
  <c r="L33" i="8"/>
  <c r="F33" i="8"/>
  <c r="L32" i="8"/>
  <c r="L31" i="8"/>
  <c r="K30" i="8"/>
  <c r="J30" i="8"/>
  <c r="I30" i="8"/>
  <c r="L29" i="8"/>
  <c r="E29" i="8"/>
  <c r="D29" i="8"/>
  <c r="C29" i="8"/>
  <c r="L28" i="8"/>
  <c r="F28" i="8"/>
  <c r="L27" i="8"/>
  <c r="F27" i="8"/>
  <c r="L26" i="8"/>
  <c r="F26" i="8"/>
  <c r="L25" i="8"/>
  <c r="F25" i="8"/>
  <c r="L24" i="8"/>
  <c r="F24" i="8"/>
  <c r="K23" i="8"/>
  <c r="J23" i="8"/>
  <c r="I23" i="8"/>
  <c r="F23" i="8"/>
  <c r="L22" i="8"/>
  <c r="E22" i="8"/>
  <c r="D22" i="8"/>
  <c r="C22" i="8"/>
  <c r="C30" i="8" s="1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F11" i="8"/>
  <c r="K10" i="8"/>
  <c r="J10" i="8"/>
  <c r="I10" i="8"/>
  <c r="F10" i="8"/>
  <c r="L9" i="8"/>
  <c r="F9" i="8"/>
  <c r="L8" i="8"/>
  <c r="F8" i="8"/>
  <c r="L7" i="8"/>
  <c r="F7" i="8"/>
  <c r="L6" i="8"/>
  <c r="F6" i="8"/>
  <c r="L5" i="8"/>
  <c r="F5" i="8"/>
  <c r="L4" i="8"/>
  <c r="L125" i="8" l="1"/>
  <c r="F29" i="8"/>
  <c r="J151" i="11"/>
  <c r="K151" i="11"/>
  <c r="L66" i="8"/>
  <c r="L149" i="9"/>
  <c r="L151" i="11" s="1"/>
  <c r="F114" i="8"/>
  <c r="K67" i="8"/>
  <c r="L23" i="8"/>
  <c r="L10" i="8"/>
  <c r="E30" i="8"/>
  <c r="L146" i="8"/>
  <c r="L140" i="8"/>
  <c r="K147" i="8"/>
  <c r="I147" i="8"/>
  <c r="F164" i="8"/>
  <c r="J147" i="8"/>
  <c r="F139" i="8"/>
  <c r="F110" i="8"/>
  <c r="F93" i="8"/>
  <c r="F82" i="8"/>
  <c r="J67" i="8"/>
  <c r="F69" i="8"/>
  <c r="I67" i="8"/>
  <c r="F54" i="8"/>
  <c r="F46" i="8"/>
  <c r="L38" i="8"/>
  <c r="L30" i="8"/>
  <c r="J39" i="8"/>
  <c r="K39" i="8"/>
  <c r="I39" i="8"/>
  <c r="I149" i="8" s="1"/>
  <c r="D30" i="8"/>
  <c r="F22" i="8"/>
  <c r="F30" i="8" s="1"/>
  <c r="I164" i="8" s="1"/>
  <c r="L151" i="3"/>
  <c r="K151" i="3"/>
  <c r="J151" i="3"/>
  <c r="I151" i="3"/>
  <c r="F17" i="3"/>
  <c r="I151" i="9" l="1"/>
  <c r="L147" i="8"/>
  <c r="I167" i="8" s="1"/>
  <c r="I162" i="9"/>
  <c r="I163" i="9"/>
  <c r="K149" i="8"/>
  <c r="L67" i="8"/>
  <c r="I166" i="8" s="1"/>
  <c r="L39" i="8"/>
  <c r="I165" i="8" s="1"/>
  <c r="J149" i="8"/>
  <c r="L154" i="3"/>
  <c r="J151" i="9" l="1"/>
  <c r="K151" i="9"/>
  <c r="L149" i="8"/>
  <c r="I162" i="8" l="1"/>
  <c r="L151" i="9"/>
  <c r="I163" i="8"/>
  <c r="L4" i="3"/>
  <c r="F5" i="3"/>
  <c r="L5" i="3"/>
  <c r="F6" i="3"/>
  <c r="L6" i="3"/>
  <c r="F7" i="3"/>
  <c r="L7" i="3"/>
  <c r="F8" i="3"/>
  <c r="L8" i="3"/>
  <c r="F9" i="3"/>
  <c r="L9" i="3"/>
  <c r="F10" i="3"/>
  <c r="I10" i="3"/>
  <c r="J10" i="3"/>
  <c r="K10" i="3"/>
  <c r="F11" i="3"/>
  <c r="L11" i="3"/>
  <c r="F12" i="3"/>
  <c r="L12" i="3"/>
  <c r="F13" i="3"/>
  <c r="L13" i="3"/>
  <c r="F14" i="3"/>
  <c r="L14" i="3"/>
  <c r="F15" i="3"/>
  <c r="L15" i="3"/>
  <c r="F16" i="3"/>
  <c r="L16" i="3"/>
  <c r="L17" i="3"/>
  <c r="F18" i="3"/>
  <c r="L18" i="3"/>
  <c r="F19" i="3"/>
  <c r="L19" i="3"/>
  <c r="F20" i="3"/>
  <c r="L20" i="3"/>
  <c r="F21" i="3"/>
  <c r="L21" i="3"/>
  <c r="C22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C29" i="3"/>
  <c r="D29" i="3"/>
  <c r="D30" i="3" s="1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J38" i="3"/>
  <c r="K38" i="3"/>
  <c r="F39" i="3"/>
  <c r="F40" i="3"/>
  <c r="F41" i="3"/>
  <c r="F42" i="3"/>
  <c r="F43" i="3"/>
  <c r="F44" i="3"/>
  <c r="F45" i="3"/>
  <c r="C46" i="3"/>
  <c r="D46" i="3"/>
  <c r="E46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76" i="3"/>
  <c r="F77" i="3"/>
  <c r="F78" i="3"/>
  <c r="F79" i="3"/>
  <c r="F80" i="3"/>
  <c r="F81" i="3"/>
  <c r="C82" i="3"/>
  <c r="D82" i="3"/>
  <c r="E82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F156" i="3"/>
  <c r="L156" i="3"/>
  <c r="C157" i="3"/>
  <c r="D157" i="3"/>
  <c r="E157" i="3"/>
  <c r="L157" i="3"/>
  <c r="F158" i="3"/>
  <c r="L158" i="3"/>
  <c r="F159" i="3"/>
  <c r="L159" i="3"/>
  <c r="F160" i="3"/>
  <c r="F161" i="3"/>
  <c r="F162" i="3"/>
  <c r="L162" i="3"/>
  <c r="F163" i="3"/>
  <c r="L163" i="3"/>
  <c r="C164" i="3"/>
  <c r="D164" i="3"/>
  <c r="E164" i="3"/>
  <c r="L164" i="3"/>
  <c r="F165" i="3"/>
  <c r="F167" i="3" s="1"/>
  <c r="L165" i="3"/>
  <c r="F166" i="3"/>
  <c r="L166" i="3"/>
  <c r="C167" i="3"/>
  <c r="D167" i="3"/>
  <c r="E167" i="3"/>
  <c r="L167" i="3"/>
  <c r="L169" i="3"/>
  <c r="L30" i="3" l="1"/>
  <c r="F114" i="3"/>
  <c r="F69" i="3"/>
  <c r="I147" i="3"/>
  <c r="L125" i="3"/>
  <c r="F139" i="3"/>
  <c r="L23" i="3"/>
  <c r="L10" i="3"/>
  <c r="E30" i="3"/>
  <c r="C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F30" i="3" l="1"/>
  <c r="I164" i="3" s="1"/>
  <c r="L147" i="3"/>
  <c r="I167" i="3" s="1"/>
  <c r="L67" i="3"/>
  <c r="I166" i="3" s="1"/>
  <c r="L39" i="3"/>
  <c r="I165" i="3" s="1"/>
  <c r="K149" i="3"/>
  <c r="K151" i="8" s="1"/>
  <c r="J149" i="3"/>
  <c r="J151" i="8" s="1"/>
  <c r="I149" i="3"/>
  <c r="I151" i="8" s="1"/>
  <c r="L149" i="3" l="1"/>
  <c r="L151" i="8" s="1"/>
  <c r="I163" i="3" l="1"/>
  <c r="I162" i="3"/>
</calcChain>
</file>

<file path=xl/sharedStrings.xml><?xml version="1.0" encoding="utf-8"?>
<sst xmlns="http://schemas.openxmlformats.org/spreadsheetml/2006/main" count="3502" uniqueCount="290">
  <si>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</si>
  <si>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</si>
  <si>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</si>
  <si>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</si>
  <si>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</si>
  <si>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</si>
  <si>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</si>
  <si>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</si>
  <si>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</si>
  <si>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</si>
  <si>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</si>
  <si>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</si>
  <si>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</si>
  <si>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</si>
  <si>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</si>
  <si>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</si>
  <si>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</si>
  <si>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</si>
  <si>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</si>
  <si>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</si>
  <si>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</si>
  <si>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</si>
  <si>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</si>
  <si>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</si>
  <si>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</si>
  <si>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</si>
  <si>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</si>
  <si>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</si>
  <si>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</si>
  <si>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</si>
  <si>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</si>
  <si>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</si>
  <si>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</si>
  <si>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</si>
  <si>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</si>
  <si>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</si>
  <si>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</si>
  <si>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</si>
  <si>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</si>
  <si>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</si>
  <si>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</si>
  <si>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</si>
  <si>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</si>
  <si>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</si>
  <si>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</si>
  <si>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</si>
  <si>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</si>
  <si>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</si>
  <si>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</si>
  <si>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</si>
  <si>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</si>
  <si>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</si>
  <si>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</si>
  <si>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</si>
  <si>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</si>
  <si>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</si>
  <si>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</si>
  <si>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</si>
  <si>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</si>
  <si>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</si>
  <si>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</si>
  <si>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</si>
  <si>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</si>
  <si>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</si>
  <si>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</si>
  <si>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</si>
  <si>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</si>
  <si>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</si>
  <si>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</si>
  <si>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</si>
  <si>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</si>
  <si>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</si>
  <si>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</si>
  <si>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</si>
  <si>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</si>
  <si>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</si>
  <si>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</si>
  <si>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</si>
  <si>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</si>
  <si>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</si>
  <si>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</si>
  <si>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</si>
  <si>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</si>
  <si>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</si>
  <si>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</si>
  <si>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</si>
  <si>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</si>
  <si>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</si>
  <si>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</si>
  <si>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</si>
  <si>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</si>
  <si>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</si>
  <si>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</si>
  <si>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</si>
  <si>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</si>
  <si>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</si>
  <si>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</si>
  <si>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</si>
  <si>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</si>
  <si>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</si>
  <si>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</si>
  <si>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</si>
  <si>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</si>
  <si>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</si>
  <si>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</si>
  <si>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</si>
  <si>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</si>
  <si>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</si>
  <si>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</si>
  <si>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</si>
  <si>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</si>
  <si>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</si>
  <si>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</si>
  <si>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</si>
  <si>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</si>
  <si>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</si>
  <si>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</si>
  <si>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</si>
  <si>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</si>
  <si>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</si>
  <si>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</si>
  <si>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</si>
  <si>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</si>
  <si>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</si>
  <si>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</si>
  <si>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</si>
  <si>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</si>
  <si>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</si>
  <si>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</si>
  <si>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</si>
  <si>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</si>
  <si>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</si>
  <si>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</si>
  <si>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</si>
  <si>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</si>
  <si>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</si>
  <si>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</si>
  <si>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</si>
  <si>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</si>
  <si>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</si>
  <si>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</si>
  <si>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</si>
  <si>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</si>
  <si>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</si>
  <si>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</si>
  <si>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</si>
  <si>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</si>
  <si>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</si>
  <si>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</si>
  <si>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</si>
  <si>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</si>
  <si>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</si>
  <si>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</si>
  <si>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</si>
  <si>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</si>
  <si>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</si>
  <si>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</si>
  <si>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</si>
  <si>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</si>
  <si>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</si>
  <si>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</si>
  <si>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</si>
  <si>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</si>
  <si>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</si>
  <si>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</si>
  <si>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</si>
  <si>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</si>
  <si>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</si>
  <si>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</si>
  <si>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</si>
  <si>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</si>
  <si>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</si>
  <si>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</si>
  <si>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</si>
  <si>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</si>
  <si>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</si>
  <si>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</si>
  <si>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</si>
  <si>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</si>
  <si>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</si>
  <si>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</si>
  <si>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</si>
  <si>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</si>
  <si>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</si>
  <si>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</si>
  <si>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</si>
  <si>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</si>
  <si>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</si>
  <si>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</si>
  <si>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</si>
  <si>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</si>
  <si>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</si>
  <si>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</si>
  <si>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</si>
  <si>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</si>
  <si>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</si>
  <si>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</si>
  <si>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</si>
  <si>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</si>
  <si>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</si>
  <si>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</si>
  <si>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</si>
  <si>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</si>
  <si>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</si>
  <si>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</si>
  <si>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</si>
  <si>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</si>
  <si>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</si>
  <si>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</si>
  <si>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</si>
  <si>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</si>
  <si>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</si>
  <si>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</si>
  <si>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</si>
  <si>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</si>
  <si>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</si>
  <si>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</si>
  <si>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</si>
  <si>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</si>
  <si>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</si>
  <si>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</si>
  <si>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</si>
  <si>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</si>
  <si>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</si>
  <si>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</si>
  <si>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</si>
  <si>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</si>
  <si>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</si>
  <si>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</si>
  <si>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</si>
  <si>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</si>
  <si>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</si>
  <si>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</si>
  <si>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川向岡住宅</t>
    <rPh sb="0" eb="1">
      <t>カワ</t>
    </rPh>
    <rPh sb="1" eb="2">
      <t>ムカ</t>
    </rPh>
    <rPh sb="2" eb="3">
      <t>オカ</t>
    </rPh>
    <rPh sb="3" eb="5">
      <t>ジュウタク</t>
    </rPh>
    <phoneticPr fontId="6"/>
  </si>
  <si>
    <t>端所</t>
    <rPh sb="0" eb="1">
      <t>ハナ</t>
    </rPh>
    <rPh sb="1" eb="2">
      <t>ジョ</t>
    </rPh>
    <phoneticPr fontId="6"/>
  </si>
  <si>
    <t>川向住宅</t>
    <rPh sb="0" eb="1">
      <t>カワ</t>
    </rPh>
    <rPh sb="1" eb="2">
      <t>ムカ</t>
    </rPh>
    <rPh sb="2" eb="4">
      <t>ジュウタク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</si>
  <si>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</si>
  <si>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</si>
  <si>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</si>
  <si>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</si>
  <si>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</si>
  <si>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三洋</t>
    <rPh sb="0" eb="1">
      <t>サン</t>
    </rPh>
    <rPh sb="1" eb="2">
      <t>ヨウ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</si>
  <si>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</si>
  <si>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</si>
  <si>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</si>
  <si>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</si>
  <si>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</si>
  <si>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</si>
  <si>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</si>
  <si>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</si>
  <si>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</si>
  <si>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</si>
  <si>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</si>
  <si>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</si>
  <si>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</si>
  <si>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</si>
  <si>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</si>
  <si>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</si>
  <si>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</si>
  <si>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</si>
  <si>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</si>
  <si>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</si>
  <si>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</si>
  <si>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</si>
  <si>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</si>
  <si>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</si>
  <si>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</si>
  <si>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</si>
  <si>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</si>
  <si>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</si>
  <si>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</si>
  <si>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</si>
  <si>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</si>
  <si>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</si>
  <si>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</si>
  <si>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</si>
  <si>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</si>
  <si>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作成　平成31年4月末現在</t>
    <rPh sb="0" eb="2">
      <t>サクセイ</t>
    </rPh>
    <rPh sb="3" eb="5">
      <t>ヘイセイ</t>
    </rPh>
    <rPh sb="7" eb="8">
      <t>ネン</t>
    </rPh>
    <rPh sb="9" eb="10">
      <t>ガツ</t>
    </rPh>
    <rPh sb="10" eb="11">
      <t>マツ</t>
    </rPh>
    <rPh sb="11" eb="13">
      <t>ゲンザイ</t>
    </rPh>
    <phoneticPr fontId="6"/>
  </si>
  <si>
    <t>作成　令和元年5月末現在</t>
    <rPh sb="0" eb="2">
      <t>サクセイ</t>
    </rPh>
    <rPh sb="3" eb="5">
      <t>レイワ</t>
    </rPh>
    <rPh sb="5" eb="6">
      <t>モト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</si>
  <si>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作成　令和元年6月末現在</t>
    <rPh sb="0" eb="2">
      <t>サクセイ</t>
    </rPh>
    <rPh sb="3" eb="5">
      <t>レイワ</t>
    </rPh>
    <rPh sb="5" eb="6">
      <t>モト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</si>
  <si>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令和元年7月末現在</t>
    <rPh sb="0" eb="2">
      <t>サクセイ</t>
    </rPh>
    <rPh sb="3" eb="5">
      <t>レイワ</t>
    </rPh>
    <rPh sb="5" eb="6">
      <t>モト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</si>
  <si>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令和元年8月末現在</t>
    <rPh sb="0" eb="2">
      <t>サクセイ</t>
    </rPh>
    <rPh sb="3" eb="5">
      <t>レイワ</t>
    </rPh>
    <rPh sb="5" eb="6">
      <t>モト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</si>
  <si>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令和元年9月末現在</t>
    <rPh sb="0" eb="2">
      <t>サクセイ</t>
    </rPh>
    <rPh sb="3" eb="5">
      <t>レイワ</t>
    </rPh>
    <rPh sb="5" eb="6">
      <t>モト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</si>
  <si>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令和元年10月末現在</t>
    <rPh sb="0" eb="2">
      <t>サクセイ</t>
    </rPh>
    <rPh sb="3" eb="5">
      <t>レイワ</t>
    </rPh>
    <rPh sb="5" eb="6">
      <t>モト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</si>
  <si>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令和元年11月末現在</t>
    <rPh sb="0" eb="2">
      <t>サクセイ</t>
    </rPh>
    <rPh sb="3" eb="5">
      <t>レイワ</t>
    </rPh>
    <rPh sb="5" eb="6">
      <t>モト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</si>
  <si>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令和元年12月末現在</t>
    <rPh sb="0" eb="2">
      <t>サクセイ</t>
    </rPh>
    <rPh sb="3" eb="5">
      <t>レイワ</t>
    </rPh>
    <rPh sb="5" eb="6">
      <t>モト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</si>
  <si>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令和2年1月末現在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</si>
  <si>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令和2年2月末現在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</si>
  <si>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令和元年度（4～3月異動人数）</t>
    <rPh sb="0" eb="2">
      <t>レイワ</t>
    </rPh>
    <rPh sb="2" eb="4">
      <t>ガンネン</t>
    </rPh>
    <rPh sb="4" eb="5">
      <t>ド</t>
    </rPh>
    <phoneticPr fontId="6"/>
  </si>
  <si>
    <t>作成　令和2年3月末現在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</si>
</sst>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right" vertical="center" shrinkToFit="1"/>
    </xf>
    <xf numFmtId="176" fontId="4" fillId="0" borderId="25" xfId="1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2" fillId="0" borderId="0" xfId="1" applyNumberFormat="1" applyFont="1" applyBorder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5" fillId="0" borderId="57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56" xfId="1" applyNumberFormat="1" applyFont="1" applyBorder="1" applyAlignment="1">
      <alignment horizontal="center" vertical="center" shrinkToFit="1"/>
    </xf>
    <xf numFmtId="176" fontId="15" fillId="0" borderId="9" xfId="1" applyNumberFormat="1" applyFont="1" applyBorder="1" applyAlignment="1">
      <alignment horizontal="center" vertical="center" shrinkToFit="1"/>
    </xf>
    <xf numFmtId="176" fontId="15" fillId="0" borderId="7" xfId="1" applyNumberFormat="1" applyFont="1" applyBorder="1" applyAlignment="1">
      <alignment horizontal="center" vertical="center" shrinkToFit="1"/>
    </xf>
    <xf numFmtId="176" fontId="15" fillId="0" borderId="25" xfId="1" applyNumberFormat="1" applyFont="1" applyBorder="1" applyAlignment="1">
      <alignment horizontal="center" vertical="center" shrinkToFit="1"/>
    </xf>
    <xf numFmtId="176" fontId="15" fillId="0" borderId="53" xfId="1" applyNumberFormat="1" applyFont="1" applyBorder="1" applyAlignment="1">
      <alignment horizontal="center" vertical="center" shrinkToFit="1"/>
    </xf>
    <xf numFmtId="176" fontId="15" fillId="0" borderId="52" xfId="1" applyNumberFormat="1" applyFont="1" applyBorder="1" applyAlignment="1">
      <alignment horizontal="center" vertical="center" shrinkToFit="1"/>
    </xf>
    <xf numFmtId="176" fontId="15" fillId="0" borderId="25" xfId="1" applyNumberFormat="1" applyFont="1" applyBorder="1" applyAlignment="1">
      <alignment horizontal="distributed" vertical="center" shrinkToFit="1"/>
    </xf>
    <xf numFmtId="176" fontId="17" fillId="0" borderId="33" xfId="1" applyNumberFormat="1" applyFont="1" applyBorder="1" applyAlignment="1">
      <alignment vertical="center" shrinkToFit="1"/>
    </xf>
    <xf numFmtId="176" fontId="15" fillId="0" borderId="49" xfId="1" applyNumberFormat="1" applyFont="1" applyBorder="1" applyAlignment="1">
      <alignment horizontal="center" vertical="center" shrinkToFit="1"/>
    </xf>
    <xf numFmtId="176" fontId="15" fillId="0" borderId="34" xfId="1" applyNumberFormat="1" applyFont="1" applyBorder="1" applyAlignment="1">
      <alignment horizontal="distributed" vertical="center" shrinkToFit="1"/>
    </xf>
    <xf numFmtId="176" fontId="17" fillId="0" borderId="20" xfId="1" applyNumberFormat="1" applyFont="1" applyBorder="1" applyAlignment="1">
      <alignment vertical="center" shrinkToFit="1"/>
    </xf>
    <xf numFmtId="176" fontId="15" fillId="0" borderId="41" xfId="1" applyNumberFormat="1" applyFont="1" applyBorder="1" applyAlignment="1">
      <alignment horizontal="center" vertical="center" shrinkToFit="1"/>
    </xf>
    <xf numFmtId="176" fontId="15" fillId="0" borderId="11" xfId="1" applyNumberFormat="1" applyFont="1" applyBorder="1" applyAlignment="1">
      <alignment horizontal="distributed" vertical="center" shrinkToFit="1"/>
    </xf>
    <xf numFmtId="176" fontId="15" fillId="0" borderId="12" xfId="1" applyNumberFormat="1" applyFont="1" applyBorder="1" applyAlignment="1">
      <alignment horizontal="center" vertical="center" shrinkToFit="1"/>
    </xf>
    <xf numFmtId="176" fontId="15" fillId="0" borderId="41" xfId="1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distributed" vertical="center" shrinkToFit="1"/>
    </xf>
    <xf numFmtId="176" fontId="17" fillId="3" borderId="11" xfId="1" applyNumberFormat="1" applyFont="1" applyFill="1" applyBorder="1" applyAlignment="1">
      <alignment vertical="center" shrinkToFit="1"/>
    </xf>
    <xf numFmtId="176" fontId="17" fillId="3" borderId="33" xfId="1" applyNumberFormat="1" applyFont="1" applyFill="1" applyBorder="1" applyAlignment="1">
      <alignment vertical="center" shrinkToFit="1"/>
    </xf>
    <xf numFmtId="176" fontId="15" fillId="0" borderId="11" xfId="1" applyNumberFormat="1" applyFont="1" applyBorder="1" applyAlignment="1">
      <alignment horizontal="center" vertical="center" shrinkToFit="1"/>
    </xf>
    <xf numFmtId="176" fontId="15" fillId="0" borderId="12" xfId="1" applyNumberFormat="1" applyFont="1" applyFill="1" applyBorder="1" applyAlignment="1">
      <alignment horizontal="center" vertical="center" shrinkToFit="1"/>
    </xf>
    <xf numFmtId="176" fontId="17" fillId="4" borderId="11" xfId="1" applyNumberFormat="1" applyFont="1" applyFill="1" applyBorder="1" applyAlignment="1">
      <alignment vertical="center" shrinkToFit="1"/>
    </xf>
    <xf numFmtId="176" fontId="17" fillId="3" borderId="28" xfId="1" applyNumberFormat="1" applyFont="1" applyFill="1" applyBorder="1" applyAlignment="1">
      <alignment vertical="center" shrinkToFit="1"/>
    </xf>
    <xf numFmtId="176" fontId="15" fillId="0" borderId="11" xfId="1" applyNumberFormat="1" applyFont="1" applyBorder="1" applyAlignment="1">
      <alignment vertical="center" shrinkToFit="1"/>
    </xf>
    <xf numFmtId="178" fontId="17" fillId="0" borderId="10" xfId="2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176" fontId="15" fillId="0" borderId="10" xfId="1" applyNumberFormat="1" applyFont="1" applyBorder="1" applyAlignment="1">
      <alignment horizontal="center" vertical="center" shrinkToFit="1"/>
    </xf>
    <xf numFmtId="176" fontId="15" fillId="0" borderId="27" xfId="1" applyNumberFormat="1" applyFont="1" applyBorder="1" applyAlignment="1">
      <alignment horizontal="center" vertical="center" shrinkToFit="1"/>
    </xf>
    <xf numFmtId="176" fontId="15" fillId="0" borderId="22" xfId="1" applyNumberFormat="1" applyFont="1" applyBorder="1" applyAlignment="1">
      <alignment horizontal="distributed" vertical="center" shrinkToFit="1"/>
    </xf>
    <xf numFmtId="176" fontId="17" fillId="4" borderId="28" xfId="1" applyNumberFormat="1" applyFont="1" applyFill="1" applyBorder="1" applyAlignment="1">
      <alignment vertical="center" shrinkToFit="1"/>
    </xf>
    <xf numFmtId="176" fontId="15" fillId="0" borderId="27" xfId="1" applyNumberFormat="1" applyFont="1" applyFill="1" applyBorder="1" applyAlignment="1">
      <alignment vertical="center" shrinkToFit="1"/>
    </xf>
    <xf numFmtId="178" fontId="17" fillId="0" borderId="28" xfId="2" applyNumberFormat="1" applyFont="1" applyBorder="1" applyAlignment="1">
      <alignment vertical="center" shrinkToFit="1"/>
    </xf>
    <xf numFmtId="176" fontId="15" fillId="0" borderId="11" xfId="1" applyNumberFormat="1" applyFont="1" applyFill="1" applyBorder="1" applyAlignment="1">
      <alignment vertical="center" shrinkToFit="1"/>
    </xf>
    <xf numFmtId="176" fontId="15" fillId="0" borderId="33" xfId="1" applyNumberFormat="1" applyFont="1" applyFill="1" applyBorder="1" applyAlignment="1">
      <alignment vertical="center" shrinkToFit="1"/>
    </xf>
    <xf numFmtId="176" fontId="15" fillId="0" borderId="28" xfId="1" applyNumberFormat="1" applyFont="1" applyBorder="1" applyAlignment="1">
      <alignment vertical="center" shrinkToFit="1"/>
    </xf>
    <xf numFmtId="176" fontId="15" fillId="0" borderId="20" xfId="1" applyNumberFormat="1" applyFont="1" applyBorder="1" applyAlignment="1">
      <alignment vertical="center" shrinkToFit="1"/>
    </xf>
    <xf numFmtId="176" fontId="15" fillId="0" borderId="6" xfId="1" applyNumberFormat="1" applyFont="1" applyBorder="1" applyAlignment="1">
      <alignment horizontal="center" vertical="center" shrinkToFit="1"/>
    </xf>
    <xf numFmtId="176" fontId="15" fillId="0" borderId="5" xfId="1" applyNumberFormat="1" applyFont="1" applyBorder="1" applyAlignment="1">
      <alignment horizontal="distributed" vertical="center" shrinkToFit="1"/>
    </xf>
    <xf numFmtId="176" fontId="15" fillId="0" borderId="5" xfId="1" applyNumberFormat="1" applyFont="1" applyBorder="1" applyAlignment="1">
      <alignment vertical="center" shrinkToFit="1"/>
    </xf>
    <xf numFmtId="176" fontId="15" fillId="0" borderId="51" xfId="1" applyNumberFormat="1" applyFont="1" applyBorder="1" applyAlignment="1">
      <alignment vertical="center" shrinkToFit="1"/>
    </xf>
    <xf numFmtId="176" fontId="15" fillId="0" borderId="48" xfId="1" applyNumberFormat="1" applyFont="1" applyBorder="1" applyAlignment="1">
      <alignment horizontal="center" vertical="center" shrinkToFit="1"/>
    </xf>
    <xf numFmtId="176" fontId="15" fillId="0" borderId="47" xfId="1" applyNumberFormat="1" applyFont="1" applyBorder="1" applyAlignment="1">
      <alignment vertical="center" shrinkToFit="1"/>
    </xf>
    <xf numFmtId="176" fontId="15" fillId="0" borderId="43" xfId="1" applyNumberFormat="1" applyFont="1" applyBorder="1" applyAlignment="1">
      <alignment vertical="center" shrinkToFit="1"/>
    </xf>
    <xf numFmtId="176" fontId="15" fillId="0" borderId="45" xfId="1" applyNumberFormat="1" applyFont="1" applyBorder="1" applyAlignment="1">
      <alignment vertical="center" shrinkToFit="1"/>
    </xf>
    <xf numFmtId="176" fontId="15" fillId="0" borderId="50" xfId="1" applyNumberFormat="1" applyFont="1" applyBorder="1" applyAlignment="1">
      <alignment horizontal="center" vertical="center" shrinkToFit="1"/>
    </xf>
    <xf numFmtId="176" fontId="15" fillId="0" borderId="43" xfId="1" applyNumberFormat="1" applyFont="1" applyBorder="1" applyAlignment="1">
      <alignment horizontal="distributed" vertical="center" shrinkToFit="1"/>
    </xf>
    <xf numFmtId="176" fontId="17" fillId="0" borderId="42" xfId="1" applyNumberFormat="1" applyFont="1" applyBorder="1" applyAlignment="1">
      <alignment vertical="center" shrinkToFit="1"/>
    </xf>
    <xf numFmtId="176" fontId="15" fillId="0" borderId="29" xfId="1" applyNumberFormat="1" applyFont="1" applyBorder="1" applyAlignment="1">
      <alignment horizontal="center" vertical="center" shrinkToFit="1"/>
    </xf>
    <xf numFmtId="176" fontId="17" fillId="0" borderId="28" xfId="1" applyNumberFormat="1" applyFont="1" applyBorder="1" applyAlignment="1">
      <alignment vertical="center" shrinkToFit="1"/>
    </xf>
    <xf numFmtId="176" fontId="17" fillId="3" borderId="20" xfId="1" applyNumberFormat="1" applyFont="1" applyFill="1" applyBorder="1" applyAlignment="1">
      <alignment vertical="center" shrinkToFit="1"/>
    </xf>
    <xf numFmtId="176" fontId="15" fillId="0" borderId="4" xfId="1" applyNumberFormat="1" applyFont="1" applyBorder="1" applyAlignment="1">
      <alignment vertical="center" shrinkToFit="1"/>
    </xf>
    <xf numFmtId="176" fontId="15" fillId="0" borderId="44" xfId="1" applyNumberFormat="1" applyFont="1" applyBorder="1" applyAlignment="1">
      <alignment horizontal="center" vertical="center" shrinkToFit="1"/>
    </xf>
    <xf numFmtId="176" fontId="15" fillId="0" borderId="11" xfId="1" applyNumberFormat="1" applyFont="1" applyFill="1" applyBorder="1" applyAlignment="1">
      <alignment horizontal="distributed" vertical="center" shrinkToFit="1"/>
    </xf>
    <xf numFmtId="176" fontId="15" fillId="0" borderId="40" xfId="1" applyNumberFormat="1" applyFont="1" applyBorder="1" applyAlignment="1">
      <alignment horizontal="center" vertical="center" shrinkToFit="1"/>
    </xf>
    <xf numFmtId="177" fontId="15" fillId="5" borderId="11" xfId="1" applyNumberFormat="1" applyFont="1" applyFill="1" applyBorder="1" applyAlignment="1">
      <alignment vertical="center" shrinkToFit="1"/>
    </xf>
    <xf numFmtId="177" fontId="17" fillId="5" borderId="28" xfId="1" applyNumberFormat="1" applyFont="1" applyFill="1" applyBorder="1" applyAlignment="1">
      <alignment vertical="center" shrinkToFit="1"/>
    </xf>
    <xf numFmtId="177" fontId="15" fillId="5" borderId="30" xfId="1" applyNumberFormat="1" applyFont="1" applyFill="1" applyBorder="1" applyAlignment="1">
      <alignment vertical="center" shrinkToFit="1"/>
    </xf>
    <xf numFmtId="177" fontId="15" fillId="0" borderId="27" xfId="1" applyNumberFormat="1" applyFont="1" applyFill="1" applyBorder="1" applyAlignment="1">
      <alignment vertical="center"/>
    </xf>
    <xf numFmtId="177" fontId="15" fillId="0" borderId="26" xfId="1" applyNumberFormat="1" applyFont="1" applyFill="1" applyBorder="1" applyAlignment="1">
      <alignment vertical="center"/>
    </xf>
    <xf numFmtId="177" fontId="15" fillId="0" borderId="29" xfId="1" applyNumberFormat="1" applyFont="1" applyFill="1" applyBorder="1" applyAlignment="1">
      <alignment vertical="center"/>
    </xf>
    <xf numFmtId="177" fontId="15" fillId="0" borderId="11" xfId="1" applyNumberFormat="1" applyFont="1" applyBorder="1" applyAlignment="1">
      <alignment vertical="center" shrinkToFit="1"/>
    </xf>
    <xf numFmtId="177" fontId="15" fillId="0" borderId="28" xfId="1" applyNumberFormat="1" applyFont="1" applyBorder="1" applyAlignment="1">
      <alignment vertical="center" shrinkToFit="1"/>
    </xf>
    <xf numFmtId="177" fontId="15" fillId="4" borderId="15" xfId="1" applyNumberFormat="1" applyFont="1" applyFill="1" applyBorder="1" applyAlignment="1">
      <alignment vertical="center" shrinkToFit="1"/>
    </xf>
    <xf numFmtId="177" fontId="15" fillId="4" borderId="14" xfId="1" applyNumberFormat="1" applyFont="1" applyFill="1" applyBorder="1" applyAlignment="1">
      <alignment horizontal="center" vertical="center" shrinkToFit="1"/>
    </xf>
    <xf numFmtId="10" fontId="17" fillId="4" borderId="14" xfId="1" applyNumberFormat="1" applyFont="1" applyFill="1" applyBorder="1" applyAlignment="1">
      <alignment horizontal="right" vertical="center" shrinkToFit="1"/>
    </xf>
    <xf numFmtId="177" fontId="15" fillId="4" borderId="14" xfId="1" applyNumberFormat="1" applyFont="1" applyFill="1" applyBorder="1" applyAlignment="1">
      <alignment horizontal="right" vertical="center" shrinkToFit="1"/>
    </xf>
    <xf numFmtId="177" fontId="17" fillId="4" borderId="13" xfId="1" applyNumberFormat="1" applyFont="1" applyFill="1" applyBorder="1" applyAlignment="1">
      <alignment horizontal="right" vertical="center" shrinkToFit="1"/>
    </xf>
    <xf numFmtId="177" fontId="15" fillId="2" borderId="25" xfId="1" applyNumberFormat="1" applyFont="1" applyFill="1" applyBorder="1" applyAlignment="1">
      <alignment horizontal="center" vertical="center" shrinkToFit="1"/>
    </xf>
    <xf numFmtId="10" fontId="17" fillId="2" borderId="25" xfId="1" applyNumberFormat="1" applyFont="1" applyFill="1" applyBorder="1" applyAlignment="1">
      <alignment horizontal="right" vertical="center" shrinkToFit="1"/>
    </xf>
    <xf numFmtId="177" fontId="17" fillId="2" borderId="25" xfId="1" applyNumberFormat="1" applyFont="1" applyFill="1" applyBorder="1" applyAlignment="1">
      <alignment horizontal="right" vertical="center" shrinkToFit="1"/>
    </xf>
    <xf numFmtId="177" fontId="17" fillId="2" borderId="24" xfId="1" applyNumberFormat="1" applyFont="1" applyFill="1" applyBorder="1" applyAlignment="1">
      <alignment horizontal="right" vertical="center" shrinkToFit="1"/>
    </xf>
    <xf numFmtId="177" fontId="20" fillId="0" borderId="22" xfId="1" applyNumberFormat="1" applyFont="1" applyFill="1" applyBorder="1" applyAlignment="1">
      <alignment horizontal="right" vertical="center" shrinkToFit="1"/>
    </xf>
    <xf numFmtId="178" fontId="17" fillId="0" borderId="11" xfId="2" applyNumberFormat="1" applyFont="1" applyFill="1" applyBorder="1" applyAlignment="1">
      <alignment vertical="center" shrinkToFit="1"/>
    </xf>
    <xf numFmtId="176" fontId="15" fillId="0" borderId="11" xfId="1" applyNumberFormat="1" applyFont="1" applyFill="1" applyBorder="1" applyAlignment="1">
      <alignment horizontal="right" vertical="center" shrinkToFit="1"/>
    </xf>
    <xf numFmtId="176" fontId="17" fillId="0" borderId="21" xfId="1" applyNumberFormat="1" applyFont="1" applyFill="1" applyBorder="1" applyAlignment="1">
      <alignment vertical="center" shrinkToFit="1"/>
    </xf>
    <xf numFmtId="177" fontId="20" fillId="0" borderId="18" xfId="1" applyNumberFormat="1" applyFont="1" applyFill="1" applyBorder="1" applyAlignment="1">
      <alignment horizontal="right" vertical="center" shrinkToFit="1"/>
    </xf>
    <xf numFmtId="178" fontId="17" fillId="0" borderId="17" xfId="2" applyNumberFormat="1" applyFont="1" applyFill="1" applyBorder="1" applyAlignment="1">
      <alignment vertical="center" shrinkToFit="1"/>
    </xf>
    <xf numFmtId="176" fontId="15" fillId="0" borderId="17" xfId="1" applyNumberFormat="1" applyFont="1" applyFill="1" applyBorder="1" applyAlignment="1">
      <alignment horizontal="right" vertical="center" shrinkToFit="1"/>
    </xf>
    <xf numFmtId="176" fontId="17" fillId="0" borderId="16" xfId="1" applyNumberFormat="1" applyFont="1" applyFill="1" applyBorder="1" applyAlignment="1">
      <alignment vertical="center" shrinkToFit="1"/>
    </xf>
    <xf numFmtId="176" fontId="15" fillId="0" borderId="10" xfId="1" applyNumberFormat="1" applyFont="1" applyBorder="1" applyAlignment="1">
      <alignment vertical="center" shrinkToFit="1"/>
    </xf>
    <xf numFmtId="177" fontId="15" fillId="0" borderId="25" xfId="1" applyNumberFormat="1" applyFont="1" applyFill="1" applyBorder="1" applyAlignment="1">
      <alignment horizontal="center" vertical="center"/>
    </xf>
    <xf numFmtId="177" fontId="15" fillId="0" borderId="25" xfId="1" applyNumberFormat="1" applyFont="1" applyBorder="1" applyAlignment="1">
      <alignment horizontal="center" vertical="center" shrinkToFit="1"/>
    </xf>
    <xf numFmtId="177" fontId="15" fillId="0" borderId="24" xfId="1" applyNumberFormat="1" applyFont="1" applyBorder="1" applyAlignment="1">
      <alignment horizontal="center" vertical="center" shrinkToFit="1"/>
    </xf>
    <xf numFmtId="176" fontId="15" fillId="0" borderId="17" xfId="1" applyNumberFormat="1" applyFont="1" applyBorder="1" applyAlignment="1">
      <alignment vertical="center" shrinkToFit="1"/>
    </xf>
    <xf numFmtId="176" fontId="17" fillId="0" borderId="67" xfId="1" applyNumberFormat="1" applyFont="1" applyBorder="1" applyAlignment="1">
      <alignment vertical="center" shrinkToFit="1"/>
    </xf>
    <xf numFmtId="0" fontId="16" fillId="0" borderId="11" xfId="0" applyNumberFormat="1" applyFont="1" applyBorder="1">
      <alignment vertical="center"/>
    </xf>
    <xf numFmtId="0" fontId="16" fillId="0" borderId="43" xfId="0" applyNumberFormat="1" applyFont="1" applyBorder="1">
      <alignment vertical="center"/>
    </xf>
    <xf numFmtId="0" fontId="16" fillId="0" borderId="34" xfId="0" applyNumberFormat="1" applyFont="1" applyBorder="1">
      <alignment vertical="center"/>
    </xf>
    <xf numFmtId="0" fontId="16" fillId="0" borderId="54" xfId="0" applyNumberFormat="1" applyFont="1" applyBorder="1">
      <alignment vertical="center"/>
    </xf>
    <xf numFmtId="0" fontId="16" fillId="0" borderId="25" xfId="0" applyNumberFormat="1" applyFont="1" applyBorder="1">
      <alignment vertical="center"/>
    </xf>
    <xf numFmtId="0" fontId="16" fillId="0" borderId="29" xfId="0" applyNumberFormat="1" applyFont="1" applyBorder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15" fillId="5" borderId="32" xfId="1" applyNumberFormat="1" applyFont="1" applyFill="1" applyBorder="1" applyAlignment="1">
      <alignment horizontal="center" vertical="center" shrinkToFit="1"/>
    </xf>
    <xf numFmtId="177" fontId="15" fillId="5" borderId="31" xfId="1" applyNumberFormat="1" applyFont="1" applyFill="1" applyBorder="1" applyAlignment="1">
      <alignment horizontal="center" vertical="center" shrinkToFit="1"/>
    </xf>
    <xf numFmtId="177" fontId="15" fillId="0" borderId="27" xfId="1" applyNumberFormat="1" applyFont="1" applyFill="1" applyBorder="1" applyAlignment="1">
      <alignment vertical="center"/>
    </xf>
    <xf numFmtId="0" fontId="19" fillId="0" borderId="26" xfId="1" applyFont="1" applyBorder="1" applyAlignment="1">
      <alignment vertical="center"/>
    </xf>
    <xf numFmtId="0" fontId="19" fillId="0" borderId="21" xfId="1" applyFont="1" applyBorder="1" applyAlignment="1">
      <alignment vertical="center"/>
    </xf>
    <xf numFmtId="177" fontId="15" fillId="2" borderId="15" xfId="1" applyNumberFormat="1" applyFont="1" applyFill="1" applyBorder="1" applyAlignment="1">
      <alignment horizontal="center" vertical="center" shrinkToFit="1"/>
    </xf>
    <xf numFmtId="177" fontId="15" fillId="2" borderId="23" xfId="1" applyNumberFormat="1" applyFont="1" applyFill="1" applyBorder="1" applyAlignment="1">
      <alignment horizontal="center" vertical="center" shrinkToFit="1"/>
    </xf>
    <xf numFmtId="177" fontId="15" fillId="2" borderId="19" xfId="1" applyNumberFormat="1" applyFont="1" applyFill="1" applyBorder="1" applyAlignment="1">
      <alignment horizontal="center" vertical="center" shrinkToFit="1"/>
    </xf>
    <xf numFmtId="176" fontId="15" fillId="0" borderId="39" xfId="1" applyNumberFormat="1" applyFont="1" applyFill="1" applyBorder="1" applyAlignment="1">
      <alignment horizontal="center" vertical="center" shrinkToFit="1"/>
    </xf>
    <xf numFmtId="176" fontId="15" fillId="0" borderId="38" xfId="1" applyNumberFormat="1" applyFont="1" applyFill="1" applyBorder="1" applyAlignment="1">
      <alignment horizontal="center" vertical="center" shrinkToFit="1"/>
    </xf>
    <xf numFmtId="176" fontId="15" fillId="0" borderId="65" xfId="1" applyNumberFormat="1" applyFont="1" applyFill="1" applyBorder="1" applyAlignment="1">
      <alignment horizontal="center" vertical="center" shrinkToFit="1"/>
    </xf>
    <xf numFmtId="176" fontId="15" fillId="0" borderId="66" xfId="1" applyNumberFormat="1" applyFont="1" applyFill="1" applyBorder="1" applyAlignment="1">
      <alignment horizontal="center" vertical="center" shrinkToFit="1"/>
    </xf>
    <xf numFmtId="176" fontId="15" fillId="0" borderId="27" xfId="1" applyNumberFormat="1" applyFont="1" applyFill="1" applyBorder="1" applyAlignment="1">
      <alignment horizontal="right" vertical="center" shrinkToFit="1"/>
    </xf>
    <xf numFmtId="176" fontId="15" fillId="0" borderId="29" xfId="1" applyNumberFormat="1" applyFont="1" applyFill="1" applyBorder="1" applyAlignment="1">
      <alignment horizontal="right" vertical="center" shrinkToFit="1"/>
    </xf>
    <xf numFmtId="177" fontId="15" fillId="5" borderId="27" xfId="1" applyNumberFormat="1" applyFont="1" applyFill="1" applyBorder="1" applyAlignment="1">
      <alignment horizontal="center" vertical="center" shrinkToFit="1"/>
    </xf>
    <xf numFmtId="177" fontId="15" fillId="5" borderId="29" xfId="1" applyNumberFormat="1" applyFont="1" applyFill="1" applyBorder="1" applyAlignment="1">
      <alignment horizontal="center" vertical="center" shrinkToFit="1"/>
    </xf>
    <xf numFmtId="176" fontId="17" fillId="4" borderId="14" xfId="1" applyNumberFormat="1" applyFont="1" applyFill="1" applyBorder="1" applyAlignment="1">
      <alignment horizontal="right" vertical="center" shrinkToFit="1"/>
    </xf>
    <xf numFmtId="176" fontId="17" fillId="4" borderId="34" xfId="1" applyNumberFormat="1" applyFont="1" applyFill="1" applyBorder="1" applyAlignment="1">
      <alignment horizontal="right" vertical="center" shrinkToFit="1"/>
    </xf>
    <xf numFmtId="176" fontId="17" fillId="4" borderId="13" xfId="1" applyNumberFormat="1" applyFont="1" applyFill="1" applyBorder="1" applyAlignment="1">
      <alignment horizontal="right" vertical="center" shrinkToFit="1"/>
    </xf>
    <xf numFmtId="176" fontId="17" fillId="4" borderId="33" xfId="1" applyNumberFormat="1" applyFont="1" applyFill="1" applyBorder="1" applyAlignment="1">
      <alignment horizontal="right" vertical="center" shrinkToFit="1"/>
    </xf>
    <xf numFmtId="176" fontId="13" fillId="4" borderId="32" xfId="1" applyNumberFormat="1" applyFont="1" applyFill="1" applyBorder="1" applyAlignment="1">
      <alignment horizontal="center" vertical="center" shrinkToFit="1"/>
    </xf>
    <xf numFmtId="176" fontId="13" fillId="4" borderId="31" xfId="1" applyNumberFormat="1" applyFont="1" applyFill="1" applyBorder="1" applyAlignment="1">
      <alignment horizontal="center" vertical="center" shrinkToFit="1"/>
    </xf>
    <xf numFmtId="176" fontId="13" fillId="4" borderId="36" xfId="1" applyNumberFormat="1" applyFont="1" applyFill="1" applyBorder="1" applyAlignment="1">
      <alignment horizontal="center" vertical="center" shrinkToFit="1"/>
    </xf>
    <xf numFmtId="176" fontId="13" fillId="4" borderId="35" xfId="1" applyNumberFormat="1" applyFont="1" applyFill="1" applyBorder="1" applyAlignment="1">
      <alignment horizontal="center" vertical="center" shrinkToFit="1"/>
    </xf>
    <xf numFmtId="176" fontId="18" fillId="4" borderId="30" xfId="1" applyNumberFormat="1" applyFont="1" applyFill="1" applyBorder="1" applyAlignment="1">
      <alignment horizontal="right" vertical="center" shrinkToFit="1"/>
    </xf>
    <xf numFmtId="176" fontId="18" fillId="4" borderId="34" xfId="1" applyNumberFormat="1" applyFont="1" applyFill="1" applyBorder="1" applyAlignment="1">
      <alignment horizontal="right" vertical="center" shrinkToFit="1"/>
    </xf>
    <xf numFmtId="176" fontId="18" fillId="4" borderId="37" xfId="1" applyNumberFormat="1" applyFont="1" applyFill="1" applyBorder="1" applyAlignment="1">
      <alignment horizontal="right" vertical="center" shrinkToFit="1"/>
    </xf>
    <xf numFmtId="176" fontId="18" fillId="4" borderId="33" xfId="1" applyNumberFormat="1" applyFont="1" applyFill="1" applyBorder="1" applyAlignment="1">
      <alignment horizontal="right" vertical="center" shrinkToFit="1"/>
    </xf>
    <xf numFmtId="176" fontId="15" fillId="0" borderId="46" xfId="1" applyNumberFormat="1" applyFont="1" applyBorder="1" applyAlignment="1">
      <alignment horizontal="center" vertical="center" shrinkToFit="1"/>
    </xf>
    <xf numFmtId="176" fontId="15" fillId="0" borderId="43" xfId="1" applyNumberFormat="1" applyFont="1" applyBorder="1" applyAlignment="1">
      <alignment horizontal="center" vertical="center" shrinkToFit="1"/>
    </xf>
    <xf numFmtId="176" fontId="15" fillId="4" borderId="41" xfId="1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center" vertical="center" shrinkToFit="1"/>
    </xf>
    <xf numFmtId="176" fontId="15" fillId="4" borderId="27" xfId="1" applyNumberFormat="1" applyFont="1" applyFill="1" applyBorder="1" applyAlignment="1">
      <alignment horizontal="center" vertical="center" shrinkToFit="1"/>
    </xf>
    <xf numFmtId="176" fontId="15" fillId="4" borderId="29" xfId="1" applyNumberFormat="1" applyFont="1" applyFill="1" applyBorder="1" applyAlignment="1">
      <alignment horizontal="center" vertical="center" shrinkToFit="1"/>
    </xf>
    <xf numFmtId="176" fontId="13" fillId="4" borderId="39" xfId="1" applyNumberFormat="1" applyFont="1" applyFill="1" applyBorder="1" applyAlignment="1">
      <alignment horizontal="center" vertical="center" shrinkToFit="1"/>
    </xf>
    <xf numFmtId="176" fontId="13" fillId="4" borderId="38" xfId="1" applyNumberFormat="1" applyFont="1" applyFill="1" applyBorder="1" applyAlignment="1">
      <alignment horizontal="center" vertical="center" shrinkToFit="1"/>
    </xf>
    <xf numFmtId="176" fontId="13" fillId="0" borderId="63" xfId="1" applyNumberFormat="1" applyFont="1" applyBorder="1" applyAlignment="1">
      <alignment horizontal="center" vertical="center" shrinkToFit="1"/>
    </xf>
    <xf numFmtId="176" fontId="13" fillId="0" borderId="62" xfId="1" applyNumberFormat="1" applyFont="1" applyBorder="1" applyAlignment="1">
      <alignment horizontal="center" vertical="center" shrinkToFit="1"/>
    </xf>
    <xf numFmtId="176" fontId="13" fillId="0" borderId="61" xfId="1" applyNumberFormat="1" applyFont="1" applyBorder="1" applyAlignment="1">
      <alignment horizontal="center" vertical="center" shrinkToFit="1"/>
    </xf>
    <xf numFmtId="176" fontId="14" fillId="0" borderId="60" xfId="1" applyNumberFormat="1" applyFont="1" applyBorder="1" applyAlignment="1">
      <alignment horizontal="right" vertical="center" shrinkToFit="1"/>
    </xf>
    <xf numFmtId="176" fontId="14" fillId="0" borderId="59" xfId="1" applyNumberFormat="1" applyFont="1" applyBorder="1" applyAlignment="1">
      <alignment horizontal="right" vertical="center" shrinkToFit="1"/>
    </xf>
    <xf numFmtId="176" fontId="14" fillId="0" borderId="58" xfId="1" applyNumberFormat="1" applyFont="1" applyBorder="1" applyAlignment="1">
      <alignment horizontal="right" vertical="center" shrinkToFit="1"/>
    </xf>
    <xf numFmtId="176" fontId="15" fillId="0" borderId="55" xfId="1" applyNumberFormat="1" applyFont="1" applyBorder="1" applyAlignment="1">
      <alignment horizontal="center" vertical="center" shrinkToFit="1"/>
    </xf>
    <xf numFmtId="176" fontId="15" fillId="0" borderId="54" xfId="1" applyNumberFormat="1" applyFont="1" applyBorder="1" applyAlignment="1">
      <alignment horizontal="center" vertical="center" shrinkToFit="1"/>
    </xf>
    <xf numFmtId="176" fontId="15" fillId="4" borderId="12" xfId="1" applyNumberFormat="1" applyFont="1" applyFill="1" applyBorder="1" applyAlignment="1">
      <alignment horizontal="center" vertical="center" shrinkToFit="1"/>
    </xf>
    <xf numFmtId="176" fontId="15" fillId="0" borderId="12" xfId="1" applyNumberFormat="1" applyFont="1" applyBorder="1" applyAlignment="1">
      <alignment horizontal="center" vertical="center" shrinkToFit="1"/>
    </xf>
    <xf numFmtId="176" fontId="15" fillId="0" borderId="11" xfId="1" applyNumberFormat="1" applyFont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tabSelected="1" view="pageBreakPreview" topLeftCell="A133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277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325</v>
      </c>
      <c r="D5" s="89">
        <v>389</v>
      </c>
      <c r="E5" s="89">
        <v>395</v>
      </c>
      <c r="F5" s="31">
        <f t="shared" ref="F5:F21" si="1">SUM(D5:E5)</f>
        <v>784</v>
      </c>
      <c r="G5" s="57"/>
      <c r="H5" s="37" t="s">
        <v>261</v>
      </c>
      <c r="I5" s="13">
        <v>176</v>
      </c>
      <c r="J5" s="13">
        <v>208</v>
      </c>
      <c r="K5" s="13">
        <v>239</v>
      </c>
      <c r="L5" s="58">
        <f t="shared" si="0"/>
        <v>447</v>
      </c>
    </row>
    <row r="6" spans="1:12" ht="14.25" customHeight="1" x14ac:dyDescent="0.15">
      <c r="A6" s="14"/>
      <c r="B6" s="37" t="s">
        <v>260</v>
      </c>
      <c r="C6" s="86">
        <v>210</v>
      </c>
      <c r="D6" s="86">
        <v>201</v>
      </c>
      <c r="E6" s="86">
        <v>202</v>
      </c>
      <c r="F6" s="31">
        <f t="shared" si="1"/>
        <v>403</v>
      </c>
      <c r="G6" s="57"/>
      <c r="H6" s="37" t="s">
        <v>259</v>
      </c>
      <c r="I6" s="13">
        <v>115</v>
      </c>
      <c r="J6" s="13">
        <v>141</v>
      </c>
      <c r="K6" s="13">
        <v>167</v>
      </c>
      <c r="L6" s="58">
        <f t="shared" si="0"/>
        <v>308</v>
      </c>
    </row>
    <row r="7" spans="1:12" ht="14.25" customHeight="1" x14ac:dyDescent="0.15">
      <c r="A7" s="14"/>
      <c r="B7" s="37" t="s">
        <v>258</v>
      </c>
      <c r="C7" s="86">
        <v>124</v>
      </c>
      <c r="D7" s="86">
        <v>137</v>
      </c>
      <c r="E7" s="86">
        <v>154</v>
      </c>
      <c r="F7" s="31">
        <f t="shared" si="1"/>
        <v>291</v>
      </c>
      <c r="G7" s="57"/>
      <c r="H7" s="37" t="s">
        <v>257</v>
      </c>
      <c r="I7" s="13">
        <v>79</v>
      </c>
      <c r="J7" s="13">
        <v>102</v>
      </c>
      <c r="K7" s="13">
        <v>105</v>
      </c>
      <c r="L7" s="58">
        <f t="shared" si="0"/>
        <v>207</v>
      </c>
    </row>
    <row r="8" spans="1:12" ht="14.25" customHeight="1" x14ac:dyDescent="0.15">
      <c r="A8" s="14"/>
      <c r="B8" s="37" t="s">
        <v>256</v>
      </c>
      <c r="C8" s="86">
        <v>164</v>
      </c>
      <c r="D8" s="86">
        <v>173</v>
      </c>
      <c r="E8" s="86">
        <v>203</v>
      </c>
      <c r="F8" s="31">
        <f t="shared" si="1"/>
        <v>376</v>
      </c>
      <c r="G8" s="57"/>
      <c r="H8" s="37" t="s">
        <v>219</v>
      </c>
      <c r="I8" s="13">
        <v>58</v>
      </c>
      <c r="J8" s="13">
        <v>74</v>
      </c>
      <c r="K8" s="13">
        <v>77</v>
      </c>
      <c r="L8" s="58">
        <f t="shared" si="0"/>
        <v>151</v>
      </c>
    </row>
    <row r="9" spans="1:12" ht="14.25" customHeight="1" x14ac:dyDescent="0.15">
      <c r="A9" s="14"/>
      <c r="B9" s="37" t="s">
        <v>255</v>
      </c>
      <c r="C9" s="86">
        <v>53</v>
      </c>
      <c r="D9" s="86">
        <v>59</v>
      </c>
      <c r="E9" s="86">
        <v>72</v>
      </c>
      <c r="F9" s="31">
        <f t="shared" si="1"/>
        <v>131</v>
      </c>
      <c r="G9" s="57"/>
      <c r="H9" s="37" t="s">
        <v>254</v>
      </c>
      <c r="I9" s="13">
        <v>73</v>
      </c>
      <c r="J9" s="13">
        <v>86</v>
      </c>
      <c r="K9" s="13">
        <v>92</v>
      </c>
      <c r="L9" s="58">
        <f t="shared" si="0"/>
        <v>178</v>
      </c>
    </row>
    <row r="10" spans="1:12" ht="14.25" customHeight="1" x14ac:dyDescent="0.15">
      <c r="A10" s="14"/>
      <c r="B10" s="37" t="s">
        <v>253</v>
      </c>
      <c r="C10" s="86">
        <v>302</v>
      </c>
      <c r="D10" s="86">
        <v>386</v>
      </c>
      <c r="E10" s="86">
        <v>390</v>
      </c>
      <c r="F10" s="31">
        <f t="shared" si="1"/>
        <v>776</v>
      </c>
      <c r="G10" s="83"/>
      <c r="H10" s="26" t="s">
        <v>252</v>
      </c>
      <c r="I10" s="25">
        <f>SUM(I4:I9)</f>
        <v>529</v>
      </c>
      <c r="J10" s="25">
        <f>SUM(J4:J9)</f>
        <v>643</v>
      </c>
      <c r="K10" s="25">
        <f>SUM(K4:K9)</f>
        <v>717</v>
      </c>
      <c r="L10" s="60">
        <f>SUM(L4:L9)</f>
        <v>1360</v>
      </c>
    </row>
    <row r="11" spans="1:12" ht="14.25" customHeight="1" x14ac:dyDescent="0.15">
      <c r="A11" s="14"/>
      <c r="B11" s="37" t="s">
        <v>251</v>
      </c>
      <c r="C11" s="86">
        <v>65</v>
      </c>
      <c r="D11" s="86">
        <v>80</v>
      </c>
      <c r="E11" s="86">
        <v>93</v>
      </c>
      <c r="F11" s="31">
        <f t="shared" si="1"/>
        <v>173</v>
      </c>
      <c r="G11" s="57" t="s">
        <v>250</v>
      </c>
      <c r="H11" s="37" t="s">
        <v>249</v>
      </c>
      <c r="I11" s="13">
        <v>53</v>
      </c>
      <c r="J11" s="13">
        <v>62</v>
      </c>
      <c r="K11" s="13">
        <v>73</v>
      </c>
      <c r="L11" s="58">
        <f t="shared" ref="L11:L22" si="2">SUM(J11:K11)</f>
        <v>135</v>
      </c>
    </row>
    <row r="12" spans="1:12" ht="14.25" customHeight="1" x14ac:dyDescent="0.15">
      <c r="A12" s="14"/>
      <c r="B12" s="37" t="s">
        <v>248</v>
      </c>
      <c r="C12" s="86">
        <v>113</v>
      </c>
      <c r="D12" s="86">
        <v>164</v>
      </c>
      <c r="E12" s="86">
        <v>175</v>
      </c>
      <c r="F12" s="31">
        <f t="shared" si="1"/>
        <v>339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4"/>
      <c r="B13" s="37" t="s">
        <v>247</v>
      </c>
      <c r="C13" s="86">
        <v>152</v>
      </c>
      <c r="D13" s="86">
        <v>216</v>
      </c>
      <c r="E13" s="86">
        <v>220</v>
      </c>
      <c r="F13" s="31">
        <f t="shared" si="1"/>
        <v>436</v>
      </c>
      <c r="G13" s="57"/>
      <c r="H13" s="37" t="s">
        <v>246</v>
      </c>
      <c r="I13" s="13">
        <v>38</v>
      </c>
      <c r="J13" s="13">
        <v>36</v>
      </c>
      <c r="K13" s="13">
        <v>49</v>
      </c>
      <c r="L13" s="58">
        <f t="shared" si="2"/>
        <v>85</v>
      </c>
    </row>
    <row r="14" spans="1:12" ht="14.25" customHeight="1" x14ac:dyDescent="0.15">
      <c r="A14" s="14"/>
      <c r="B14" s="37" t="s">
        <v>245</v>
      </c>
      <c r="C14" s="86">
        <v>42</v>
      </c>
      <c r="D14" s="86">
        <v>53</v>
      </c>
      <c r="E14" s="86">
        <v>53</v>
      </c>
      <c r="F14" s="31">
        <f t="shared" si="1"/>
        <v>106</v>
      </c>
      <c r="G14" s="57"/>
      <c r="H14" s="37" t="s">
        <v>244</v>
      </c>
      <c r="I14" s="13">
        <v>111</v>
      </c>
      <c r="J14" s="13">
        <v>122</v>
      </c>
      <c r="K14" s="13">
        <v>119</v>
      </c>
      <c r="L14" s="58">
        <f t="shared" si="2"/>
        <v>241</v>
      </c>
    </row>
    <row r="15" spans="1:12" ht="14.25" customHeight="1" x14ac:dyDescent="0.15">
      <c r="A15" s="14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32</v>
      </c>
      <c r="J15" s="13">
        <v>37</v>
      </c>
      <c r="K15" s="13">
        <v>45</v>
      </c>
      <c r="L15" s="58">
        <f t="shared" si="2"/>
        <v>82</v>
      </c>
    </row>
    <row r="16" spans="1:12" ht="14.25" customHeight="1" x14ac:dyDescent="0.15">
      <c r="A16" s="14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61</v>
      </c>
      <c r="K16" s="13">
        <v>79</v>
      </c>
      <c r="L16" s="58">
        <f t="shared" si="2"/>
        <v>140</v>
      </c>
    </row>
    <row r="17" spans="1:12" ht="14.25" customHeight="1" x14ac:dyDescent="0.15">
      <c r="A17" s="14"/>
      <c r="B17" s="32" t="s">
        <v>239</v>
      </c>
      <c r="C17" s="86">
        <v>46</v>
      </c>
      <c r="D17" s="86">
        <v>61</v>
      </c>
      <c r="E17" s="86">
        <v>65</v>
      </c>
      <c r="F17" s="31">
        <f>SUM(D17:E17)</f>
        <v>126</v>
      </c>
      <c r="G17" s="57"/>
      <c r="H17" s="37" t="s">
        <v>238</v>
      </c>
      <c r="I17" s="13">
        <v>83</v>
      </c>
      <c r="J17" s="13">
        <v>93</v>
      </c>
      <c r="K17" s="13">
        <v>84</v>
      </c>
      <c r="L17" s="58">
        <f t="shared" si="2"/>
        <v>177</v>
      </c>
    </row>
    <row r="18" spans="1:12" ht="14.25" customHeight="1" x14ac:dyDescent="0.15">
      <c r="A18" s="14"/>
      <c r="B18" s="37" t="s">
        <v>237</v>
      </c>
      <c r="C18" s="86">
        <v>83</v>
      </c>
      <c r="D18" s="86">
        <v>112</v>
      </c>
      <c r="E18" s="86">
        <v>121</v>
      </c>
      <c r="F18" s="31">
        <f t="shared" si="1"/>
        <v>233</v>
      </c>
      <c r="G18" s="57"/>
      <c r="H18" s="37" t="s">
        <v>236</v>
      </c>
      <c r="I18" s="13">
        <v>60</v>
      </c>
      <c r="J18" s="13">
        <v>65</v>
      </c>
      <c r="K18" s="13">
        <v>83</v>
      </c>
      <c r="L18" s="58">
        <f t="shared" si="2"/>
        <v>148</v>
      </c>
    </row>
    <row r="19" spans="1:12" ht="14.25" customHeight="1" x14ac:dyDescent="0.15">
      <c r="A19" s="14"/>
      <c r="B19" s="37" t="s">
        <v>235</v>
      </c>
      <c r="C19" s="86">
        <v>25</v>
      </c>
      <c r="D19" s="86">
        <v>29</v>
      </c>
      <c r="E19" s="86">
        <v>30</v>
      </c>
      <c r="F19" s="31">
        <f t="shared" si="1"/>
        <v>59</v>
      </c>
      <c r="G19" s="57"/>
      <c r="H19" s="37" t="s">
        <v>234</v>
      </c>
      <c r="I19" s="13">
        <v>24</v>
      </c>
      <c r="J19" s="13">
        <v>34</v>
      </c>
      <c r="K19" s="13">
        <v>27</v>
      </c>
      <c r="L19" s="58">
        <f t="shared" si="2"/>
        <v>61</v>
      </c>
    </row>
    <row r="20" spans="1:12" ht="14.25" customHeight="1" x14ac:dyDescent="0.15">
      <c r="A20" s="14"/>
      <c r="B20" s="32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61</v>
      </c>
      <c r="J20" s="13">
        <v>56</v>
      </c>
      <c r="K20" s="13">
        <v>62</v>
      </c>
      <c r="L20" s="58">
        <f t="shared" si="2"/>
        <v>118</v>
      </c>
    </row>
    <row r="21" spans="1:12" ht="14.25" customHeight="1" x14ac:dyDescent="0.15">
      <c r="A21" s="14"/>
      <c r="B21" s="32" t="s">
        <v>231</v>
      </c>
      <c r="C21" s="86">
        <v>21</v>
      </c>
      <c r="D21" s="86">
        <v>27</v>
      </c>
      <c r="E21" s="86">
        <v>28</v>
      </c>
      <c r="F21" s="31">
        <f t="shared" si="1"/>
        <v>55</v>
      </c>
      <c r="G21" s="57"/>
      <c r="H21" s="37" t="s">
        <v>190</v>
      </c>
      <c r="I21" s="13">
        <v>34</v>
      </c>
      <c r="J21" s="13">
        <v>39</v>
      </c>
      <c r="K21" s="13">
        <v>44</v>
      </c>
      <c r="L21" s="58">
        <f t="shared" si="2"/>
        <v>83</v>
      </c>
    </row>
    <row r="22" spans="1:12" ht="14.25" customHeight="1" x14ac:dyDescent="0.15">
      <c r="A22" s="79"/>
      <c r="B22" s="26" t="s">
        <v>230</v>
      </c>
      <c r="C22" s="25">
        <f>SUM(C5:C21)</f>
        <v>1764</v>
      </c>
      <c r="D22" s="25">
        <f>SUM(D5:D21)</f>
        <v>2131</v>
      </c>
      <c r="E22" s="25">
        <f>SUM(E5:E21)</f>
        <v>2252</v>
      </c>
      <c r="F22" s="25">
        <f>SUM(F5:F21)</f>
        <v>4383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 x14ac:dyDescent="0.15">
      <c r="A23" s="14" t="s">
        <v>228</v>
      </c>
      <c r="B23" s="37" t="s">
        <v>227</v>
      </c>
      <c r="C23" s="13">
        <v>137</v>
      </c>
      <c r="D23" s="13">
        <v>153</v>
      </c>
      <c r="E23" s="13">
        <v>186</v>
      </c>
      <c r="F23" s="31">
        <f t="shared" ref="F23:F28" si="3">SUM(D23:E23)</f>
        <v>339</v>
      </c>
      <c r="G23" s="83"/>
      <c r="H23" s="26" t="s">
        <v>226</v>
      </c>
      <c r="I23" s="25">
        <f>SUM(I11:I22)</f>
        <v>599</v>
      </c>
      <c r="J23" s="25">
        <f>SUM(J11:J22)</f>
        <v>633</v>
      </c>
      <c r="K23" s="25">
        <f>SUM(K11:K22)</f>
        <v>703</v>
      </c>
      <c r="L23" s="60">
        <f>SUM(L11:L22)</f>
        <v>1336</v>
      </c>
    </row>
    <row r="24" spans="1:12" ht="14.25" customHeight="1" x14ac:dyDescent="0.15">
      <c r="A24" s="14"/>
      <c r="B24" s="37" t="s">
        <v>225</v>
      </c>
      <c r="C24" s="13">
        <v>69</v>
      </c>
      <c r="D24" s="13">
        <v>83</v>
      </c>
      <c r="E24" s="13">
        <v>80</v>
      </c>
      <c r="F24" s="31">
        <f t="shared" si="3"/>
        <v>163</v>
      </c>
      <c r="G24" s="57" t="s">
        <v>224</v>
      </c>
      <c r="H24" s="37" t="s">
        <v>223</v>
      </c>
      <c r="I24" s="13">
        <v>29</v>
      </c>
      <c r="J24" s="13">
        <v>32</v>
      </c>
      <c r="K24" s="13">
        <v>41</v>
      </c>
      <c r="L24" s="58">
        <f t="shared" ref="L24:L29" si="4">SUM(J24:K24)</f>
        <v>73</v>
      </c>
    </row>
    <row r="25" spans="1:12" ht="14.25" customHeight="1" x14ac:dyDescent="0.15">
      <c r="A25" s="14"/>
      <c r="B25" s="37" t="s">
        <v>222</v>
      </c>
      <c r="C25" s="13">
        <v>194</v>
      </c>
      <c r="D25" s="13">
        <v>230</v>
      </c>
      <c r="E25" s="13">
        <v>282</v>
      </c>
      <c r="F25" s="31">
        <f t="shared" si="3"/>
        <v>512</v>
      </c>
      <c r="G25" s="57"/>
      <c r="H25" s="37" t="s">
        <v>221</v>
      </c>
      <c r="I25" s="13">
        <v>18</v>
      </c>
      <c r="J25" s="13">
        <v>23</v>
      </c>
      <c r="K25" s="13">
        <v>23</v>
      </c>
      <c r="L25" s="58">
        <f t="shared" si="4"/>
        <v>46</v>
      </c>
    </row>
    <row r="26" spans="1:12" ht="14.25" customHeight="1" x14ac:dyDescent="0.15">
      <c r="A26" s="14"/>
      <c r="B26" s="37" t="s">
        <v>220</v>
      </c>
      <c r="C26" s="13">
        <v>87</v>
      </c>
      <c r="D26" s="13">
        <v>95</v>
      </c>
      <c r="E26" s="13">
        <v>115</v>
      </c>
      <c r="F26" s="31">
        <f t="shared" si="3"/>
        <v>210</v>
      </c>
      <c r="G26" s="57"/>
      <c r="H26" s="37" t="s">
        <v>219</v>
      </c>
      <c r="I26" s="13">
        <v>41</v>
      </c>
      <c r="J26" s="13">
        <v>49</v>
      </c>
      <c r="K26" s="13">
        <v>48</v>
      </c>
      <c r="L26" s="58">
        <f t="shared" si="4"/>
        <v>97</v>
      </c>
    </row>
    <row r="27" spans="1:12" ht="14.25" customHeight="1" x14ac:dyDescent="0.15">
      <c r="A27" s="14"/>
      <c r="B27" s="37" t="s">
        <v>218</v>
      </c>
      <c r="C27" s="13">
        <v>60</v>
      </c>
      <c r="D27" s="13">
        <v>73</v>
      </c>
      <c r="E27" s="13">
        <v>71</v>
      </c>
      <c r="F27" s="31">
        <f t="shared" si="3"/>
        <v>144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4"/>
      <c r="B28" s="37" t="s">
        <v>216</v>
      </c>
      <c r="C28" s="13">
        <v>59</v>
      </c>
      <c r="D28" s="13">
        <v>67</v>
      </c>
      <c r="E28" s="13">
        <v>105</v>
      </c>
      <c r="F28" s="31">
        <f t="shared" si="3"/>
        <v>172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 x14ac:dyDescent="0.15">
      <c r="A29" s="79"/>
      <c r="B29" s="26" t="s">
        <v>111</v>
      </c>
      <c r="C29" s="25">
        <f>SUM(C23:C28)</f>
        <v>606</v>
      </c>
      <c r="D29" s="25">
        <f>SUM(D23:D28)</f>
        <v>701</v>
      </c>
      <c r="E29" s="25">
        <f>SUM(E23:E28)</f>
        <v>839</v>
      </c>
      <c r="F29" s="25">
        <f>SUM(F23:F28)</f>
        <v>1540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2370</v>
      </c>
      <c r="D30" s="55">
        <f>SUM(D22+D29)</f>
        <v>2832</v>
      </c>
      <c r="E30" s="55">
        <f>SUM(E22+E29)</f>
        <v>3091</v>
      </c>
      <c r="F30" s="55">
        <f>SUM(F22+F29)</f>
        <v>5923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219</v>
      </c>
      <c r="L30" s="56">
        <f>SUM(L24:L29)</f>
        <v>418</v>
      </c>
    </row>
    <row r="31" spans="1:12" ht="14.25" customHeight="1" x14ac:dyDescent="0.15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49</v>
      </c>
      <c r="K31" s="13">
        <v>46</v>
      </c>
      <c r="L31" s="58">
        <f t="shared" ref="L31:L37" si="5">SUM(J31:K31)</f>
        <v>95</v>
      </c>
    </row>
    <row r="32" spans="1:12" ht="14.25" customHeight="1" x14ac:dyDescent="0.15">
      <c r="A32" s="276" t="s">
        <v>210</v>
      </c>
      <c r="B32" s="277"/>
      <c r="C32" s="74"/>
      <c r="D32" s="32"/>
      <c r="E32" s="32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4" t="s">
        <v>208</v>
      </c>
      <c r="B33" s="37" t="s">
        <v>207</v>
      </c>
      <c r="C33" s="86">
        <v>384</v>
      </c>
      <c r="D33" s="13">
        <v>464</v>
      </c>
      <c r="E33" s="13">
        <v>490</v>
      </c>
      <c r="F33" s="31">
        <f t="shared" ref="F33:F45" si="6">SUM(D33:E33)</f>
        <v>954</v>
      </c>
      <c r="G33" s="57"/>
      <c r="H33" s="37" t="s">
        <v>206</v>
      </c>
      <c r="I33" s="13">
        <v>71</v>
      </c>
      <c r="J33" s="13">
        <v>71</v>
      </c>
      <c r="K33" s="13">
        <v>77</v>
      </c>
      <c r="L33" s="58">
        <f t="shared" si="5"/>
        <v>148</v>
      </c>
    </row>
    <row r="34" spans="1:12" ht="14.25" customHeight="1" x14ac:dyDescent="0.15">
      <c r="A34" s="14"/>
      <c r="B34" s="37" t="s">
        <v>205</v>
      </c>
      <c r="C34" s="13">
        <v>148</v>
      </c>
      <c r="D34" s="13">
        <v>185</v>
      </c>
      <c r="E34" s="13">
        <v>194</v>
      </c>
      <c r="F34" s="31">
        <f t="shared" si="6"/>
        <v>379</v>
      </c>
      <c r="G34" s="57"/>
      <c r="H34" s="37" t="s">
        <v>204</v>
      </c>
      <c r="I34" s="13">
        <v>54</v>
      </c>
      <c r="J34" s="13">
        <v>71</v>
      </c>
      <c r="K34" s="13">
        <v>74</v>
      </c>
      <c r="L34" s="58">
        <f t="shared" si="5"/>
        <v>145</v>
      </c>
    </row>
    <row r="35" spans="1:12" ht="14.25" customHeight="1" x14ac:dyDescent="0.15">
      <c r="A35" s="14"/>
      <c r="B35" s="37" t="s">
        <v>203</v>
      </c>
      <c r="C35" s="13">
        <v>75</v>
      </c>
      <c r="D35" s="13">
        <v>88</v>
      </c>
      <c r="E35" s="13">
        <v>99</v>
      </c>
      <c r="F35" s="31">
        <f t="shared" si="6"/>
        <v>187</v>
      </c>
      <c r="G35" s="57"/>
      <c r="H35" s="37" t="s">
        <v>202</v>
      </c>
      <c r="I35" s="13">
        <v>88</v>
      </c>
      <c r="J35" s="13">
        <v>93</v>
      </c>
      <c r="K35" s="13">
        <v>99</v>
      </c>
      <c r="L35" s="58">
        <f t="shared" si="5"/>
        <v>192</v>
      </c>
    </row>
    <row r="36" spans="1:12" ht="14.25" customHeight="1" x14ac:dyDescent="0.15">
      <c r="A36" s="14"/>
      <c r="B36" s="37" t="s">
        <v>201</v>
      </c>
      <c r="C36" s="13">
        <v>230</v>
      </c>
      <c r="D36" s="13">
        <v>226</v>
      </c>
      <c r="E36" s="13">
        <v>277</v>
      </c>
      <c r="F36" s="31">
        <f t="shared" si="6"/>
        <v>503</v>
      </c>
      <c r="G36" s="84"/>
      <c r="H36" s="85" t="s">
        <v>200</v>
      </c>
      <c r="I36" s="13">
        <v>52</v>
      </c>
      <c r="J36" s="13">
        <v>62</v>
      </c>
      <c r="K36" s="13">
        <v>72</v>
      </c>
      <c r="L36" s="58">
        <f t="shared" si="5"/>
        <v>134</v>
      </c>
    </row>
    <row r="37" spans="1:12" ht="14.25" customHeight="1" x14ac:dyDescent="0.15">
      <c r="A37" s="14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119</v>
      </c>
      <c r="J37" s="13">
        <v>139</v>
      </c>
      <c r="K37" s="13">
        <v>135</v>
      </c>
      <c r="L37" s="58">
        <f t="shared" si="5"/>
        <v>274</v>
      </c>
    </row>
    <row r="38" spans="1:12" ht="14.25" customHeight="1" x14ac:dyDescent="0.15">
      <c r="A38" s="14"/>
      <c r="B38" s="37" t="s">
        <v>197</v>
      </c>
      <c r="C38" s="13">
        <v>76</v>
      </c>
      <c r="D38" s="13">
        <v>108</v>
      </c>
      <c r="E38" s="13">
        <v>113</v>
      </c>
      <c r="F38" s="31">
        <f t="shared" si="6"/>
        <v>221</v>
      </c>
      <c r="G38" s="83"/>
      <c r="H38" s="26" t="s">
        <v>163</v>
      </c>
      <c r="I38" s="25">
        <f>SUM(I31:I37)</f>
        <v>454</v>
      </c>
      <c r="J38" s="25">
        <f>SUM(J31:J37)</f>
        <v>538</v>
      </c>
      <c r="K38" s="25">
        <f>SUM(K31:K37)</f>
        <v>558</v>
      </c>
      <c r="L38" s="60">
        <f>SUM(L31:L37)</f>
        <v>1096</v>
      </c>
    </row>
    <row r="39" spans="1:12" ht="14.25" customHeight="1" x14ac:dyDescent="0.15">
      <c r="A39" s="14"/>
      <c r="B39" s="37" t="s">
        <v>196</v>
      </c>
      <c r="C39" s="13">
        <v>54</v>
      </c>
      <c r="D39" s="13">
        <v>64</v>
      </c>
      <c r="E39" s="13">
        <v>63</v>
      </c>
      <c r="F39" s="31">
        <f t="shared" si="6"/>
        <v>127</v>
      </c>
      <c r="G39" s="263" t="s">
        <v>195</v>
      </c>
      <c r="H39" s="264"/>
      <c r="I39" s="55">
        <f>SUM(C46+C54+I10+I23+I30+I38)</f>
        <v>4138</v>
      </c>
      <c r="J39" s="55">
        <f>SUM(D46+D54+J10+J23+J30+J38)</f>
        <v>4816</v>
      </c>
      <c r="K39" s="55">
        <f>SUM(E46+E54+K10+K23+K30+K38)</f>
        <v>5233</v>
      </c>
      <c r="L39" s="54">
        <f>SUM(F46+F54+L10+L23+L30+L38)</f>
        <v>10049</v>
      </c>
    </row>
    <row r="40" spans="1:12" ht="14.25" customHeight="1" x14ac:dyDescent="0.15">
      <c r="A40" s="14"/>
      <c r="B40" s="37" t="s">
        <v>194</v>
      </c>
      <c r="C40" s="13">
        <v>133</v>
      </c>
      <c r="D40" s="13">
        <v>158</v>
      </c>
      <c r="E40" s="13">
        <v>172</v>
      </c>
      <c r="F40" s="31">
        <f t="shared" si="6"/>
        <v>330</v>
      </c>
      <c r="G40" s="82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3">
        <v>69</v>
      </c>
      <c r="D41" s="13">
        <v>85</v>
      </c>
      <c r="E41" s="13">
        <v>87</v>
      </c>
      <c r="F41" s="31">
        <f t="shared" si="6"/>
        <v>172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4"/>
      <c r="B42" s="37" t="s">
        <v>192</v>
      </c>
      <c r="C42" s="13">
        <v>107</v>
      </c>
      <c r="D42" s="13">
        <v>126</v>
      </c>
      <c r="E42" s="13">
        <v>152</v>
      </c>
      <c r="F42" s="31">
        <f t="shared" si="6"/>
        <v>278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4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4"/>
      <c r="B44" s="37" t="s">
        <v>190</v>
      </c>
      <c r="C44" s="13">
        <v>173</v>
      </c>
      <c r="D44" s="13">
        <v>200</v>
      </c>
      <c r="E44" s="13">
        <v>232</v>
      </c>
      <c r="F44" s="31">
        <f t="shared" si="6"/>
        <v>432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4"/>
      <c r="B45" s="37" t="s">
        <v>189</v>
      </c>
      <c r="C45" s="13">
        <v>161</v>
      </c>
      <c r="D45" s="13">
        <v>181</v>
      </c>
      <c r="E45" s="13">
        <v>211</v>
      </c>
      <c r="F45" s="31">
        <f t="shared" si="6"/>
        <v>392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1634</v>
      </c>
      <c r="D46" s="25">
        <f>SUM(D33:D45)</f>
        <v>1917</v>
      </c>
      <c r="E46" s="25">
        <f>SUM(E33:E45)</f>
        <v>2131</v>
      </c>
      <c r="F46" s="25">
        <f>SUM(F33:F45)</f>
        <v>4048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4" t="s">
        <v>187</v>
      </c>
      <c r="B47" s="37" t="s">
        <v>186</v>
      </c>
      <c r="C47" s="13">
        <v>91</v>
      </c>
      <c r="D47" s="13">
        <v>113</v>
      </c>
      <c r="E47" s="13">
        <v>114</v>
      </c>
      <c r="F47" s="31">
        <f t="shared" ref="F47:F53" si="7">SUM(D47:E47)</f>
        <v>227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4"/>
      <c r="B48" s="37" t="s">
        <v>185</v>
      </c>
      <c r="C48" s="13">
        <v>43</v>
      </c>
      <c r="D48" s="13">
        <v>42</v>
      </c>
      <c r="E48" s="13">
        <v>41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4"/>
      <c r="B49" s="37" t="s">
        <v>184</v>
      </c>
      <c r="C49" s="13">
        <v>103</v>
      </c>
      <c r="D49" s="13">
        <v>109</v>
      </c>
      <c r="E49" s="13">
        <v>118</v>
      </c>
      <c r="F49" s="31">
        <f t="shared" si="7"/>
        <v>227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4"/>
      <c r="B50" s="37" t="s">
        <v>183</v>
      </c>
      <c r="C50" s="13">
        <v>287</v>
      </c>
      <c r="D50" s="13">
        <v>325</v>
      </c>
      <c r="E50" s="13">
        <v>342</v>
      </c>
      <c r="F50" s="31">
        <f t="shared" si="7"/>
        <v>667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4"/>
      <c r="B51" s="37" t="s">
        <v>182</v>
      </c>
      <c r="C51" s="13">
        <v>130</v>
      </c>
      <c r="D51" s="13">
        <v>173</v>
      </c>
      <c r="E51" s="13">
        <v>176</v>
      </c>
      <c r="F51" s="31">
        <f t="shared" si="7"/>
        <v>349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4"/>
      <c r="B52" s="37" t="s">
        <v>181</v>
      </c>
      <c r="C52" s="13">
        <v>77</v>
      </c>
      <c r="D52" s="13">
        <v>93</v>
      </c>
      <c r="E52" s="13">
        <v>89</v>
      </c>
      <c r="F52" s="31">
        <f t="shared" si="7"/>
        <v>182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4"/>
      <c r="B53" s="37" t="s">
        <v>180</v>
      </c>
      <c r="C53" s="13">
        <v>19</v>
      </c>
      <c r="D53" s="13">
        <v>31</v>
      </c>
      <c r="E53" s="13">
        <v>25</v>
      </c>
      <c r="F53" s="31">
        <f t="shared" si="7"/>
        <v>56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750</v>
      </c>
      <c r="D54" s="25">
        <f>SUM(D47:D53)</f>
        <v>886</v>
      </c>
      <c r="E54" s="25">
        <f>SUM(E47:E53)</f>
        <v>905</v>
      </c>
      <c r="F54" s="25">
        <f>SUM(F47:F53)</f>
        <v>1791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41</v>
      </c>
      <c r="J60" s="64">
        <v>58</v>
      </c>
      <c r="K60" s="64">
        <v>54</v>
      </c>
      <c r="L60" s="63">
        <f t="shared" ref="L60:L65" si="8">SUM(J60:K60)</f>
        <v>112</v>
      </c>
    </row>
    <row r="61" spans="1:12" ht="14.25" customHeight="1" x14ac:dyDescent="0.15">
      <c r="A61" s="14" t="s">
        <v>175</v>
      </c>
      <c r="B61" s="37" t="s">
        <v>174</v>
      </c>
      <c r="C61" s="74">
        <v>315</v>
      </c>
      <c r="D61" s="13">
        <v>419</v>
      </c>
      <c r="E61" s="13">
        <v>414</v>
      </c>
      <c r="F61" s="31">
        <f t="shared" ref="F61:F68" si="9">SUM(D61:E61)</f>
        <v>833</v>
      </c>
      <c r="G61" s="73"/>
      <c r="H61" s="37" t="s">
        <v>173</v>
      </c>
      <c r="I61" s="13">
        <v>51</v>
      </c>
      <c r="J61" s="13">
        <v>51</v>
      </c>
      <c r="K61" s="13">
        <v>65</v>
      </c>
      <c r="L61" s="61">
        <f t="shared" si="8"/>
        <v>116</v>
      </c>
    </row>
    <row r="62" spans="1:12" ht="14.25" customHeight="1" x14ac:dyDescent="0.15">
      <c r="A62" s="14"/>
      <c r="B62" s="37" t="s">
        <v>172</v>
      </c>
      <c r="C62" s="13">
        <v>261</v>
      </c>
      <c r="D62" s="13">
        <v>328</v>
      </c>
      <c r="E62" s="13">
        <v>356</v>
      </c>
      <c r="F62" s="31">
        <f t="shared" si="9"/>
        <v>684</v>
      </c>
      <c r="G62" s="73"/>
      <c r="H62" s="37" t="s">
        <v>171</v>
      </c>
      <c r="I62" s="13">
        <v>36</v>
      </c>
      <c r="J62" s="13">
        <v>52</v>
      </c>
      <c r="K62" s="13">
        <v>54</v>
      </c>
      <c r="L62" s="61">
        <f t="shared" si="8"/>
        <v>106</v>
      </c>
    </row>
    <row r="63" spans="1:12" ht="14.25" customHeight="1" x14ac:dyDescent="0.15">
      <c r="A63" s="14"/>
      <c r="B63" s="37" t="s">
        <v>170</v>
      </c>
      <c r="C63" s="13">
        <v>64</v>
      </c>
      <c r="D63" s="13">
        <v>88</v>
      </c>
      <c r="E63" s="13">
        <v>91</v>
      </c>
      <c r="F63" s="31">
        <f t="shared" si="9"/>
        <v>179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4"/>
      <c r="B64" s="37" t="s">
        <v>168</v>
      </c>
      <c r="C64" s="13">
        <v>154</v>
      </c>
      <c r="D64" s="13">
        <v>191</v>
      </c>
      <c r="E64" s="13">
        <v>200</v>
      </c>
      <c r="F64" s="31">
        <f t="shared" si="9"/>
        <v>391</v>
      </c>
      <c r="G64" s="73"/>
      <c r="H64" s="37" t="s">
        <v>167</v>
      </c>
      <c r="I64" s="13">
        <v>49</v>
      </c>
      <c r="J64" s="13">
        <v>65</v>
      </c>
      <c r="K64" s="13">
        <v>63</v>
      </c>
      <c r="L64" s="61">
        <f t="shared" si="8"/>
        <v>128</v>
      </c>
    </row>
    <row r="65" spans="1:12" ht="14.25" customHeight="1" x14ac:dyDescent="0.15">
      <c r="A65" s="14"/>
      <c r="B65" s="37" t="s">
        <v>166</v>
      </c>
      <c r="C65" s="13">
        <v>79</v>
      </c>
      <c r="D65" s="13">
        <v>106</v>
      </c>
      <c r="E65" s="13">
        <v>121</v>
      </c>
      <c r="F65" s="31">
        <f t="shared" si="9"/>
        <v>227</v>
      </c>
      <c r="G65" s="73"/>
      <c r="H65" s="37" t="s">
        <v>165</v>
      </c>
      <c r="I65" s="13">
        <v>72</v>
      </c>
      <c r="J65" s="13">
        <v>98</v>
      </c>
      <c r="K65" s="13">
        <v>91</v>
      </c>
      <c r="L65" s="61">
        <f t="shared" si="8"/>
        <v>189</v>
      </c>
    </row>
    <row r="66" spans="1:12" ht="14.25" customHeight="1" x14ac:dyDescent="0.15">
      <c r="A66" s="14"/>
      <c r="B66" s="37" t="s">
        <v>164</v>
      </c>
      <c r="C66" s="13">
        <v>100</v>
      </c>
      <c r="D66" s="13">
        <v>129</v>
      </c>
      <c r="E66" s="13">
        <v>130</v>
      </c>
      <c r="F66" s="31">
        <f t="shared" si="9"/>
        <v>259</v>
      </c>
      <c r="G66" s="73"/>
      <c r="H66" s="26" t="s">
        <v>163</v>
      </c>
      <c r="I66" s="25">
        <f>SUM(I60:I65)</f>
        <v>276</v>
      </c>
      <c r="J66" s="25">
        <f>SUM(J60:J65)</f>
        <v>355</v>
      </c>
      <c r="K66" s="25">
        <f>SUM(K60:K65)</f>
        <v>354</v>
      </c>
      <c r="L66" s="60">
        <f>SUM(L60:L65)</f>
        <v>709</v>
      </c>
    </row>
    <row r="67" spans="1:12" ht="14.25" customHeight="1" x14ac:dyDescent="0.15">
      <c r="A67" s="14"/>
      <c r="B67" s="37" t="s">
        <v>162</v>
      </c>
      <c r="C67" s="13">
        <v>293</v>
      </c>
      <c r="D67" s="13">
        <v>395</v>
      </c>
      <c r="E67" s="13">
        <v>400</v>
      </c>
      <c r="F67" s="31">
        <f t="shared" si="9"/>
        <v>795</v>
      </c>
      <c r="G67" s="261" t="s">
        <v>161</v>
      </c>
      <c r="H67" s="262"/>
      <c r="I67" s="55">
        <f>SUM(C69+C82+C93+C110+C114+I66)</f>
        <v>5969</v>
      </c>
      <c r="J67" s="55">
        <f>SUM(D69+D82+D93+D110+D114+J66)</f>
        <v>7408</v>
      </c>
      <c r="K67" s="55">
        <f>SUM(E69+E82+E93+E110+E114+K66)</f>
        <v>7774</v>
      </c>
      <c r="L67" s="54">
        <f>SUM(F69+F82+F93+F110+F114+L66)</f>
        <v>15182</v>
      </c>
    </row>
    <row r="68" spans="1:12" ht="14.25" customHeight="1" x14ac:dyDescent="0.15">
      <c r="A68" s="14"/>
      <c r="B68" s="37" t="s">
        <v>160</v>
      </c>
      <c r="C68" s="13">
        <v>91</v>
      </c>
      <c r="D68" s="13">
        <v>116</v>
      </c>
      <c r="E68" s="13">
        <v>120</v>
      </c>
      <c r="F68" s="31">
        <f t="shared" si="9"/>
        <v>236</v>
      </c>
      <c r="G68" s="73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1357</v>
      </c>
      <c r="D69" s="25">
        <f>SUM(D61:D68)</f>
        <v>1772</v>
      </c>
      <c r="E69" s="25">
        <f>SUM(E61:E68)</f>
        <v>1832</v>
      </c>
      <c r="F69" s="24">
        <f>SUM(F61:F68)</f>
        <v>3604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4" t="s">
        <v>158</v>
      </c>
      <c r="B70" s="37" t="s">
        <v>157</v>
      </c>
      <c r="C70" s="13">
        <v>40</v>
      </c>
      <c r="D70" s="13">
        <v>51</v>
      </c>
      <c r="E70" s="13">
        <v>47</v>
      </c>
      <c r="F70" s="31">
        <f t="shared" ref="F70:F81" si="10">SUM(D70:E70)</f>
        <v>98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4"/>
      <c r="B71" s="37" t="s">
        <v>156</v>
      </c>
      <c r="C71" s="13">
        <v>215</v>
      </c>
      <c r="D71" s="13">
        <v>250</v>
      </c>
      <c r="E71" s="13">
        <v>264</v>
      </c>
      <c r="F71" s="31">
        <f t="shared" si="10"/>
        <v>514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4"/>
      <c r="B72" s="37" t="s">
        <v>155</v>
      </c>
      <c r="C72" s="13">
        <v>135</v>
      </c>
      <c r="D72" s="13">
        <v>155</v>
      </c>
      <c r="E72" s="13">
        <v>173</v>
      </c>
      <c r="F72" s="31">
        <f t="shared" si="10"/>
        <v>328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4"/>
      <c r="B73" s="37" t="s">
        <v>154</v>
      </c>
      <c r="C73" s="13">
        <v>63</v>
      </c>
      <c r="D73" s="13">
        <v>73</v>
      </c>
      <c r="E73" s="13">
        <v>74</v>
      </c>
      <c r="F73" s="31">
        <f t="shared" si="10"/>
        <v>147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4"/>
      <c r="B74" s="37" t="s">
        <v>153</v>
      </c>
      <c r="C74" s="13">
        <v>83</v>
      </c>
      <c r="D74" s="13">
        <v>75</v>
      </c>
      <c r="E74" s="13">
        <v>93</v>
      </c>
      <c r="F74" s="31">
        <f t="shared" si="10"/>
        <v>168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4"/>
      <c r="B75" s="37" t="s">
        <v>152</v>
      </c>
      <c r="C75" s="13">
        <v>372</v>
      </c>
      <c r="D75" s="13">
        <v>456</v>
      </c>
      <c r="E75" s="13">
        <v>465</v>
      </c>
      <c r="F75" s="31">
        <f t="shared" si="10"/>
        <v>921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4"/>
      <c r="B76" s="37" t="s">
        <v>151</v>
      </c>
      <c r="C76" s="13">
        <v>169</v>
      </c>
      <c r="D76" s="13">
        <v>210</v>
      </c>
      <c r="E76" s="13">
        <v>233</v>
      </c>
      <c r="F76" s="31">
        <f t="shared" si="10"/>
        <v>443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4"/>
      <c r="B77" s="37" t="s">
        <v>150</v>
      </c>
      <c r="C77" s="13">
        <v>65</v>
      </c>
      <c r="D77" s="13">
        <v>72</v>
      </c>
      <c r="E77" s="13">
        <v>76</v>
      </c>
      <c r="F77" s="31">
        <f t="shared" si="10"/>
        <v>148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4"/>
      <c r="B78" s="37" t="s">
        <v>149</v>
      </c>
      <c r="C78" s="13">
        <v>57</v>
      </c>
      <c r="D78" s="13">
        <v>64</v>
      </c>
      <c r="E78" s="13">
        <v>60</v>
      </c>
      <c r="F78" s="31">
        <f t="shared" si="10"/>
        <v>124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4"/>
      <c r="B79" s="37" t="s">
        <v>148</v>
      </c>
      <c r="C79" s="13">
        <v>133</v>
      </c>
      <c r="D79" s="13">
        <v>170</v>
      </c>
      <c r="E79" s="13">
        <v>174</v>
      </c>
      <c r="F79" s="31">
        <f t="shared" si="10"/>
        <v>344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4"/>
      <c r="B80" s="37" t="s">
        <v>147</v>
      </c>
      <c r="C80" s="13">
        <v>151</v>
      </c>
      <c r="D80" s="13">
        <v>179</v>
      </c>
      <c r="E80" s="13">
        <v>153</v>
      </c>
      <c r="F80" s="31">
        <f t="shared" si="10"/>
        <v>332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4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4"/>
      <c r="B82" s="26" t="s">
        <v>145</v>
      </c>
      <c r="C82" s="25">
        <f>SUM(C70:C81)</f>
        <v>1500</v>
      </c>
      <c r="D82" s="25">
        <f>SUM(D70:D81)</f>
        <v>1783</v>
      </c>
      <c r="E82" s="25">
        <f>SUM(E70:E81)</f>
        <v>1836</v>
      </c>
      <c r="F82" s="25">
        <f>SUM(F70:F81)</f>
        <v>3619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4" t="s">
        <v>139</v>
      </c>
      <c r="B83" s="37" t="s">
        <v>144</v>
      </c>
      <c r="C83" s="13">
        <v>342</v>
      </c>
      <c r="D83" s="13">
        <v>387</v>
      </c>
      <c r="E83" s="13">
        <v>444</v>
      </c>
      <c r="F83" s="31">
        <f t="shared" ref="F83:F92" si="11">SUM(D83:E83)</f>
        <v>831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4"/>
      <c r="B84" s="37" t="s">
        <v>143</v>
      </c>
      <c r="C84" s="13">
        <v>314</v>
      </c>
      <c r="D84" s="13">
        <v>358</v>
      </c>
      <c r="E84" s="13">
        <v>400</v>
      </c>
      <c r="F84" s="31">
        <f t="shared" si="11"/>
        <v>758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4"/>
      <c r="B85" s="37" t="s">
        <v>142</v>
      </c>
      <c r="C85" s="13">
        <v>121</v>
      </c>
      <c r="D85" s="13">
        <v>123</v>
      </c>
      <c r="E85" s="13">
        <v>135</v>
      </c>
      <c r="F85" s="31">
        <f t="shared" si="11"/>
        <v>258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4"/>
      <c r="B86" s="37" t="s">
        <v>141</v>
      </c>
      <c r="C86" s="13">
        <v>87</v>
      </c>
      <c r="D86" s="13">
        <v>109</v>
      </c>
      <c r="E86" s="13">
        <v>119</v>
      </c>
      <c r="F86" s="31">
        <f t="shared" si="11"/>
        <v>228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4"/>
      <c r="B87" s="37" t="s">
        <v>140</v>
      </c>
      <c r="C87" s="13">
        <v>54</v>
      </c>
      <c r="D87" s="13">
        <v>69</v>
      </c>
      <c r="E87" s="13">
        <v>63</v>
      </c>
      <c r="F87" s="31">
        <f t="shared" si="11"/>
        <v>132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4"/>
      <c r="B88" s="37" t="s">
        <v>139</v>
      </c>
      <c r="C88" s="13">
        <v>142</v>
      </c>
      <c r="D88" s="13">
        <v>194</v>
      </c>
      <c r="E88" s="13">
        <v>215</v>
      </c>
      <c r="F88" s="31">
        <f t="shared" si="11"/>
        <v>409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4"/>
      <c r="B89" s="37" t="s">
        <v>138</v>
      </c>
      <c r="C89" s="13">
        <v>120</v>
      </c>
      <c r="D89" s="13">
        <v>144</v>
      </c>
      <c r="E89" s="13">
        <v>156</v>
      </c>
      <c r="F89" s="31">
        <f t="shared" si="11"/>
        <v>300</v>
      </c>
      <c r="G89" s="57"/>
      <c r="H89" s="32"/>
      <c r="I89" s="13"/>
      <c r="J89" s="13"/>
      <c r="K89" s="13"/>
      <c r="L89" s="70"/>
    </row>
    <row r="90" spans="1:12" ht="14.25" customHeight="1" x14ac:dyDescent="0.15">
      <c r="A90" s="14"/>
      <c r="B90" s="37" t="s">
        <v>137</v>
      </c>
      <c r="C90" s="13">
        <v>107</v>
      </c>
      <c r="D90" s="13">
        <v>158</v>
      </c>
      <c r="E90" s="13">
        <v>153</v>
      </c>
      <c r="F90" s="31">
        <f t="shared" si="11"/>
        <v>311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4"/>
      <c r="B91" s="37" t="s">
        <v>136</v>
      </c>
      <c r="C91" s="13">
        <v>48</v>
      </c>
      <c r="D91" s="13">
        <v>63</v>
      </c>
      <c r="E91" s="13">
        <v>76</v>
      </c>
      <c r="F91" s="31">
        <f t="shared" si="11"/>
        <v>139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4"/>
      <c r="B92" s="37" t="s">
        <v>135</v>
      </c>
      <c r="C92" s="13">
        <v>222</v>
      </c>
      <c r="D92" s="13">
        <v>280</v>
      </c>
      <c r="E92" s="13">
        <v>316</v>
      </c>
      <c r="F92" s="31">
        <f t="shared" si="11"/>
        <v>596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4"/>
      <c r="B93" s="26" t="s">
        <v>134</v>
      </c>
      <c r="C93" s="25">
        <f>SUM(C83:C92)</f>
        <v>1557</v>
      </c>
      <c r="D93" s="25">
        <f>SUM(D83:D92)</f>
        <v>1885</v>
      </c>
      <c r="E93" s="25">
        <f>SUM(E83:E92)</f>
        <v>2077</v>
      </c>
      <c r="F93" s="24">
        <f>SUM(F83:F92)</f>
        <v>3962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45</v>
      </c>
      <c r="E94" s="13">
        <v>45</v>
      </c>
      <c r="F94" s="31">
        <f t="shared" ref="F94:F109" si="12">SUM(D94:E94)</f>
        <v>90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4"/>
      <c r="B95" s="37" t="s">
        <v>131</v>
      </c>
      <c r="C95" s="13">
        <v>44</v>
      </c>
      <c r="D95" s="13">
        <v>52</v>
      </c>
      <c r="E95" s="13">
        <v>47</v>
      </c>
      <c r="F95" s="31">
        <f t="shared" si="12"/>
        <v>99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4"/>
      <c r="B96" s="37" t="s">
        <v>130</v>
      </c>
      <c r="C96" s="13">
        <v>23</v>
      </c>
      <c r="D96" s="13">
        <v>29</v>
      </c>
      <c r="E96" s="13">
        <v>39</v>
      </c>
      <c r="F96" s="31">
        <f t="shared" si="12"/>
        <v>68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4"/>
      <c r="B97" s="37" t="s">
        <v>129</v>
      </c>
      <c r="C97" s="13">
        <v>44</v>
      </c>
      <c r="D97" s="13">
        <v>48</v>
      </c>
      <c r="E97" s="13">
        <v>52</v>
      </c>
      <c r="F97" s="31">
        <f t="shared" si="12"/>
        <v>100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4"/>
      <c r="B98" s="37" t="s">
        <v>128</v>
      </c>
      <c r="C98" s="13">
        <v>114</v>
      </c>
      <c r="D98" s="13">
        <v>142</v>
      </c>
      <c r="E98" s="13">
        <v>153</v>
      </c>
      <c r="F98" s="31">
        <f t="shared" si="12"/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4"/>
      <c r="B99" s="37" t="s">
        <v>127</v>
      </c>
      <c r="C99" s="13">
        <v>20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4"/>
      <c r="B100" s="37" t="s">
        <v>126</v>
      </c>
      <c r="C100" s="13">
        <v>51</v>
      </c>
      <c r="D100" s="13">
        <v>69</v>
      </c>
      <c r="E100" s="13">
        <v>65</v>
      </c>
      <c r="F100" s="31">
        <f t="shared" si="12"/>
        <v>134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4"/>
      <c r="B101" s="37" t="s">
        <v>125</v>
      </c>
      <c r="C101" s="13">
        <v>107</v>
      </c>
      <c r="D101" s="13">
        <v>116</v>
      </c>
      <c r="E101" s="13">
        <v>140</v>
      </c>
      <c r="F101" s="31">
        <f t="shared" si="12"/>
        <v>256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4"/>
      <c r="B102" s="37" t="s">
        <v>124</v>
      </c>
      <c r="C102" s="13">
        <v>150</v>
      </c>
      <c r="D102" s="13">
        <v>180</v>
      </c>
      <c r="E102" s="13">
        <v>185</v>
      </c>
      <c r="F102" s="31">
        <f t="shared" si="12"/>
        <v>365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4"/>
      <c r="B103" s="37" t="s">
        <v>123</v>
      </c>
      <c r="C103" s="13">
        <v>140</v>
      </c>
      <c r="D103" s="13">
        <v>195</v>
      </c>
      <c r="E103" s="13">
        <v>183</v>
      </c>
      <c r="F103" s="31">
        <f t="shared" si="12"/>
        <v>378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4"/>
      <c r="B104" s="37" t="s">
        <v>122</v>
      </c>
      <c r="C104" s="13">
        <v>63</v>
      </c>
      <c r="D104" s="13">
        <v>60</v>
      </c>
      <c r="E104" s="13">
        <v>65</v>
      </c>
      <c r="F104" s="31">
        <f t="shared" si="12"/>
        <v>125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4"/>
      <c r="B105" s="37" t="s">
        <v>121</v>
      </c>
      <c r="C105" s="13">
        <v>47</v>
      </c>
      <c r="D105" s="13">
        <v>63</v>
      </c>
      <c r="E105" s="13">
        <v>67</v>
      </c>
      <c r="F105" s="31">
        <f t="shared" si="12"/>
        <v>130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4"/>
      <c r="B106" s="37" t="s">
        <v>120</v>
      </c>
      <c r="C106" s="13">
        <v>29</v>
      </c>
      <c r="D106" s="13">
        <v>46</v>
      </c>
      <c r="E106" s="13">
        <v>56</v>
      </c>
      <c r="F106" s="31">
        <f t="shared" si="12"/>
        <v>102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4"/>
      <c r="B107" s="37" t="s">
        <v>119</v>
      </c>
      <c r="C107" s="13">
        <v>86</v>
      </c>
      <c r="D107" s="13">
        <v>112</v>
      </c>
      <c r="E107" s="13">
        <v>120</v>
      </c>
      <c r="F107" s="31">
        <f t="shared" si="12"/>
        <v>232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4"/>
      <c r="B108" s="37" t="s">
        <v>118</v>
      </c>
      <c r="C108" s="13">
        <v>81</v>
      </c>
      <c r="D108" s="13">
        <v>92</v>
      </c>
      <c r="E108" s="13">
        <v>110</v>
      </c>
      <c r="F108" s="31">
        <f t="shared" si="12"/>
        <v>202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4"/>
      <c r="B109" s="37" t="s">
        <v>117</v>
      </c>
      <c r="C109" s="13">
        <v>78</v>
      </c>
      <c r="D109" s="13">
        <v>93</v>
      </c>
      <c r="E109" s="13">
        <v>97</v>
      </c>
      <c r="F109" s="31">
        <f t="shared" si="12"/>
        <v>190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4"/>
      <c r="B110" s="26" t="s">
        <v>116</v>
      </c>
      <c r="C110" s="25">
        <f>SUM(C94:C109)</f>
        <v>1112</v>
      </c>
      <c r="D110" s="25">
        <f>SUM(D94:D109)</f>
        <v>1367</v>
      </c>
      <c r="E110" s="25">
        <f>SUM(E94:E109)</f>
        <v>1448</v>
      </c>
      <c r="F110" s="24">
        <f>SUM(F94:F109)</f>
        <v>2815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51</v>
      </c>
      <c r="D111" s="13">
        <v>79</v>
      </c>
      <c r="E111" s="13">
        <v>73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4"/>
      <c r="B112" s="37" t="s">
        <v>113</v>
      </c>
      <c r="C112" s="13">
        <v>75</v>
      </c>
      <c r="D112" s="13">
        <v>105</v>
      </c>
      <c r="E112" s="13">
        <v>91</v>
      </c>
      <c r="F112" s="31">
        <f>SUM(D112:E112)</f>
        <v>196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4"/>
      <c r="B113" s="37" t="s">
        <v>112</v>
      </c>
      <c r="C113" s="13">
        <v>41</v>
      </c>
      <c r="D113" s="13">
        <v>62</v>
      </c>
      <c r="E113" s="13">
        <v>63</v>
      </c>
      <c r="F113" s="31">
        <f>SUM(D113:E113)</f>
        <v>125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4"/>
      <c r="B114" s="26" t="s">
        <v>111</v>
      </c>
      <c r="C114" s="25">
        <f>SUM(C111:C113)</f>
        <v>167</v>
      </c>
      <c r="D114" s="25">
        <f>SUM(D111:D113)</f>
        <v>246</v>
      </c>
      <c r="E114" s="25">
        <f>SUM(E111:E113)</f>
        <v>227</v>
      </c>
      <c r="F114" s="24">
        <f>SUM(F111:F113)</f>
        <v>473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182</v>
      </c>
      <c r="J116" s="64">
        <v>241</v>
      </c>
      <c r="K116" s="64">
        <v>244</v>
      </c>
      <c r="L116" s="63">
        <f t="shared" ref="L116:L124" si="13">SUM(J116:K116)</f>
        <v>485</v>
      </c>
    </row>
    <row r="117" spans="1:12" ht="14.25" customHeight="1" x14ac:dyDescent="0.15">
      <c r="A117" s="14" t="s">
        <v>107</v>
      </c>
      <c r="B117" s="37" t="s">
        <v>106</v>
      </c>
      <c r="C117" s="13">
        <v>176</v>
      </c>
      <c r="D117" s="13">
        <v>176</v>
      </c>
      <c r="E117" s="13">
        <v>200</v>
      </c>
      <c r="F117" s="31">
        <f t="shared" ref="F117:F138" si="14">SUM(D117:E117)</f>
        <v>376</v>
      </c>
      <c r="G117" s="57"/>
      <c r="H117" s="37" t="s">
        <v>105</v>
      </c>
      <c r="I117" s="13">
        <v>146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4"/>
      <c r="B118" s="37" t="s">
        <v>104</v>
      </c>
      <c r="C118" s="13">
        <v>289</v>
      </c>
      <c r="D118" s="13">
        <v>272</v>
      </c>
      <c r="E118" s="13">
        <v>252</v>
      </c>
      <c r="F118" s="31">
        <f t="shared" si="14"/>
        <v>524</v>
      </c>
      <c r="G118" s="57"/>
      <c r="H118" s="37" t="s">
        <v>103</v>
      </c>
      <c r="I118" s="13">
        <v>133</v>
      </c>
      <c r="J118" s="13">
        <v>197</v>
      </c>
      <c r="K118" s="13">
        <v>212</v>
      </c>
      <c r="L118" s="61">
        <f t="shared" si="13"/>
        <v>409</v>
      </c>
    </row>
    <row r="119" spans="1:12" ht="14.25" customHeight="1" x14ac:dyDescent="0.15">
      <c r="A119" s="14"/>
      <c r="B119" s="37" t="s">
        <v>102</v>
      </c>
      <c r="C119" s="13">
        <v>104</v>
      </c>
      <c r="D119" s="13">
        <v>97</v>
      </c>
      <c r="E119" s="13">
        <v>106</v>
      </c>
      <c r="F119" s="31">
        <f t="shared" si="14"/>
        <v>203</v>
      </c>
      <c r="G119" s="57"/>
      <c r="H119" s="37" t="s">
        <v>101</v>
      </c>
      <c r="I119" s="13">
        <v>50</v>
      </c>
      <c r="J119" s="13">
        <v>50</v>
      </c>
      <c r="K119" s="13">
        <v>62</v>
      </c>
      <c r="L119" s="61">
        <f t="shared" si="13"/>
        <v>112</v>
      </c>
    </row>
    <row r="120" spans="1:12" ht="14.25" customHeight="1" x14ac:dyDescent="0.15">
      <c r="A120" s="14"/>
      <c r="B120" s="37" t="s">
        <v>100</v>
      </c>
      <c r="C120" s="13">
        <v>106</v>
      </c>
      <c r="D120" s="13">
        <v>94</v>
      </c>
      <c r="E120" s="13">
        <v>120</v>
      </c>
      <c r="F120" s="31">
        <f t="shared" si="14"/>
        <v>214</v>
      </c>
      <c r="G120" s="57"/>
      <c r="H120" s="37" t="s">
        <v>99</v>
      </c>
      <c r="I120" s="13">
        <v>141</v>
      </c>
      <c r="J120" s="13">
        <v>158</v>
      </c>
      <c r="K120" s="13">
        <v>176</v>
      </c>
      <c r="L120" s="61">
        <f t="shared" si="13"/>
        <v>334</v>
      </c>
    </row>
    <row r="121" spans="1:12" ht="14.25" customHeight="1" x14ac:dyDescent="0.15">
      <c r="A121" s="14"/>
      <c r="B121" s="37" t="s">
        <v>98</v>
      </c>
      <c r="C121" s="13">
        <v>68</v>
      </c>
      <c r="D121" s="13">
        <v>62</v>
      </c>
      <c r="E121" s="13">
        <v>68</v>
      </c>
      <c r="F121" s="31">
        <f t="shared" si="14"/>
        <v>130</v>
      </c>
      <c r="G121" s="57"/>
      <c r="H121" s="37" t="s">
        <v>97</v>
      </c>
      <c r="I121" s="13">
        <v>143</v>
      </c>
      <c r="J121" s="13">
        <v>176</v>
      </c>
      <c r="K121" s="62">
        <v>166</v>
      </c>
      <c r="L121" s="61">
        <f t="shared" si="13"/>
        <v>342</v>
      </c>
    </row>
    <row r="122" spans="1:12" ht="14.25" customHeight="1" x14ac:dyDescent="0.15">
      <c r="A122" s="14"/>
      <c r="B122" s="37" t="s">
        <v>96</v>
      </c>
      <c r="C122" s="13">
        <v>26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185</v>
      </c>
      <c r="J122" s="13">
        <v>204</v>
      </c>
      <c r="K122" s="13">
        <v>220</v>
      </c>
      <c r="L122" s="61">
        <f t="shared" si="13"/>
        <v>424</v>
      </c>
    </row>
    <row r="123" spans="1:12" ht="14.25" customHeight="1" x14ac:dyDescent="0.15">
      <c r="A123" s="14"/>
      <c r="B123" s="37" t="s">
        <v>94</v>
      </c>
      <c r="C123" s="13">
        <v>61</v>
      </c>
      <c r="D123" s="13">
        <v>61</v>
      </c>
      <c r="E123" s="13">
        <v>68</v>
      </c>
      <c r="F123" s="31">
        <f t="shared" si="14"/>
        <v>129</v>
      </c>
      <c r="G123" s="57"/>
      <c r="H123" s="37" t="s">
        <v>93</v>
      </c>
      <c r="I123" s="13">
        <v>45</v>
      </c>
      <c r="J123" s="13">
        <v>56</v>
      </c>
      <c r="K123" s="13">
        <v>58</v>
      </c>
      <c r="L123" s="61">
        <f t="shared" si="13"/>
        <v>114</v>
      </c>
    </row>
    <row r="124" spans="1:12" ht="14.25" customHeight="1" x14ac:dyDescent="0.15">
      <c r="A124" s="14"/>
      <c r="B124" s="37" t="s">
        <v>92</v>
      </c>
      <c r="C124" s="13">
        <v>144</v>
      </c>
      <c r="D124" s="13">
        <v>142</v>
      </c>
      <c r="E124" s="13">
        <v>167</v>
      </c>
      <c r="F124" s="31">
        <f t="shared" si="14"/>
        <v>309</v>
      </c>
      <c r="G124" s="57"/>
      <c r="H124" s="37" t="s">
        <v>91</v>
      </c>
      <c r="I124" s="13">
        <v>226</v>
      </c>
      <c r="J124" s="13">
        <v>232</v>
      </c>
      <c r="K124" s="13">
        <v>265</v>
      </c>
      <c r="L124" s="61">
        <f t="shared" si="13"/>
        <v>497</v>
      </c>
    </row>
    <row r="125" spans="1:12" ht="14.25" customHeight="1" x14ac:dyDescent="0.15">
      <c r="A125" s="14"/>
      <c r="B125" s="37" t="s">
        <v>90</v>
      </c>
      <c r="C125" s="13">
        <v>50</v>
      </c>
      <c r="D125" s="13">
        <v>35</v>
      </c>
      <c r="E125" s="13">
        <v>49</v>
      </c>
      <c r="F125" s="31">
        <f t="shared" si="14"/>
        <v>84</v>
      </c>
      <c r="G125" s="57"/>
      <c r="H125" s="26" t="s">
        <v>89</v>
      </c>
      <c r="I125" s="25">
        <f>SUM(I116:I124)</f>
        <v>1251</v>
      </c>
      <c r="J125" s="25">
        <f>SUM(J116:J124)</f>
        <v>1491</v>
      </c>
      <c r="K125" s="25">
        <f>SUM(K116:K124)</f>
        <v>1580</v>
      </c>
      <c r="L125" s="60">
        <f>SUM(L116:L124)</f>
        <v>3071</v>
      </c>
    </row>
    <row r="126" spans="1:12" ht="14.25" customHeight="1" x14ac:dyDescent="0.15">
      <c r="A126" s="14"/>
      <c r="B126" s="37" t="s">
        <v>88</v>
      </c>
      <c r="C126" s="13">
        <v>69</v>
      </c>
      <c r="D126" s="13">
        <v>65</v>
      </c>
      <c r="E126" s="13">
        <v>80</v>
      </c>
      <c r="F126" s="31">
        <f t="shared" si="14"/>
        <v>145</v>
      </c>
      <c r="G126" s="57" t="s">
        <v>87</v>
      </c>
      <c r="H126" s="37" t="s">
        <v>86</v>
      </c>
      <c r="I126" s="13">
        <v>33</v>
      </c>
      <c r="J126" s="13">
        <v>51</v>
      </c>
      <c r="K126" s="13">
        <v>34</v>
      </c>
      <c r="L126" s="58">
        <f t="shared" ref="L126:L139" si="15">SUM(J126:K126)</f>
        <v>85</v>
      </c>
    </row>
    <row r="127" spans="1:12" ht="14.25" customHeight="1" x14ac:dyDescent="0.15">
      <c r="A127" s="14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4"/>
      <c r="B128" s="37" t="s">
        <v>83</v>
      </c>
      <c r="C128" s="13">
        <v>66</v>
      </c>
      <c r="D128" s="13">
        <v>58</v>
      </c>
      <c r="E128" s="13">
        <v>72</v>
      </c>
      <c r="F128" s="31">
        <f t="shared" si="14"/>
        <v>130</v>
      </c>
      <c r="G128" s="57"/>
      <c r="H128" s="59" t="s">
        <v>82</v>
      </c>
      <c r="I128" s="13">
        <v>41</v>
      </c>
      <c r="J128" s="13">
        <v>55</v>
      </c>
      <c r="K128" s="13">
        <v>69</v>
      </c>
      <c r="L128" s="58">
        <f t="shared" si="15"/>
        <v>124</v>
      </c>
    </row>
    <row r="129" spans="1:12" ht="14.25" customHeight="1" x14ac:dyDescent="0.15">
      <c r="A129" s="14"/>
      <c r="B129" s="37" t="s">
        <v>81</v>
      </c>
      <c r="C129" s="13">
        <v>77</v>
      </c>
      <c r="D129" s="13">
        <v>64</v>
      </c>
      <c r="E129" s="13">
        <v>82</v>
      </c>
      <c r="F129" s="31">
        <f t="shared" si="14"/>
        <v>146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4"/>
      <c r="B130" s="37" t="s">
        <v>79</v>
      </c>
      <c r="C130" s="13">
        <v>67</v>
      </c>
      <c r="D130" s="13">
        <v>60</v>
      </c>
      <c r="E130" s="13">
        <v>67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4"/>
      <c r="B131" s="37" t="s">
        <v>77</v>
      </c>
      <c r="C131" s="13">
        <v>114</v>
      </c>
      <c r="D131" s="13">
        <v>113</v>
      </c>
      <c r="E131" s="13">
        <v>107</v>
      </c>
      <c r="F131" s="31">
        <f t="shared" si="14"/>
        <v>220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4"/>
      <c r="B132" s="37" t="s">
        <v>75</v>
      </c>
      <c r="C132" s="13">
        <v>156</v>
      </c>
      <c r="D132" s="13">
        <v>152</v>
      </c>
      <c r="E132" s="13">
        <v>157</v>
      </c>
      <c r="F132" s="31">
        <f t="shared" si="14"/>
        <v>309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4"/>
      <c r="B133" s="37" t="s">
        <v>73</v>
      </c>
      <c r="C133" s="13">
        <v>125</v>
      </c>
      <c r="D133" s="13">
        <v>120</v>
      </c>
      <c r="E133" s="13">
        <v>133</v>
      </c>
      <c r="F133" s="31">
        <f t="shared" si="14"/>
        <v>253</v>
      </c>
      <c r="G133" s="57"/>
      <c r="H133" s="59" t="s">
        <v>72</v>
      </c>
      <c r="I133" s="13">
        <v>17</v>
      </c>
      <c r="J133" s="13">
        <v>14</v>
      </c>
      <c r="K133" s="13">
        <v>14</v>
      </c>
      <c r="L133" s="58">
        <f t="shared" si="15"/>
        <v>28</v>
      </c>
    </row>
    <row r="134" spans="1:12" ht="14.25" customHeight="1" x14ac:dyDescent="0.15">
      <c r="A134" s="14"/>
      <c r="B134" s="37" t="s">
        <v>71</v>
      </c>
      <c r="C134" s="13">
        <v>112</v>
      </c>
      <c r="D134" s="13">
        <v>114</v>
      </c>
      <c r="E134" s="13">
        <v>134</v>
      </c>
      <c r="F134" s="31">
        <f t="shared" si="14"/>
        <v>248</v>
      </c>
      <c r="G134" s="57"/>
      <c r="H134" s="59" t="s">
        <v>70</v>
      </c>
      <c r="I134" s="13">
        <v>17</v>
      </c>
      <c r="J134" s="13">
        <v>18</v>
      </c>
      <c r="K134" s="13">
        <v>22</v>
      </c>
      <c r="L134" s="58">
        <f t="shared" si="15"/>
        <v>40</v>
      </c>
    </row>
    <row r="135" spans="1:12" ht="14.25" customHeight="1" x14ac:dyDescent="0.15">
      <c r="A135" s="14"/>
      <c r="B135" s="37" t="s">
        <v>69</v>
      </c>
      <c r="C135" s="13">
        <v>200</v>
      </c>
      <c r="D135" s="13">
        <v>212</v>
      </c>
      <c r="E135" s="13">
        <v>217</v>
      </c>
      <c r="F135" s="31">
        <f t="shared" si="14"/>
        <v>429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4"/>
      <c r="B136" s="37" t="s">
        <v>67</v>
      </c>
      <c r="C136" s="13">
        <v>40</v>
      </c>
      <c r="D136" s="13">
        <v>44</v>
      </c>
      <c r="E136" s="13">
        <v>43</v>
      </c>
      <c r="F136" s="31">
        <f t="shared" si="14"/>
        <v>87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5"/>
        <v>20</v>
      </c>
    </row>
    <row r="137" spans="1:12" ht="14.25" customHeight="1" x14ac:dyDescent="0.15">
      <c r="A137" s="14"/>
      <c r="B137" s="37" t="s">
        <v>65</v>
      </c>
      <c r="C137" s="13">
        <v>218</v>
      </c>
      <c r="D137" s="13">
        <v>170</v>
      </c>
      <c r="E137" s="13">
        <v>193</v>
      </c>
      <c r="F137" s="31">
        <f t="shared" si="14"/>
        <v>363</v>
      </c>
      <c r="G137" s="57"/>
      <c r="H137" s="59" t="s">
        <v>64</v>
      </c>
      <c r="I137" s="13">
        <v>26</v>
      </c>
      <c r="J137" s="13">
        <v>25</v>
      </c>
      <c r="K137" s="13">
        <v>31</v>
      </c>
      <c r="L137" s="58">
        <f t="shared" si="15"/>
        <v>56</v>
      </c>
    </row>
    <row r="138" spans="1:12" ht="14.25" customHeight="1" x14ac:dyDescent="0.15">
      <c r="A138" s="14"/>
      <c r="B138" s="32" t="s">
        <v>63</v>
      </c>
      <c r="C138" s="13">
        <v>126</v>
      </c>
      <c r="D138" s="13">
        <v>174</v>
      </c>
      <c r="E138" s="13">
        <v>186</v>
      </c>
      <c r="F138" s="31">
        <f t="shared" si="14"/>
        <v>360</v>
      </c>
      <c r="G138" s="57"/>
      <c r="H138" s="59" t="s">
        <v>62</v>
      </c>
      <c r="I138" s="13">
        <v>17</v>
      </c>
      <c r="J138" s="13">
        <v>22</v>
      </c>
      <c r="K138" s="13">
        <v>18</v>
      </c>
      <c r="L138" s="58">
        <f t="shared" si="15"/>
        <v>40</v>
      </c>
    </row>
    <row r="139" spans="1:12" ht="14.25" customHeight="1" x14ac:dyDescent="0.15">
      <c r="A139" s="14"/>
      <c r="B139" s="26" t="s">
        <v>61</v>
      </c>
      <c r="C139" s="25">
        <f>SUM(C117:C138)</f>
        <v>2431</v>
      </c>
      <c r="D139" s="25">
        <f>SUM(D117:D138)</f>
        <v>2354</v>
      </c>
      <c r="E139" s="25">
        <f>SUM(E117:E138)</f>
        <v>2571</v>
      </c>
      <c r="F139" s="24">
        <f>SUM(F117:F138)</f>
        <v>4925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4" t="s">
        <v>59</v>
      </c>
      <c r="B140" s="37" t="s">
        <v>58</v>
      </c>
      <c r="C140" s="13">
        <v>136</v>
      </c>
      <c r="D140" s="13">
        <v>152</v>
      </c>
      <c r="E140" s="13">
        <v>181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260</v>
      </c>
      <c r="J140" s="25">
        <f>SUM(J126:J139)</f>
        <v>291</v>
      </c>
      <c r="K140" s="25">
        <f>SUM(K126:K139)</f>
        <v>300</v>
      </c>
      <c r="L140" s="60">
        <f>SUM(L126:L139)</f>
        <v>591</v>
      </c>
    </row>
    <row r="141" spans="1:12" ht="14.25" customHeight="1" x14ac:dyDescent="0.15">
      <c r="A141" s="14"/>
      <c r="B141" s="37" t="s">
        <v>56</v>
      </c>
      <c r="C141" s="13">
        <v>167</v>
      </c>
      <c r="D141" s="13">
        <v>201</v>
      </c>
      <c r="E141" s="13">
        <v>212</v>
      </c>
      <c r="F141" s="31">
        <f t="shared" si="16"/>
        <v>413</v>
      </c>
      <c r="G141" s="57" t="s">
        <v>55</v>
      </c>
      <c r="H141" s="59" t="s">
        <v>54</v>
      </c>
      <c r="I141" s="13">
        <v>49</v>
      </c>
      <c r="J141" s="13">
        <v>59</v>
      </c>
      <c r="K141" s="13">
        <v>56</v>
      </c>
      <c r="L141" s="58">
        <f>SUM(J141:K141)</f>
        <v>115</v>
      </c>
    </row>
    <row r="142" spans="1:12" ht="14.25" customHeight="1" x14ac:dyDescent="0.15">
      <c r="A142" s="14"/>
      <c r="B142" s="37" t="s">
        <v>53</v>
      </c>
      <c r="C142" s="13">
        <v>160</v>
      </c>
      <c r="D142" s="13">
        <v>187</v>
      </c>
      <c r="E142" s="13">
        <v>196</v>
      </c>
      <c r="F142" s="31">
        <f t="shared" si="16"/>
        <v>383</v>
      </c>
      <c r="G142" s="57"/>
      <c r="H142" s="59" t="s">
        <v>52</v>
      </c>
      <c r="I142" s="13">
        <v>46</v>
      </c>
      <c r="J142" s="13">
        <v>52</v>
      </c>
      <c r="K142" s="13">
        <v>40</v>
      </c>
      <c r="L142" s="58">
        <f>SUM(J142:K142)</f>
        <v>92</v>
      </c>
    </row>
    <row r="143" spans="1:12" ht="14.25" customHeight="1" x14ac:dyDescent="0.15">
      <c r="A143" s="14"/>
      <c r="B143" s="37" t="s">
        <v>51</v>
      </c>
      <c r="C143" s="13">
        <v>65</v>
      </c>
      <c r="D143" s="13">
        <v>73</v>
      </c>
      <c r="E143" s="13">
        <v>93</v>
      </c>
      <c r="F143" s="31">
        <f t="shared" si="16"/>
        <v>166</v>
      </c>
      <c r="G143" s="57"/>
      <c r="H143" s="59" t="s">
        <v>50</v>
      </c>
      <c r="I143" s="13">
        <v>51</v>
      </c>
      <c r="J143" s="13">
        <v>50</v>
      </c>
      <c r="K143" s="13">
        <v>46</v>
      </c>
      <c r="L143" s="58">
        <f>SUM(J143:K143)</f>
        <v>96</v>
      </c>
    </row>
    <row r="144" spans="1:12" ht="14.25" customHeight="1" x14ac:dyDescent="0.15">
      <c r="A144" s="14"/>
      <c r="B144" s="37" t="s">
        <v>49</v>
      </c>
      <c r="C144" s="13">
        <v>32</v>
      </c>
      <c r="D144" s="13">
        <v>35</v>
      </c>
      <c r="E144" s="13">
        <v>33</v>
      </c>
      <c r="F144" s="31">
        <f t="shared" si="16"/>
        <v>68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2" ht="14.25" customHeight="1" x14ac:dyDescent="0.15">
      <c r="A145" s="14"/>
      <c r="B145" s="37" t="s">
        <v>47</v>
      </c>
      <c r="C145" s="13">
        <v>132</v>
      </c>
      <c r="D145" s="13">
        <v>164</v>
      </c>
      <c r="E145" s="13">
        <v>191</v>
      </c>
      <c r="F145" s="31">
        <f t="shared" si="16"/>
        <v>355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2" ht="14.25" customHeight="1" x14ac:dyDescent="0.15">
      <c r="A146" s="14"/>
      <c r="B146" s="37" t="s">
        <v>45</v>
      </c>
      <c r="C146" s="13">
        <v>33</v>
      </c>
      <c r="D146" s="13">
        <v>41</v>
      </c>
      <c r="E146" s="13">
        <v>41</v>
      </c>
      <c r="F146" s="31">
        <f t="shared" si="16"/>
        <v>82</v>
      </c>
      <c r="G146" s="57"/>
      <c r="H146" s="26" t="s">
        <v>44</v>
      </c>
      <c r="I146" s="25">
        <f>SUM(I141:I145)</f>
        <v>210</v>
      </c>
      <c r="J146" s="25">
        <f>SUM(J141:J145)</f>
        <v>229</v>
      </c>
      <c r="K146" s="25">
        <f>SUM(K141:K145)</f>
        <v>211</v>
      </c>
      <c r="L146" s="56">
        <f>SUM(L141:L145)</f>
        <v>440</v>
      </c>
    </row>
    <row r="147" spans="1:12" ht="14.25" customHeight="1" x14ac:dyDescent="0.15">
      <c r="A147" s="14"/>
      <c r="B147" s="37" t="s">
        <v>43</v>
      </c>
      <c r="C147" s="13">
        <v>38</v>
      </c>
      <c r="D147" s="13">
        <v>47</v>
      </c>
      <c r="E147" s="13">
        <v>55</v>
      </c>
      <c r="F147" s="31">
        <f t="shared" si="16"/>
        <v>102</v>
      </c>
      <c r="G147" s="263" t="s">
        <v>42</v>
      </c>
      <c r="H147" s="264"/>
      <c r="I147" s="55">
        <f>SUM(C139+C157+C164+C167+I125+I140+I146)</f>
        <v>6973</v>
      </c>
      <c r="J147" s="55">
        <f>SUM(D139+D157+D164+D167+J125+J140+J146)</f>
        <v>7755</v>
      </c>
      <c r="K147" s="55">
        <f>SUM(E139+E157+E164+E167+K125+K140+K146)</f>
        <v>8341</v>
      </c>
      <c r="L147" s="54">
        <f>SUM(F139+F157+F164+F167+L125+L140+L146)</f>
        <v>16096</v>
      </c>
    </row>
    <row r="148" spans="1:12" ht="14.25" customHeight="1" x14ac:dyDescent="0.15">
      <c r="A148" s="14"/>
      <c r="B148" s="37" t="s">
        <v>41</v>
      </c>
      <c r="C148" s="13">
        <v>100</v>
      </c>
      <c r="D148" s="13">
        <v>125</v>
      </c>
      <c r="E148" s="13">
        <v>152</v>
      </c>
      <c r="F148" s="31">
        <f t="shared" si="16"/>
        <v>277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3">
        <v>64</v>
      </c>
      <c r="D149" s="13">
        <v>84</v>
      </c>
      <c r="E149" s="13">
        <v>99</v>
      </c>
      <c r="F149" s="31">
        <f t="shared" si="16"/>
        <v>183</v>
      </c>
      <c r="G149" s="265" t="s">
        <v>39</v>
      </c>
      <c r="H149" s="266"/>
      <c r="I149" s="247">
        <f>SUM(C30+I39+I67+I147)</f>
        <v>19450</v>
      </c>
      <c r="J149" s="247">
        <f>SUM(D30+J39+J67+J147)</f>
        <v>22811</v>
      </c>
      <c r="K149" s="247">
        <f>SUM(E30+K39+K67+K147)</f>
        <v>24439</v>
      </c>
      <c r="L149" s="249">
        <f>SUM(J149:K149)</f>
        <v>47250</v>
      </c>
    </row>
    <row r="150" spans="1:12" ht="14.25" customHeight="1" x14ac:dyDescent="0.15">
      <c r="A150" s="14"/>
      <c r="B150" s="37" t="s">
        <v>38</v>
      </c>
      <c r="C150" s="13">
        <v>140</v>
      </c>
      <c r="D150" s="13">
        <v>160</v>
      </c>
      <c r="E150" s="13">
        <v>177</v>
      </c>
      <c r="F150" s="31">
        <f t="shared" si="16"/>
        <v>337</v>
      </c>
      <c r="G150" s="253"/>
      <c r="H150" s="254"/>
      <c r="I150" s="248"/>
      <c r="J150" s="248"/>
      <c r="K150" s="248"/>
      <c r="L150" s="250"/>
    </row>
    <row r="151" spans="1:12" ht="14.25" customHeight="1" x14ac:dyDescent="0.15">
      <c r="A151" s="14"/>
      <c r="B151" s="37" t="s">
        <v>37</v>
      </c>
      <c r="C151" s="13">
        <v>31</v>
      </c>
      <c r="D151" s="13">
        <v>33</v>
      </c>
      <c r="E151" s="13">
        <v>39</v>
      </c>
      <c r="F151" s="31">
        <f t="shared" si="16"/>
        <v>72</v>
      </c>
      <c r="G151" s="251" t="s">
        <v>36</v>
      </c>
      <c r="H151" s="252"/>
      <c r="I151" s="255">
        <f>19450-19373</f>
        <v>77</v>
      </c>
      <c r="J151" s="255">
        <f>22811-22829</f>
        <v>-18</v>
      </c>
      <c r="K151" s="255">
        <f>24439-24460</f>
        <v>-21</v>
      </c>
      <c r="L151" s="257">
        <f>47250-47289</f>
        <v>-39</v>
      </c>
    </row>
    <row r="152" spans="1:12" ht="14.25" customHeight="1" x14ac:dyDescent="0.15">
      <c r="A152" s="14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6"/>
        <v>51</v>
      </c>
      <c r="G152" s="253"/>
      <c r="H152" s="254"/>
      <c r="I152" s="256"/>
      <c r="J152" s="256"/>
      <c r="K152" s="256"/>
      <c r="L152" s="258"/>
    </row>
    <row r="153" spans="1:12" ht="14.25" customHeight="1" x14ac:dyDescent="0.15">
      <c r="A153" s="14"/>
      <c r="B153" s="37" t="s">
        <v>34</v>
      </c>
      <c r="C153" s="13">
        <v>67</v>
      </c>
      <c r="D153" s="13">
        <v>99</v>
      </c>
      <c r="E153" s="13">
        <v>96</v>
      </c>
      <c r="F153" s="31">
        <f t="shared" si="16"/>
        <v>195</v>
      </c>
      <c r="G153" s="243" t="s">
        <v>33</v>
      </c>
      <c r="H153" s="244"/>
      <c r="I153" s="13"/>
      <c r="J153" s="13">
        <v>48</v>
      </c>
      <c r="K153" s="13">
        <v>51</v>
      </c>
      <c r="L153" s="51">
        <v>50</v>
      </c>
    </row>
    <row r="154" spans="1:12" ht="14.25" customHeight="1" x14ac:dyDescent="0.15">
      <c r="A154" s="14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108</v>
      </c>
      <c r="K154" s="50">
        <v>92</v>
      </c>
      <c r="L154" s="48">
        <f t="shared" ref="L154:L159" si="17">SUM(J154:K154)</f>
        <v>200</v>
      </c>
    </row>
    <row r="155" spans="1:12" ht="14.25" customHeight="1" x14ac:dyDescent="0.15">
      <c r="A155" s="14"/>
      <c r="B155" s="37" t="s">
        <v>30</v>
      </c>
      <c r="C155" s="13">
        <v>247</v>
      </c>
      <c r="D155" s="13">
        <v>238</v>
      </c>
      <c r="E155" s="13">
        <v>288</v>
      </c>
      <c r="F155" s="31">
        <f t="shared" si="16"/>
        <v>526</v>
      </c>
      <c r="G155" s="245" t="s">
        <v>29</v>
      </c>
      <c r="H155" s="246"/>
      <c r="I155" s="50"/>
      <c r="J155" s="50">
        <v>108</v>
      </c>
      <c r="K155" s="50">
        <v>91</v>
      </c>
      <c r="L155" s="48">
        <f t="shared" si="17"/>
        <v>199</v>
      </c>
    </row>
    <row r="156" spans="1:12" ht="14.25" customHeight="1" x14ac:dyDescent="0.15">
      <c r="A156" s="14"/>
      <c r="B156" s="37" t="s">
        <v>28</v>
      </c>
      <c r="C156" s="13">
        <v>40</v>
      </c>
      <c r="D156" s="13">
        <v>38</v>
      </c>
      <c r="E156" s="13">
        <v>42</v>
      </c>
      <c r="F156" s="31">
        <f t="shared" si="16"/>
        <v>80</v>
      </c>
      <c r="G156" s="245" t="s">
        <v>27</v>
      </c>
      <c r="H156" s="246"/>
      <c r="I156" s="50"/>
      <c r="J156" s="50">
        <v>9</v>
      </c>
      <c r="K156" s="50">
        <v>8</v>
      </c>
      <c r="L156" s="48">
        <f t="shared" si="17"/>
        <v>17</v>
      </c>
    </row>
    <row r="157" spans="1:12" ht="14.25" customHeight="1" x14ac:dyDescent="0.15">
      <c r="A157" s="14"/>
      <c r="B157" s="26" t="s">
        <v>26</v>
      </c>
      <c r="C157" s="25">
        <f>SUM(C140:C156)</f>
        <v>1524</v>
      </c>
      <c r="D157" s="25">
        <f>SUM(D140:D156)</f>
        <v>1758</v>
      </c>
      <c r="E157" s="25">
        <f>SUM(E140:E156)</f>
        <v>1985</v>
      </c>
      <c r="F157" s="24">
        <f>SUM(F140:F156)</f>
        <v>3743</v>
      </c>
      <c r="G157" s="245" t="s">
        <v>25</v>
      </c>
      <c r="H157" s="246"/>
      <c r="I157" s="50"/>
      <c r="J157" s="50">
        <v>27</v>
      </c>
      <c r="K157" s="50">
        <v>32</v>
      </c>
      <c r="L157" s="48">
        <f t="shared" si="17"/>
        <v>59</v>
      </c>
    </row>
    <row r="158" spans="1:12" ht="14.25" customHeight="1" x14ac:dyDescent="0.15">
      <c r="A158" s="14" t="s">
        <v>24</v>
      </c>
      <c r="B158" s="37" t="s">
        <v>23</v>
      </c>
      <c r="C158" s="13">
        <v>122</v>
      </c>
      <c r="D158" s="13">
        <v>163</v>
      </c>
      <c r="E158" s="13">
        <v>162</v>
      </c>
      <c r="F158" s="31">
        <f t="shared" ref="F158:F163" si="18">SUM(D158:E158)</f>
        <v>325</v>
      </c>
      <c r="G158" s="245" t="s">
        <v>22</v>
      </c>
      <c r="H158" s="246"/>
      <c r="I158" s="50"/>
      <c r="J158" s="50">
        <v>1</v>
      </c>
      <c r="K158" s="50">
        <v>2</v>
      </c>
      <c r="L158" s="48">
        <f t="shared" si="17"/>
        <v>3</v>
      </c>
    </row>
    <row r="159" spans="1:12" ht="14.25" customHeight="1" x14ac:dyDescent="0.15">
      <c r="A159" s="14"/>
      <c r="B159" s="37" t="s">
        <v>21</v>
      </c>
      <c r="C159" s="13">
        <v>210</v>
      </c>
      <c r="D159" s="13">
        <v>256</v>
      </c>
      <c r="E159" s="13">
        <v>277</v>
      </c>
      <c r="F159" s="31">
        <f t="shared" si="18"/>
        <v>533</v>
      </c>
      <c r="G159" s="233" t="s">
        <v>20</v>
      </c>
      <c r="H159" s="234"/>
      <c r="I159" s="49"/>
      <c r="J159" s="49">
        <v>1</v>
      </c>
      <c r="K159" s="49"/>
      <c r="L159" s="48">
        <f t="shared" si="17"/>
        <v>1</v>
      </c>
    </row>
    <row r="160" spans="1:12" ht="14.25" customHeight="1" x14ac:dyDescent="0.15">
      <c r="A160" s="14"/>
      <c r="B160" s="37" t="s">
        <v>19</v>
      </c>
      <c r="C160" s="13">
        <v>62</v>
      </c>
      <c r="D160" s="13">
        <v>84</v>
      </c>
      <c r="E160" s="13">
        <v>77</v>
      </c>
      <c r="F160" s="31">
        <f t="shared" si="18"/>
        <v>161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3">
        <v>51</v>
      </c>
      <c r="D161" s="13">
        <v>77</v>
      </c>
      <c r="E161" s="13">
        <v>85</v>
      </c>
      <c r="F161" s="31">
        <f t="shared" si="18"/>
        <v>162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4"/>
      <c r="B162" s="37" t="s">
        <v>15</v>
      </c>
      <c r="C162" s="13">
        <v>210</v>
      </c>
      <c r="D162" s="13">
        <v>282</v>
      </c>
      <c r="E162" s="13">
        <v>289</v>
      </c>
      <c r="F162" s="31">
        <f t="shared" si="18"/>
        <v>571</v>
      </c>
      <c r="G162" s="42" t="s">
        <v>14</v>
      </c>
      <c r="H162" s="41" t="s">
        <v>11</v>
      </c>
      <c r="I162" s="40">
        <f>SUM(L162/L149)</f>
        <v>0.41123809523809524</v>
      </c>
      <c r="J162" s="39">
        <v>8734</v>
      </c>
      <c r="K162" s="39">
        <v>10697</v>
      </c>
      <c r="L162" s="38">
        <f t="shared" ref="L162:L167" si="19">SUM(J162:K162)</f>
        <v>19431</v>
      </c>
    </row>
    <row r="163" spans="1:12" ht="14.25" customHeight="1" x14ac:dyDescent="0.15">
      <c r="A163" s="14"/>
      <c r="B163" s="37" t="s">
        <v>13</v>
      </c>
      <c r="C163" s="13">
        <v>36</v>
      </c>
      <c r="D163" s="13">
        <v>48</v>
      </c>
      <c r="E163" s="13">
        <v>48</v>
      </c>
      <c r="F163" s="31">
        <f t="shared" si="18"/>
        <v>96</v>
      </c>
      <c r="G163" s="238" t="s">
        <v>12</v>
      </c>
      <c r="H163" s="36" t="s">
        <v>11</v>
      </c>
      <c r="I163" s="35">
        <f>SUM(L163/L149)</f>
        <v>0.34080423280423283</v>
      </c>
      <c r="J163" s="34">
        <v>7075</v>
      </c>
      <c r="K163" s="34">
        <v>9028</v>
      </c>
      <c r="L163" s="33">
        <f t="shared" si="19"/>
        <v>16103</v>
      </c>
    </row>
    <row r="164" spans="1:12" ht="14.25" customHeight="1" x14ac:dyDescent="0.15">
      <c r="A164" s="14"/>
      <c r="B164" s="26" t="s">
        <v>10</v>
      </c>
      <c r="C164" s="25">
        <f>SUM(C158:C163)</f>
        <v>691</v>
      </c>
      <c r="D164" s="25">
        <f>SUM(D158:D163)</f>
        <v>910</v>
      </c>
      <c r="E164" s="25">
        <f>SUM(E158:E163)</f>
        <v>938</v>
      </c>
      <c r="F164" s="24">
        <f>SUM(F158:F163)</f>
        <v>1848</v>
      </c>
      <c r="G164" s="239"/>
      <c r="H164" s="30" t="s">
        <v>9</v>
      </c>
      <c r="I164" s="29">
        <f>L164/F30</f>
        <v>0.28819854803309136</v>
      </c>
      <c r="J164" s="28">
        <v>761</v>
      </c>
      <c r="K164" s="28">
        <v>946</v>
      </c>
      <c r="L164" s="27">
        <f t="shared" si="19"/>
        <v>1707</v>
      </c>
    </row>
    <row r="165" spans="1:12" ht="14.25" customHeight="1" x14ac:dyDescent="0.15">
      <c r="A165" s="14" t="s">
        <v>8</v>
      </c>
      <c r="B165" s="32" t="s">
        <v>7</v>
      </c>
      <c r="C165" s="13">
        <v>317</v>
      </c>
      <c r="D165" s="13">
        <v>358</v>
      </c>
      <c r="E165" s="13">
        <v>369</v>
      </c>
      <c r="F165" s="31">
        <f>SUM(D165:E165)</f>
        <v>727</v>
      </c>
      <c r="G165" s="239"/>
      <c r="H165" s="30" t="s">
        <v>6</v>
      </c>
      <c r="I165" s="29">
        <f>L165/L39</f>
        <v>0.37764951736491192</v>
      </c>
      <c r="J165" s="28">
        <v>1671</v>
      </c>
      <c r="K165" s="28">
        <v>2124</v>
      </c>
      <c r="L165" s="27">
        <f t="shared" si="19"/>
        <v>3795</v>
      </c>
    </row>
    <row r="166" spans="1:12" ht="14.25" customHeight="1" x14ac:dyDescent="0.15">
      <c r="A166" s="14"/>
      <c r="B166" s="32" t="s">
        <v>5</v>
      </c>
      <c r="C166" s="13">
        <v>289</v>
      </c>
      <c r="D166" s="13">
        <v>364</v>
      </c>
      <c r="E166" s="13">
        <v>387</v>
      </c>
      <c r="F166" s="31">
        <f>SUM(D166:E166)</f>
        <v>751</v>
      </c>
      <c r="G166" s="239"/>
      <c r="H166" s="30" t="s">
        <v>4</v>
      </c>
      <c r="I166" s="29">
        <f>L166/L67</f>
        <v>0.30542747991042024</v>
      </c>
      <c r="J166" s="28">
        <v>2049</v>
      </c>
      <c r="K166" s="28">
        <v>2588</v>
      </c>
      <c r="L166" s="27">
        <f t="shared" si="19"/>
        <v>4637</v>
      </c>
    </row>
    <row r="167" spans="1:12" ht="14.25" customHeight="1" x14ac:dyDescent="0.15">
      <c r="A167" s="14"/>
      <c r="B167" s="26" t="s">
        <v>3</v>
      </c>
      <c r="C167" s="25">
        <f>SUM(C165:C166)</f>
        <v>606</v>
      </c>
      <c r="D167" s="25">
        <f>SUM(D165:D166)</f>
        <v>722</v>
      </c>
      <c r="E167" s="25">
        <f>SUM(E165:E166)</f>
        <v>756</v>
      </c>
      <c r="F167" s="24">
        <f>SUM(F165:F166)</f>
        <v>1478</v>
      </c>
      <c r="G167" s="240"/>
      <c r="H167" s="23" t="s">
        <v>2</v>
      </c>
      <c r="I167" s="22">
        <f>L167/L147</f>
        <v>0.37052683896620281</v>
      </c>
      <c r="J167" s="21">
        <v>2594</v>
      </c>
      <c r="K167" s="21">
        <v>3370</v>
      </c>
      <c r="L167" s="20">
        <f t="shared" si="19"/>
        <v>5964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241" t="s">
        <v>1</v>
      </c>
      <c r="H169" s="242"/>
      <c r="I169" s="11">
        <v>363</v>
      </c>
      <c r="J169" s="11">
        <v>149</v>
      </c>
      <c r="K169" s="11">
        <v>242</v>
      </c>
      <c r="L169" s="10">
        <f>SUM(J169:K169)</f>
        <v>391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8F14-1D99-449E-847C-1C4E91DC43A1}">
  <dimension ref="A1:M218"/>
  <sheetViews>
    <sheetView view="pageBreakPreview" topLeftCell="A133" zoomScaleNormal="100" workbookViewId="0">
      <selection activeCell="F151" sqref="F151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v>68</v>
      </c>
    </row>
    <row r="5" spans="1:12" ht="14.25" customHeight="1" x14ac:dyDescent="0.15">
      <c r="A5" s="72" t="s">
        <v>263</v>
      </c>
      <c r="B5" s="71" t="s">
        <v>262</v>
      </c>
      <c r="C5" s="89">
        <v>329</v>
      </c>
      <c r="D5" s="89">
        <v>394</v>
      </c>
      <c r="E5" s="89">
        <v>394</v>
      </c>
      <c r="F5" s="31">
        <v>788</v>
      </c>
      <c r="G5" s="57"/>
      <c r="H5" s="37" t="s">
        <v>261</v>
      </c>
      <c r="I5" s="13">
        <v>177</v>
      </c>
      <c r="J5" s="13">
        <v>205</v>
      </c>
      <c r="K5" s="13">
        <v>229</v>
      </c>
      <c r="L5" s="58">
        <v>434</v>
      </c>
    </row>
    <row r="6" spans="1:12" ht="14.25" customHeight="1" x14ac:dyDescent="0.15">
      <c r="A6" s="217"/>
      <c r="B6" s="37" t="s">
        <v>260</v>
      </c>
      <c r="C6" s="86">
        <v>215</v>
      </c>
      <c r="D6" s="86">
        <v>209</v>
      </c>
      <c r="E6" s="86">
        <v>206</v>
      </c>
      <c r="F6" s="31">
        <v>415</v>
      </c>
      <c r="G6" s="57"/>
      <c r="H6" s="37" t="s">
        <v>259</v>
      </c>
      <c r="I6" s="13">
        <v>112</v>
      </c>
      <c r="J6" s="13">
        <v>137</v>
      </c>
      <c r="K6" s="13">
        <v>166</v>
      </c>
      <c r="L6" s="58">
        <v>303</v>
      </c>
    </row>
    <row r="7" spans="1:12" ht="14.25" customHeight="1" x14ac:dyDescent="0.15">
      <c r="A7" s="217"/>
      <c r="B7" s="37" t="s">
        <v>258</v>
      </c>
      <c r="C7" s="86">
        <v>125</v>
      </c>
      <c r="D7" s="86">
        <v>132</v>
      </c>
      <c r="E7" s="86">
        <v>155</v>
      </c>
      <c r="F7" s="31">
        <v>287</v>
      </c>
      <c r="G7" s="57"/>
      <c r="H7" s="37" t="s">
        <v>257</v>
      </c>
      <c r="I7" s="13">
        <v>82</v>
      </c>
      <c r="J7" s="13">
        <v>103</v>
      </c>
      <c r="K7" s="13">
        <v>106</v>
      </c>
      <c r="L7" s="58">
        <v>209</v>
      </c>
    </row>
    <row r="8" spans="1:12" ht="14.25" customHeight="1" x14ac:dyDescent="0.15">
      <c r="A8" s="217"/>
      <c r="B8" s="37" t="s">
        <v>256</v>
      </c>
      <c r="C8" s="86">
        <v>166</v>
      </c>
      <c r="D8" s="86">
        <v>173</v>
      </c>
      <c r="E8" s="86">
        <v>202</v>
      </c>
      <c r="F8" s="31">
        <v>375</v>
      </c>
      <c r="G8" s="57"/>
      <c r="H8" s="37" t="s">
        <v>219</v>
      </c>
      <c r="I8" s="13">
        <v>57</v>
      </c>
      <c r="J8" s="13">
        <v>71</v>
      </c>
      <c r="K8" s="13">
        <v>76</v>
      </c>
      <c r="L8" s="58">
        <v>147</v>
      </c>
    </row>
    <row r="9" spans="1:12" ht="14.25" customHeight="1" x14ac:dyDescent="0.15">
      <c r="A9" s="217"/>
      <c r="B9" s="37" t="s">
        <v>255</v>
      </c>
      <c r="C9" s="86">
        <v>56</v>
      </c>
      <c r="D9" s="86">
        <v>63</v>
      </c>
      <c r="E9" s="86">
        <v>73</v>
      </c>
      <c r="F9" s="31">
        <v>136</v>
      </c>
      <c r="G9" s="57"/>
      <c r="H9" s="37" t="s">
        <v>254</v>
      </c>
      <c r="I9" s="13">
        <v>73</v>
      </c>
      <c r="J9" s="13">
        <v>85</v>
      </c>
      <c r="K9" s="13">
        <v>87</v>
      </c>
      <c r="L9" s="58">
        <v>172</v>
      </c>
    </row>
    <row r="10" spans="1:12" ht="14.25" customHeight="1" x14ac:dyDescent="0.15">
      <c r="A10" s="217"/>
      <c r="B10" s="37" t="s">
        <v>253</v>
      </c>
      <c r="C10" s="86">
        <v>299</v>
      </c>
      <c r="D10" s="86">
        <v>371</v>
      </c>
      <c r="E10" s="86">
        <v>400</v>
      </c>
      <c r="F10" s="31">
        <v>771</v>
      </c>
      <c r="G10" s="83"/>
      <c r="H10" s="26" t="s">
        <v>252</v>
      </c>
      <c r="I10" s="25">
        <f>SUM(I4:I9)</f>
        <v>528</v>
      </c>
      <c r="J10" s="25">
        <f>SUM(J4:J9)</f>
        <v>633</v>
      </c>
      <c r="K10" s="25">
        <f>SUM(K4:K9)</f>
        <v>700</v>
      </c>
      <c r="L10" s="60">
        <f>SUM(L4:L9)</f>
        <v>1333</v>
      </c>
    </row>
    <row r="11" spans="1:12" ht="14.25" customHeight="1" x14ac:dyDescent="0.15">
      <c r="A11" s="217"/>
      <c r="B11" s="37" t="s">
        <v>251</v>
      </c>
      <c r="C11" s="86">
        <v>63</v>
      </c>
      <c r="D11" s="86">
        <v>79</v>
      </c>
      <c r="E11" s="86">
        <v>87</v>
      </c>
      <c r="F11" s="31">
        <v>166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72</v>
      </c>
      <c r="L11" s="58">
        <v>135</v>
      </c>
    </row>
    <row r="12" spans="1:12" ht="14.25" customHeight="1" x14ac:dyDescent="0.15">
      <c r="A12" s="217"/>
      <c r="B12" s="37" t="s">
        <v>248</v>
      </c>
      <c r="C12" s="86">
        <v>121</v>
      </c>
      <c r="D12" s="86">
        <v>170</v>
      </c>
      <c r="E12" s="86">
        <v>184</v>
      </c>
      <c r="F12" s="31">
        <v>354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v>57</v>
      </c>
    </row>
    <row r="13" spans="1:12" ht="14.25" customHeight="1" x14ac:dyDescent="0.15">
      <c r="A13" s="217"/>
      <c r="B13" s="37" t="s">
        <v>247</v>
      </c>
      <c r="C13" s="86">
        <v>151</v>
      </c>
      <c r="D13" s="86">
        <v>215</v>
      </c>
      <c r="E13" s="86">
        <v>222</v>
      </c>
      <c r="F13" s="31">
        <v>437</v>
      </c>
      <c r="G13" s="57"/>
      <c r="H13" s="37" t="s">
        <v>246</v>
      </c>
      <c r="I13" s="13">
        <v>38</v>
      </c>
      <c r="J13" s="13">
        <v>34</v>
      </c>
      <c r="K13" s="13">
        <v>46</v>
      </c>
      <c r="L13" s="58">
        <v>80</v>
      </c>
    </row>
    <row r="14" spans="1:12" ht="14.25" customHeight="1" x14ac:dyDescent="0.15">
      <c r="A14" s="217"/>
      <c r="B14" s="37" t="s">
        <v>245</v>
      </c>
      <c r="C14" s="86">
        <v>41</v>
      </c>
      <c r="D14" s="86">
        <v>53</v>
      </c>
      <c r="E14" s="86">
        <v>51</v>
      </c>
      <c r="F14" s="31">
        <v>104</v>
      </c>
      <c r="G14" s="57"/>
      <c r="H14" s="37" t="s">
        <v>244</v>
      </c>
      <c r="I14" s="13">
        <v>127</v>
      </c>
      <c r="J14" s="13">
        <v>123</v>
      </c>
      <c r="K14" s="13">
        <v>130</v>
      </c>
      <c r="L14" s="58">
        <v>253</v>
      </c>
    </row>
    <row r="15" spans="1:12" ht="14.25" customHeight="1" x14ac:dyDescent="0.15">
      <c r="A15" s="217"/>
      <c r="B15" s="37" t="s">
        <v>243</v>
      </c>
      <c r="C15" s="86">
        <v>28</v>
      </c>
      <c r="D15" s="86">
        <v>32</v>
      </c>
      <c r="E15" s="86">
        <v>37</v>
      </c>
      <c r="F15" s="31">
        <v>69</v>
      </c>
      <c r="G15" s="57"/>
      <c r="H15" s="37" t="s">
        <v>242</v>
      </c>
      <c r="I15" s="13">
        <v>30</v>
      </c>
      <c r="J15" s="13">
        <v>34</v>
      </c>
      <c r="K15" s="13">
        <v>43</v>
      </c>
      <c r="L15" s="58">
        <v>77</v>
      </c>
    </row>
    <row r="16" spans="1:12" ht="14.25" customHeight="1" x14ac:dyDescent="0.15">
      <c r="A16" s="217"/>
      <c r="B16" s="37" t="s">
        <v>241</v>
      </c>
      <c r="C16" s="86">
        <v>0</v>
      </c>
      <c r="D16" s="86">
        <v>0</v>
      </c>
      <c r="E16" s="86">
        <v>0</v>
      </c>
      <c r="F16" s="31">
        <v>0</v>
      </c>
      <c r="G16" s="57"/>
      <c r="H16" s="37" t="s">
        <v>240</v>
      </c>
      <c r="I16" s="13">
        <v>67</v>
      </c>
      <c r="J16" s="13">
        <v>60</v>
      </c>
      <c r="K16" s="13">
        <v>78</v>
      </c>
      <c r="L16" s="58">
        <v>138</v>
      </c>
    </row>
    <row r="17" spans="1:12" ht="14.25" customHeight="1" x14ac:dyDescent="0.15">
      <c r="A17" s="217"/>
      <c r="B17" s="218" t="s">
        <v>239</v>
      </c>
      <c r="C17" s="86">
        <v>45</v>
      </c>
      <c r="D17" s="86">
        <v>60</v>
      </c>
      <c r="E17" s="86">
        <v>64</v>
      </c>
      <c r="F17" s="31">
        <v>124</v>
      </c>
      <c r="G17" s="57"/>
      <c r="H17" s="37" t="s">
        <v>238</v>
      </c>
      <c r="I17" s="13">
        <v>84</v>
      </c>
      <c r="J17" s="13">
        <v>90</v>
      </c>
      <c r="K17" s="13">
        <v>84</v>
      </c>
      <c r="L17" s="58">
        <v>174</v>
      </c>
    </row>
    <row r="18" spans="1:12" ht="14.25" customHeight="1" x14ac:dyDescent="0.15">
      <c r="A18" s="217"/>
      <c r="B18" s="37" t="s">
        <v>237</v>
      </c>
      <c r="C18" s="86">
        <v>83</v>
      </c>
      <c r="D18" s="86">
        <v>114</v>
      </c>
      <c r="E18" s="86">
        <v>119</v>
      </c>
      <c r="F18" s="31">
        <v>233</v>
      </c>
      <c r="G18" s="57"/>
      <c r="H18" s="37" t="s">
        <v>236</v>
      </c>
      <c r="I18" s="13">
        <v>55</v>
      </c>
      <c r="J18" s="13">
        <v>61</v>
      </c>
      <c r="K18" s="13">
        <v>77</v>
      </c>
      <c r="L18" s="58">
        <v>138</v>
      </c>
    </row>
    <row r="19" spans="1:12" ht="14.25" customHeight="1" x14ac:dyDescent="0.15">
      <c r="A19" s="217"/>
      <c r="B19" s="37" t="s">
        <v>235</v>
      </c>
      <c r="C19" s="86">
        <v>23</v>
      </c>
      <c r="D19" s="86">
        <v>25</v>
      </c>
      <c r="E19" s="86">
        <v>28</v>
      </c>
      <c r="F19" s="31">
        <v>53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v>60</v>
      </c>
    </row>
    <row r="20" spans="1:12" ht="14.25" customHeight="1" x14ac:dyDescent="0.15">
      <c r="A20" s="217"/>
      <c r="B20" s="218" t="s">
        <v>233</v>
      </c>
      <c r="C20" s="86">
        <v>13</v>
      </c>
      <c r="D20" s="86">
        <v>10</v>
      </c>
      <c r="E20" s="86">
        <v>13</v>
      </c>
      <c r="F20" s="31">
        <v>23</v>
      </c>
      <c r="G20" s="57"/>
      <c r="H20" s="37" t="s">
        <v>232</v>
      </c>
      <c r="I20" s="13">
        <v>59</v>
      </c>
      <c r="J20" s="13">
        <v>54</v>
      </c>
      <c r="K20" s="13">
        <v>60</v>
      </c>
      <c r="L20" s="58">
        <v>114</v>
      </c>
    </row>
    <row r="21" spans="1:12" ht="14.25" customHeight="1" x14ac:dyDescent="0.15">
      <c r="A21" s="217"/>
      <c r="B21" s="218" t="s">
        <v>231</v>
      </c>
      <c r="C21" s="86">
        <v>17</v>
      </c>
      <c r="D21" s="86">
        <v>24</v>
      </c>
      <c r="E21" s="86">
        <v>22</v>
      </c>
      <c r="F21" s="31">
        <v>46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v>82</v>
      </c>
    </row>
    <row r="22" spans="1:12" ht="14.25" customHeight="1" x14ac:dyDescent="0.15">
      <c r="A22" s="79"/>
      <c r="B22" s="26" t="s">
        <v>230</v>
      </c>
      <c r="C22" s="25">
        <f>SUM(C5:C21)</f>
        <v>1775</v>
      </c>
      <c r="D22" s="25">
        <f>SUM(D5:D21)</f>
        <v>2124</v>
      </c>
      <c r="E22" s="25">
        <f>SUM(E5:E21)</f>
        <v>2257</v>
      </c>
      <c r="F22" s="25">
        <f>SUM(F5:F21)</f>
        <v>4381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v>7</v>
      </c>
    </row>
    <row r="23" spans="1:12" ht="14.25" customHeight="1" x14ac:dyDescent="0.15">
      <c r="A23" s="217" t="s">
        <v>228</v>
      </c>
      <c r="B23" s="37" t="s">
        <v>227</v>
      </c>
      <c r="C23" s="13">
        <v>135</v>
      </c>
      <c r="D23" s="13">
        <v>145</v>
      </c>
      <c r="E23" s="13">
        <v>183</v>
      </c>
      <c r="F23" s="31">
        <v>328</v>
      </c>
      <c r="G23" s="83"/>
      <c r="H23" s="26" t="s">
        <v>226</v>
      </c>
      <c r="I23" s="25">
        <f>SUM(I11:I22)</f>
        <v>607</v>
      </c>
      <c r="J23" s="25">
        <f>SUM(J11:J22)</f>
        <v>619</v>
      </c>
      <c r="K23" s="25">
        <f>SUM(K11:K22)</f>
        <v>696</v>
      </c>
      <c r="L23" s="60">
        <f>SUM(L11:L22)</f>
        <v>1315</v>
      </c>
    </row>
    <row r="24" spans="1:12" ht="14.25" customHeight="1" x14ac:dyDescent="0.15">
      <c r="A24" s="217"/>
      <c r="B24" s="37" t="s">
        <v>225</v>
      </c>
      <c r="C24" s="13">
        <v>69</v>
      </c>
      <c r="D24" s="13">
        <v>84</v>
      </c>
      <c r="E24" s="13">
        <v>81</v>
      </c>
      <c r="F24" s="31">
        <v>165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40</v>
      </c>
      <c r="L24" s="58">
        <v>73</v>
      </c>
    </row>
    <row r="25" spans="1:12" ht="14.25" customHeight="1" x14ac:dyDescent="0.15">
      <c r="A25" s="217"/>
      <c r="B25" s="37" t="s">
        <v>222</v>
      </c>
      <c r="C25" s="13">
        <v>198</v>
      </c>
      <c r="D25" s="13">
        <v>233</v>
      </c>
      <c r="E25" s="13">
        <v>285</v>
      </c>
      <c r="F25" s="31">
        <v>518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v>45</v>
      </c>
    </row>
    <row r="26" spans="1:12" ht="14.25" customHeight="1" x14ac:dyDescent="0.15">
      <c r="A26" s="217"/>
      <c r="B26" s="37" t="s">
        <v>220</v>
      </c>
      <c r="C26" s="13">
        <v>89</v>
      </c>
      <c r="D26" s="13">
        <v>91</v>
      </c>
      <c r="E26" s="13">
        <v>117</v>
      </c>
      <c r="F26" s="31">
        <v>208</v>
      </c>
      <c r="G26" s="57"/>
      <c r="H26" s="37" t="s">
        <v>219</v>
      </c>
      <c r="I26" s="13">
        <v>42</v>
      </c>
      <c r="J26" s="13">
        <v>49</v>
      </c>
      <c r="K26" s="13">
        <v>46</v>
      </c>
      <c r="L26" s="58">
        <v>95</v>
      </c>
    </row>
    <row r="27" spans="1:12" ht="14.25" customHeight="1" x14ac:dyDescent="0.15">
      <c r="A27" s="217"/>
      <c r="B27" s="37" t="s">
        <v>218</v>
      </c>
      <c r="C27" s="13">
        <v>61</v>
      </c>
      <c r="D27" s="13">
        <v>75</v>
      </c>
      <c r="E27" s="13">
        <v>74</v>
      </c>
      <c r="F27" s="31">
        <v>149</v>
      </c>
      <c r="G27" s="57"/>
      <c r="H27" s="37" t="s">
        <v>217</v>
      </c>
      <c r="I27" s="13">
        <v>43</v>
      </c>
      <c r="J27" s="13">
        <v>42</v>
      </c>
      <c r="K27" s="13">
        <v>48</v>
      </c>
      <c r="L27" s="58">
        <v>90</v>
      </c>
    </row>
    <row r="28" spans="1:12" ht="14.25" customHeight="1" x14ac:dyDescent="0.15">
      <c r="A28" s="217"/>
      <c r="B28" s="37" t="s">
        <v>216</v>
      </c>
      <c r="C28" s="13">
        <v>57</v>
      </c>
      <c r="D28" s="13">
        <v>62</v>
      </c>
      <c r="E28" s="13">
        <v>100</v>
      </c>
      <c r="F28" s="31">
        <v>162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v>32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690</v>
      </c>
      <c r="E29" s="25">
        <f>SUM(E23:E28)</f>
        <v>840</v>
      </c>
      <c r="F29" s="25">
        <f>SUM(F23:F28)</f>
        <v>1530</v>
      </c>
      <c r="G29" s="57"/>
      <c r="H29" s="37" t="s">
        <v>214</v>
      </c>
      <c r="I29" s="13">
        <v>32</v>
      </c>
      <c r="J29" s="13">
        <v>36</v>
      </c>
      <c r="K29" s="13">
        <v>40</v>
      </c>
      <c r="L29" s="58">
        <v>76</v>
      </c>
    </row>
    <row r="30" spans="1:12" ht="14.25" customHeight="1" x14ac:dyDescent="0.15">
      <c r="A30" s="275" t="s">
        <v>213</v>
      </c>
      <c r="B30" s="262"/>
      <c r="C30" s="55">
        <f>SUM(C22+C29)</f>
        <v>2384</v>
      </c>
      <c r="D30" s="55">
        <f>SUM(D22+D29)</f>
        <v>2814</v>
      </c>
      <c r="E30" s="55">
        <f>SUM(E22+E29)</f>
        <v>3097</v>
      </c>
      <c r="F30" s="55">
        <f>SUM(F22+F29)</f>
        <v>5911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212</v>
      </c>
      <c r="L30" s="56">
        <f>SUM(L24:L29)</f>
        <v>411</v>
      </c>
    </row>
    <row r="31" spans="1:12" ht="14.25" customHeight="1" x14ac:dyDescent="0.15">
      <c r="A31" s="217"/>
      <c r="B31" s="218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43</v>
      </c>
      <c r="L31" s="58">
        <v>91</v>
      </c>
    </row>
    <row r="32" spans="1:12" ht="14.25" customHeight="1" x14ac:dyDescent="0.15">
      <c r="A32" s="276" t="s">
        <v>210</v>
      </c>
      <c r="B32" s="277"/>
      <c r="C32" s="74"/>
      <c r="D32" s="218"/>
      <c r="E32" s="218"/>
      <c r="F32" s="87"/>
      <c r="G32" s="57"/>
      <c r="H32" s="37" t="s">
        <v>209</v>
      </c>
      <c r="I32" s="13">
        <v>29</v>
      </c>
      <c r="J32" s="13">
        <v>52</v>
      </c>
      <c r="K32" s="13">
        <v>56</v>
      </c>
      <c r="L32" s="58">
        <v>108</v>
      </c>
    </row>
    <row r="33" spans="1:12" ht="14.25" customHeight="1" x14ac:dyDescent="0.15">
      <c r="A33" s="217" t="s">
        <v>208</v>
      </c>
      <c r="B33" s="37" t="s">
        <v>207</v>
      </c>
      <c r="C33" s="86">
        <v>382</v>
      </c>
      <c r="D33" s="13">
        <v>458</v>
      </c>
      <c r="E33" s="13">
        <v>482</v>
      </c>
      <c r="F33" s="31">
        <v>940</v>
      </c>
      <c r="G33" s="57"/>
      <c r="H33" s="37" t="s">
        <v>206</v>
      </c>
      <c r="I33" s="13">
        <v>72</v>
      </c>
      <c r="J33" s="13">
        <v>68</v>
      </c>
      <c r="K33" s="13">
        <v>80</v>
      </c>
      <c r="L33" s="58">
        <v>148</v>
      </c>
    </row>
    <row r="34" spans="1:12" ht="14.25" customHeight="1" x14ac:dyDescent="0.15">
      <c r="A34" s="217"/>
      <c r="B34" s="37" t="s">
        <v>205</v>
      </c>
      <c r="C34" s="13">
        <v>149</v>
      </c>
      <c r="D34" s="13">
        <v>183</v>
      </c>
      <c r="E34" s="13">
        <v>194</v>
      </c>
      <c r="F34" s="31">
        <v>377</v>
      </c>
      <c r="G34" s="57"/>
      <c r="H34" s="37" t="s">
        <v>204</v>
      </c>
      <c r="I34" s="13">
        <v>53</v>
      </c>
      <c r="J34" s="13">
        <v>66</v>
      </c>
      <c r="K34" s="13">
        <v>71</v>
      </c>
      <c r="L34" s="58">
        <v>137</v>
      </c>
    </row>
    <row r="35" spans="1:12" ht="14.25" customHeight="1" x14ac:dyDescent="0.15">
      <c r="A35" s="217"/>
      <c r="B35" s="37" t="s">
        <v>203</v>
      </c>
      <c r="C35" s="13">
        <v>76</v>
      </c>
      <c r="D35" s="13">
        <v>85</v>
      </c>
      <c r="E35" s="13">
        <v>99</v>
      </c>
      <c r="F35" s="31">
        <v>184</v>
      </c>
      <c r="G35" s="57"/>
      <c r="H35" s="37" t="s">
        <v>202</v>
      </c>
      <c r="I35" s="13">
        <v>88</v>
      </c>
      <c r="J35" s="13">
        <v>94</v>
      </c>
      <c r="K35" s="13">
        <v>100</v>
      </c>
      <c r="L35" s="58">
        <v>194</v>
      </c>
    </row>
    <row r="36" spans="1:12" ht="14.25" customHeight="1" x14ac:dyDescent="0.15">
      <c r="A36" s="217"/>
      <c r="B36" s="37" t="s">
        <v>201</v>
      </c>
      <c r="C36" s="13">
        <v>229</v>
      </c>
      <c r="D36" s="13">
        <v>227</v>
      </c>
      <c r="E36" s="13">
        <v>274</v>
      </c>
      <c r="F36" s="31">
        <v>501</v>
      </c>
      <c r="G36" s="84"/>
      <c r="H36" s="85" t="s">
        <v>200</v>
      </c>
      <c r="I36" s="13">
        <v>55</v>
      </c>
      <c r="J36" s="13">
        <v>60</v>
      </c>
      <c r="K36" s="13">
        <v>76</v>
      </c>
      <c r="L36" s="58">
        <v>136</v>
      </c>
    </row>
    <row r="37" spans="1:12" ht="14.25" customHeight="1" x14ac:dyDescent="0.15">
      <c r="A37" s="217"/>
      <c r="B37" s="37" t="s">
        <v>199</v>
      </c>
      <c r="C37" s="13">
        <v>14</v>
      </c>
      <c r="D37" s="13">
        <v>18</v>
      </c>
      <c r="E37" s="13">
        <v>22</v>
      </c>
      <c r="F37" s="31">
        <v>40</v>
      </c>
      <c r="G37" s="84"/>
      <c r="H37" s="37" t="s">
        <v>198</v>
      </c>
      <c r="I37" s="13">
        <v>120</v>
      </c>
      <c r="J37" s="13">
        <v>141</v>
      </c>
      <c r="K37" s="13">
        <v>138</v>
      </c>
      <c r="L37" s="58">
        <v>279</v>
      </c>
    </row>
    <row r="38" spans="1:12" ht="14.25" customHeight="1" x14ac:dyDescent="0.15">
      <c r="A38" s="217"/>
      <c r="B38" s="37" t="s">
        <v>197</v>
      </c>
      <c r="C38" s="13">
        <v>74</v>
      </c>
      <c r="D38" s="13">
        <v>103</v>
      </c>
      <c r="E38" s="13">
        <v>113</v>
      </c>
      <c r="F38" s="31">
        <v>216</v>
      </c>
      <c r="G38" s="83"/>
      <c r="H38" s="26" t="s">
        <v>163</v>
      </c>
      <c r="I38" s="25">
        <f>SUM(I31:I37)</f>
        <v>458</v>
      </c>
      <c r="J38" s="25">
        <f>SUM(J31:J37)</f>
        <v>529</v>
      </c>
      <c r="K38" s="25">
        <f>SUM(K31:K37)</f>
        <v>564</v>
      </c>
      <c r="L38" s="60">
        <f>SUM(L31:L37)</f>
        <v>1093</v>
      </c>
    </row>
    <row r="39" spans="1:12" ht="14.25" customHeight="1" x14ac:dyDescent="0.15">
      <c r="A39" s="217"/>
      <c r="B39" s="37" t="s">
        <v>196</v>
      </c>
      <c r="C39" s="13">
        <v>54</v>
      </c>
      <c r="D39" s="13">
        <v>62</v>
      </c>
      <c r="E39" s="13">
        <v>63</v>
      </c>
      <c r="F39" s="31">
        <v>125</v>
      </c>
      <c r="G39" s="263" t="s">
        <v>195</v>
      </c>
      <c r="H39" s="264"/>
      <c r="I39" s="55">
        <f>SUM(C46+C54+I10+I23+I30+I38)</f>
        <v>4150</v>
      </c>
      <c r="J39" s="55">
        <f>SUM(D46+D54+J10+J23+J30+J38)</f>
        <v>4738</v>
      </c>
      <c r="K39" s="55">
        <f>SUM(E46+E54+K10+K23+K30+K38)</f>
        <v>5167</v>
      </c>
      <c r="L39" s="54">
        <f>SUM(F46+F54+L10+L23+L30+L38)</f>
        <v>9905</v>
      </c>
    </row>
    <row r="40" spans="1:12" ht="14.25" customHeight="1" x14ac:dyDescent="0.15">
      <c r="A40" s="217"/>
      <c r="B40" s="37" t="s">
        <v>194</v>
      </c>
      <c r="C40" s="13">
        <v>132</v>
      </c>
      <c r="D40" s="13">
        <v>154</v>
      </c>
      <c r="E40" s="13">
        <v>165</v>
      </c>
      <c r="F40" s="31">
        <v>319</v>
      </c>
      <c r="G40" s="82"/>
      <c r="H40" s="218"/>
      <c r="I40" s="13"/>
      <c r="J40" s="13"/>
      <c r="K40" s="13"/>
      <c r="L40" s="52"/>
    </row>
    <row r="41" spans="1:12" ht="14.25" customHeight="1" x14ac:dyDescent="0.15">
      <c r="A41" s="217"/>
      <c r="B41" s="37" t="s">
        <v>193</v>
      </c>
      <c r="C41" s="13">
        <v>68</v>
      </c>
      <c r="D41" s="13">
        <v>80</v>
      </c>
      <c r="E41" s="13">
        <v>86</v>
      </c>
      <c r="F41" s="31">
        <v>166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217"/>
      <c r="B42" s="37" t="s">
        <v>192</v>
      </c>
      <c r="C42" s="13">
        <v>105</v>
      </c>
      <c r="D42" s="13">
        <v>123</v>
      </c>
      <c r="E42" s="13">
        <v>147</v>
      </c>
      <c r="F42" s="31">
        <v>270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217"/>
      <c r="B43" s="37" t="s">
        <v>191</v>
      </c>
      <c r="C43" s="13">
        <v>10</v>
      </c>
      <c r="D43" s="13">
        <v>13</v>
      </c>
      <c r="E43" s="13">
        <v>18</v>
      </c>
      <c r="F43" s="31"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217"/>
      <c r="B44" s="37" t="s">
        <v>190</v>
      </c>
      <c r="C44" s="13">
        <v>175</v>
      </c>
      <c r="D44" s="13">
        <v>198</v>
      </c>
      <c r="E44" s="13">
        <v>234</v>
      </c>
      <c r="F44" s="31">
        <v>432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217"/>
      <c r="B45" s="37" t="s">
        <v>189</v>
      </c>
      <c r="C45" s="13">
        <v>163</v>
      </c>
      <c r="D45" s="13">
        <v>178</v>
      </c>
      <c r="E45" s="13">
        <v>204</v>
      </c>
      <c r="F45" s="31">
        <v>382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1631</v>
      </c>
      <c r="D46" s="25">
        <f>SUM(D33:D45)</f>
        <v>1882</v>
      </c>
      <c r="E46" s="25">
        <f>SUM(E33:E45)</f>
        <v>2101</v>
      </c>
      <c r="F46" s="25">
        <f>SUM(F33:F45)</f>
        <v>3983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217" t="s">
        <v>187</v>
      </c>
      <c r="B47" s="37" t="s">
        <v>186</v>
      </c>
      <c r="C47" s="13">
        <v>98</v>
      </c>
      <c r="D47" s="13">
        <v>121</v>
      </c>
      <c r="E47" s="13">
        <v>117</v>
      </c>
      <c r="F47" s="31">
        <v>238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217"/>
      <c r="B48" s="37" t="s">
        <v>185</v>
      </c>
      <c r="C48" s="13">
        <v>43</v>
      </c>
      <c r="D48" s="13">
        <v>43</v>
      </c>
      <c r="E48" s="13">
        <v>40</v>
      </c>
      <c r="F48" s="31"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217"/>
      <c r="B49" s="37" t="s">
        <v>184</v>
      </c>
      <c r="C49" s="13">
        <v>103</v>
      </c>
      <c r="D49" s="13">
        <v>106</v>
      </c>
      <c r="E49" s="13">
        <v>119</v>
      </c>
      <c r="F49" s="31">
        <v>225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217"/>
      <c r="B50" s="37" t="s">
        <v>183</v>
      </c>
      <c r="C50" s="13">
        <v>288</v>
      </c>
      <c r="D50" s="13">
        <v>316</v>
      </c>
      <c r="E50" s="13">
        <v>338</v>
      </c>
      <c r="F50" s="31">
        <v>654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217"/>
      <c r="B51" s="37" t="s">
        <v>182</v>
      </c>
      <c r="C51" s="13">
        <v>129</v>
      </c>
      <c r="D51" s="13">
        <v>169</v>
      </c>
      <c r="E51" s="13">
        <v>171</v>
      </c>
      <c r="F51" s="31">
        <v>340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217"/>
      <c r="B52" s="37" t="s">
        <v>181</v>
      </c>
      <c r="C52" s="13">
        <v>75</v>
      </c>
      <c r="D52" s="13">
        <v>92</v>
      </c>
      <c r="E52" s="13">
        <v>86</v>
      </c>
      <c r="F52" s="31">
        <v>178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217"/>
      <c r="B53" s="37" t="s">
        <v>180</v>
      </c>
      <c r="C53" s="13">
        <v>18</v>
      </c>
      <c r="D53" s="13">
        <v>29</v>
      </c>
      <c r="E53" s="13">
        <v>23</v>
      </c>
      <c r="F53" s="31">
        <v>52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754</v>
      </c>
      <c r="D54" s="25">
        <f>SUM(D47:D53)</f>
        <v>876</v>
      </c>
      <c r="E54" s="25">
        <f>SUM(E47:E53)</f>
        <v>894</v>
      </c>
      <c r="F54" s="25">
        <f>SUM(F47:F53)</f>
        <v>1770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217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217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217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217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v>116</v>
      </c>
    </row>
    <row r="61" spans="1:12" ht="14.25" customHeight="1" x14ac:dyDescent="0.15">
      <c r="A61" s="217" t="s">
        <v>175</v>
      </c>
      <c r="B61" s="37" t="s">
        <v>174</v>
      </c>
      <c r="C61" s="74">
        <v>316</v>
      </c>
      <c r="D61" s="13">
        <v>426</v>
      </c>
      <c r="E61" s="13">
        <v>419</v>
      </c>
      <c r="F61" s="31">
        <v>845</v>
      </c>
      <c r="G61" s="73"/>
      <c r="H61" s="37" t="s">
        <v>173</v>
      </c>
      <c r="I61" s="13">
        <v>51</v>
      </c>
      <c r="J61" s="13">
        <v>50</v>
      </c>
      <c r="K61" s="13">
        <v>64</v>
      </c>
      <c r="L61" s="61">
        <v>114</v>
      </c>
    </row>
    <row r="62" spans="1:12" ht="14.25" customHeight="1" x14ac:dyDescent="0.15">
      <c r="A62" s="217"/>
      <c r="B62" s="37" t="s">
        <v>172</v>
      </c>
      <c r="C62" s="13">
        <v>269</v>
      </c>
      <c r="D62" s="13">
        <v>327</v>
      </c>
      <c r="E62" s="13">
        <v>365</v>
      </c>
      <c r="F62" s="31">
        <v>692</v>
      </c>
      <c r="G62" s="73"/>
      <c r="H62" s="37" t="s">
        <v>171</v>
      </c>
      <c r="I62" s="13">
        <v>39</v>
      </c>
      <c r="J62" s="13">
        <v>54</v>
      </c>
      <c r="K62" s="13">
        <v>55</v>
      </c>
      <c r="L62" s="61">
        <v>109</v>
      </c>
    </row>
    <row r="63" spans="1:12" ht="14.25" customHeight="1" x14ac:dyDescent="0.15">
      <c r="A63" s="217"/>
      <c r="B63" s="37" t="s">
        <v>170</v>
      </c>
      <c r="C63" s="13">
        <v>61</v>
      </c>
      <c r="D63" s="13">
        <v>83</v>
      </c>
      <c r="E63" s="13">
        <v>83</v>
      </c>
      <c r="F63" s="31">
        <v>166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v>58</v>
      </c>
    </row>
    <row r="64" spans="1:12" ht="14.25" customHeight="1" x14ac:dyDescent="0.15">
      <c r="A64" s="217"/>
      <c r="B64" s="37" t="s">
        <v>168</v>
      </c>
      <c r="C64" s="13">
        <v>168</v>
      </c>
      <c r="D64" s="13">
        <v>198</v>
      </c>
      <c r="E64" s="13">
        <v>209</v>
      </c>
      <c r="F64" s="31">
        <v>407</v>
      </c>
      <c r="G64" s="73"/>
      <c r="H64" s="37" t="s">
        <v>167</v>
      </c>
      <c r="I64" s="13">
        <v>50</v>
      </c>
      <c r="J64" s="13">
        <v>64</v>
      </c>
      <c r="K64" s="13">
        <v>63</v>
      </c>
      <c r="L64" s="61">
        <v>127</v>
      </c>
    </row>
    <row r="65" spans="1:12" ht="14.25" customHeight="1" x14ac:dyDescent="0.15">
      <c r="A65" s="217"/>
      <c r="B65" s="37" t="s">
        <v>166</v>
      </c>
      <c r="C65" s="13">
        <v>82</v>
      </c>
      <c r="D65" s="13">
        <v>104</v>
      </c>
      <c r="E65" s="13">
        <v>122</v>
      </c>
      <c r="F65" s="31">
        <v>226</v>
      </c>
      <c r="G65" s="73"/>
      <c r="H65" s="37" t="s">
        <v>165</v>
      </c>
      <c r="I65" s="13">
        <v>70</v>
      </c>
      <c r="J65" s="13">
        <v>96</v>
      </c>
      <c r="K65" s="13">
        <v>90</v>
      </c>
      <c r="L65" s="61">
        <v>186</v>
      </c>
    </row>
    <row r="66" spans="1:12" ht="14.25" customHeight="1" x14ac:dyDescent="0.15">
      <c r="A66" s="217"/>
      <c r="B66" s="37" t="s">
        <v>164</v>
      </c>
      <c r="C66" s="13">
        <v>100</v>
      </c>
      <c r="D66" s="13">
        <v>126</v>
      </c>
      <c r="E66" s="13">
        <v>133</v>
      </c>
      <c r="F66" s="31">
        <v>259</v>
      </c>
      <c r="G66" s="73"/>
      <c r="H66" s="26" t="s">
        <v>163</v>
      </c>
      <c r="I66" s="25">
        <f>SUM(I60:I65)</f>
        <v>279</v>
      </c>
      <c r="J66" s="25">
        <f>SUM(J60:J65)</f>
        <v>354</v>
      </c>
      <c r="K66" s="25">
        <f>SUM(K60:K65)</f>
        <v>356</v>
      </c>
      <c r="L66" s="60">
        <f>SUM(L60:L65)</f>
        <v>710</v>
      </c>
    </row>
    <row r="67" spans="1:12" ht="14.25" customHeight="1" x14ac:dyDescent="0.15">
      <c r="A67" s="217"/>
      <c r="B67" s="37" t="s">
        <v>162</v>
      </c>
      <c r="C67" s="13">
        <v>298</v>
      </c>
      <c r="D67" s="13">
        <v>396</v>
      </c>
      <c r="E67" s="13">
        <v>399</v>
      </c>
      <c r="F67" s="31">
        <v>795</v>
      </c>
      <c r="G67" s="261" t="s">
        <v>161</v>
      </c>
      <c r="H67" s="262"/>
      <c r="I67" s="55">
        <f>SUM(C69+C82+C93+C110+C114+I66)</f>
        <v>6019</v>
      </c>
      <c r="J67" s="55">
        <f>SUM(D69+D82+D93+D110+D114+J66)</f>
        <v>7413</v>
      </c>
      <c r="K67" s="55">
        <f>SUM(E69+E82+E93+E110+E114+K66)</f>
        <v>7782</v>
      </c>
      <c r="L67" s="54">
        <f>SUM(F69+F82+F93+F110+F114+L66)</f>
        <v>15195</v>
      </c>
    </row>
    <row r="68" spans="1:12" ht="14.25" customHeight="1" x14ac:dyDescent="0.15">
      <c r="A68" s="217"/>
      <c r="B68" s="37" t="s">
        <v>160</v>
      </c>
      <c r="C68" s="13">
        <v>97</v>
      </c>
      <c r="D68" s="13">
        <v>125</v>
      </c>
      <c r="E68" s="13">
        <v>126</v>
      </c>
      <c r="F68" s="31">
        <v>251</v>
      </c>
      <c r="G68" s="73"/>
      <c r="H68" s="218"/>
      <c r="I68" s="13"/>
      <c r="J68" s="13"/>
      <c r="K68" s="13"/>
      <c r="L68" s="52"/>
    </row>
    <row r="69" spans="1:12" ht="14.25" customHeight="1" x14ac:dyDescent="0.15">
      <c r="A69" s="217"/>
      <c r="B69" s="26" t="s">
        <v>159</v>
      </c>
      <c r="C69" s="25">
        <f>SUM(C61:C68)</f>
        <v>1391</v>
      </c>
      <c r="D69" s="25">
        <f>SUM(D61:D68)</f>
        <v>1785</v>
      </c>
      <c r="E69" s="25">
        <f>SUM(E61:E68)</f>
        <v>1856</v>
      </c>
      <c r="F69" s="24">
        <f>SUM(F61:F68)</f>
        <v>3641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217" t="s">
        <v>158</v>
      </c>
      <c r="B70" s="37" t="s">
        <v>157</v>
      </c>
      <c r="C70" s="13">
        <v>39</v>
      </c>
      <c r="D70" s="13">
        <v>50</v>
      </c>
      <c r="E70" s="13">
        <v>46</v>
      </c>
      <c r="F70" s="31"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217"/>
      <c r="B71" s="37" t="s">
        <v>156</v>
      </c>
      <c r="C71" s="13">
        <v>227</v>
      </c>
      <c r="D71" s="13">
        <v>257</v>
      </c>
      <c r="E71" s="13">
        <v>277</v>
      </c>
      <c r="F71" s="31">
        <v>534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217"/>
      <c r="B72" s="37" t="s">
        <v>155</v>
      </c>
      <c r="C72" s="13">
        <v>134</v>
      </c>
      <c r="D72" s="13">
        <v>154</v>
      </c>
      <c r="E72" s="13">
        <v>165</v>
      </c>
      <c r="F72" s="31">
        <v>319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217"/>
      <c r="B73" s="37" t="s">
        <v>154</v>
      </c>
      <c r="C73" s="13">
        <v>61</v>
      </c>
      <c r="D73" s="13">
        <v>69</v>
      </c>
      <c r="E73" s="13">
        <v>72</v>
      </c>
      <c r="F73" s="31">
        <v>141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217"/>
      <c r="B74" s="37" t="s">
        <v>153</v>
      </c>
      <c r="C74" s="13">
        <v>82</v>
      </c>
      <c r="D74" s="13">
        <v>73</v>
      </c>
      <c r="E74" s="13">
        <v>91</v>
      </c>
      <c r="F74" s="31">
        <v>164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217"/>
      <c r="B75" s="37" t="s">
        <v>152</v>
      </c>
      <c r="C75" s="13">
        <v>375</v>
      </c>
      <c r="D75" s="13">
        <v>448</v>
      </c>
      <c r="E75" s="13">
        <v>469</v>
      </c>
      <c r="F75" s="31">
        <v>917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217"/>
      <c r="B76" s="37" t="s">
        <v>151</v>
      </c>
      <c r="C76" s="13">
        <v>172</v>
      </c>
      <c r="D76" s="13">
        <v>220</v>
      </c>
      <c r="E76" s="13">
        <v>233</v>
      </c>
      <c r="F76" s="31">
        <v>453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217"/>
      <c r="B77" s="37" t="s">
        <v>150</v>
      </c>
      <c r="C77" s="13">
        <v>65</v>
      </c>
      <c r="D77" s="13">
        <v>73</v>
      </c>
      <c r="E77" s="13">
        <v>76</v>
      </c>
      <c r="F77" s="31">
        <v>149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217"/>
      <c r="B78" s="37" t="s">
        <v>149</v>
      </c>
      <c r="C78" s="13">
        <v>57</v>
      </c>
      <c r="D78" s="13">
        <v>61</v>
      </c>
      <c r="E78" s="13">
        <v>61</v>
      </c>
      <c r="F78" s="31">
        <v>122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217"/>
      <c r="B79" s="37" t="s">
        <v>148</v>
      </c>
      <c r="C79" s="13">
        <v>135</v>
      </c>
      <c r="D79" s="13">
        <v>168</v>
      </c>
      <c r="E79" s="13">
        <v>179</v>
      </c>
      <c r="F79" s="31">
        <v>347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217"/>
      <c r="B80" s="37" t="s">
        <v>147</v>
      </c>
      <c r="C80" s="13">
        <v>152</v>
      </c>
      <c r="D80" s="13">
        <v>176</v>
      </c>
      <c r="E80" s="13">
        <v>149</v>
      </c>
      <c r="F80" s="31">
        <v>325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217"/>
      <c r="B81" s="37" t="s">
        <v>146</v>
      </c>
      <c r="C81" s="13">
        <v>17</v>
      </c>
      <c r="D81" s="13">
        <v>29</v>
      </c>
      <c r="E81" s="13">
        <v>25</v>
      </c>
      <c r="F81" s="31">
        <v>54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217"/>
      <c r="B82" s="26" t="s">
        <v>145</v>
      </c>
      <c r="C82" s="25">
        <f>SUM(C70:C81)</f>
        <v>1516</v>
      </c>
      <c r="D82" s="25">
        <f>SUM(D70:D81)</f>
        <v>1778</v>
      </c>
      <c r="E82" s="25">
        <f>SUM(E70:E81)</f>
        <v>1843</v>
      </c>
      <c r="F82" s="25">
        <f>SUM(F70:F81)</f>
        <v>3621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217" t="s">
        <v>139</v>
      </c>
      <c r="B83" s="37" t="s">
        <v>144</v>
      </c>
      <c r="C83" s="13">
        <v>341</v>
      </c>
      <c r="D83" s="13">
        <v>388</v>
      </c>
      <c r="E83" s="13">
        <v>433</v>
      </c>
      <c r="F83" s="31">
        <v>821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217"/>
      <c r="B84" s="37" t="s">
        <v>143</v>
      </c>
      <c r="C84" s="13">
        <v>314</v>
      </c>
      <c r="D84" s="13">
        <v>353</v>
      </c>
      <c r="E84" s="13">
        <v>399</v>
      </c>
      <c r="F84" s="31">
        <v>752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217"/>
      <c r="B85" s="37" t="s">
        <v>142</v>
      </c>
      <c r="C85" s="13">
        <v>124</v>
      </c>
      <c r="D85" s="13">
        <v>125</v>
      </c>
      <c r="E85" s="13">
        <v>135</v>
      </c>
      <c r="F85" s="31">
        <v>260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217"/>
      <c r="B86" s="37" t="s">
        <v>141</v>
      </c>
      <c r="C86" s="13">
        <v>82</v>
      </c>
      <c r="D86" s="13">
        <v>100</v>
      </c>
      <c r="E86" s="13">
        <v>117</v>
      </c>
      <c r="F86" s="31">
        <v>217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217"/>
      <c r="B87" s="37" t="s">
        <v>140</v>
      </c>
      <c r="C87" s="13">
        <v>59</v>
      </c>
      <c r="D87" s="13">
        <v>78</v>
      </c>
      <c r="E87" s="13">
        <v>70</v>
      </c>
      <c r="F87" s="31">
        <v>148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217"/>
      <c r="B88" s="37" t="s">
        <v>139</v>
      </c>
      <c r="C88" s="13">
        <v>134</v>
      </c>
      <c r="D88" s="13">
        <v>194</v>
      </c>
      <c r="E88" s="13">
        <v>204</v>
      </c>
      <c r="F88" s="31">
        <v>398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217"/>
      <c r="B89" s="37" t="s">
        <v>138</v>
      </c>
      <c r="C89" s="13">
        <v>122</v>
      </c>
      <c r="D89" s="13">
        <v>149</v>
      </c>
      <c r="E89" s="13">
        <v>156</v>
      </c>
      <c r="F89" s="31">
        <v>305</v>
      </c>
      <c r="G89" s="57"/>
      <c r="H89" s="218"/>
      <c r="I89" s="13"/>
      <c r="J89" s="13"/>
      <c r="K89" s="13"/>
      <c r="L89" s="70"/>
    </row>
    <row r="90" spans="1:12" ht="14.25" customHeight="1" x14ac:dyDescent="0.15">
      <c r="A90" s="217"/>
      <c r="B90" s="37" t="s">
        <v>137</v>
      </c>
      <c r="C90" s="13">
        <v>109</v>
      </c>
      <c r="D90" s="13">
        <v>158</v>
      </c>
      <c r="E90" s="13">
        <v>151</v>
      </c>
      <c r="F90" s="31">
        <v>309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217"/>
      <c r="B91" s="37" t="s">
        <v>136</v>
      </c>
      <c r="C91" s="13">
        <v>46</v>
      </c>
      <c r="D91" s="13">
        <v>63</v>
      </c>
      <c r="E91" s="13">
        <v>73</v>
      </c>
      <c r="F91" s="31"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217"/>
      <c r="B92" s="37" t="s">
        <v>135</v>
      </c>
      <c r="C92" s="13">
        <v>224</v>
      </c>
      <c r="D92" s="13">
        <v>278</v>
      </c>
      <c r="E92" s="13">
        <v>312</v>
      </c>
      <c r="F92" s="31">
        <v>590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217"/>
      <c r="B93" s="26" t="s">
        <v>134</v>
      </c>
      <c r="C93" s="25">
        <f>SUM(C83:C92)</f>
        <v>1555</v>
      </c>
      <c r="D93" s="25">
        <f>SUM(D83:D92)</f>
        <v>1886</v>
      </c>
      <c r="E93" s="25">
        <f>SUM(E83:E92)</f>
        <v>2050</v>
      </c>
      <c r="F93" s="24">
        <f>SUM(F83:F92)</f>
        <v>3936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46</v>
      </c>
      <c r="F94" s="31">
        <v>90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217"/>
      <c r="B95" s="37" t="s">
        <v>131</v>
      </c>
      <c r="C95" s="13">
        <v>42</v>
      </c>
      <c r="D95" s="13">
        <v>51</v>
      </c>
      <c r="E95" s="13">
        <v>46</v>
      </c>
      <c r="F95" s="31"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217"/>
      <c r="B96" s="37" t="s">
        <v>130</v>
      </c>
      <c r="C96" s="13">
        <v>22</v>
      </c>
      <c r="D96" s="13">
        <v>28</v>
      </c>
      <c r="E96" s="13">
        <v>39</v>
      </c>
      <c r="F96" s="31"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217"/>
      <c r="B97" s="37" t="s">
        <v>129</v>
      </c>
      <c r="C97" s="13">
        <v>43</v>
      </c>
      <c r="D97" s="13">
        <v>48</v>
      </c>
      <c r="E97" s="13">
        <v>50</v>
      </c>
      <c r="F97" s="31">
        <v>98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217"/>
      <c r="B98" s="37" t="s">
        <v>128</v>
      </c>
      <c r="C98" s="13">
        <v>114</v>
      </c>
      <c r="D98" s="13">
        <v>141</v>
      </c>
      <c r="E98" s="13">
        <v>154</v>
      </c>
      <c r="F98" s="31"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217"/>
      <c r="B99" s="37" t="s">
        <v>127</v>
      </c>
      <c r="C99" s="13">
        <v>20</v>
      </c>
      <c r="D99" s="13">
        <v>23</v>
      </c>
      <c r="E99" s="13">
        <v>22</v>
      </c>
      <c r="F99" s="31"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217"/>
      <c r="B100" s="37" t="s">
        <v>126</v>
      </c>
      <c r="C100" s="13">
        <v>53</v>
      </c>
      <c r="D100" s="13">
        <v>72</v>
      </c>
      <c r="E100" s="13">
        <v>69</v>
      </c>
      <c r="F100" s="31">
        <v>141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217"/>
      <c r="B101" s="37" t="s">
        <v>125</v>
      </c>
      <c r="C101" s="13">
        <v>106</v>
      </c>
      <c r="D101" s="13">
        <v>112</v>
      </c>
      <c r="E101" s="13">
        <v>133</v>
      </c>
      <c r="F101" s="31">
        <v>245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217"/>
      <c r="B102" s="37" t="s">
        <v>124</v>
      </c>
      <c r="C102" s="13">
        <v>147</v>
      </c>
      <c r="D102" s="13">
        <v>179</v>
      </c>
      <c r="E102" s="13">
        <v>185</v>
      </c>
      <c r="F102" s="31">
        <v>364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217"/>
      <c r="B103" s="37" t="s">
        <v>123</v>
      </c>
      <c r="C103" s="13">
        <v>143</v>
      </c>
      <c r="D103" s="13">
        <v>199</v>
      </c>
      <c r="E103" s="13">
        <v>183</v>
      </c>
      <c r="F103" s="31">
        <v>382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217"/>
      <c r="B104" s="37" t="s">
        <v>122</v>
      </c>
      <c r="C104" s="13">
        <v>64</v>
      </c>
      <c r="D104" s="13">
        <v>57</v>
      </c>
      <c r="E104" s="13">
        <v>68</v>
      </c>
      <c r="F104" s="31">
        <v>125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217"/>
      <c r="B105" s="37" t="s">
        <v>121</v>
      </c>
      <c r="C105" s="13">
        <v>45</v>
      </c>
      <c r="D105" s="13">
        <v>63</v>
      </c>
      <c r="E105" s="13">
        <v>65</v>
      </c>
      <c r="F105" s="31">
        <v>128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217"/>
      <c r="B106" s="37" t="s">
        <v>120</v>
      </c>
      <c r="C106" s="13">
        <v>30</v>
      </c>
      <c r="D106" s="13">
        <v>49</v>
      </c>
      <c r="E106" s="13">
        <v>56</v>
      </c>
      <c r="F106" s="31"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217"/>
      <c r="B107" s="37" t="s">
        <v>119</v>
      </c>
      <c r="C107" s="13">
        <v>91</v>
      </c>
      <c r="D107" s="13">
        <v>114</v>
      </c>
      <c r="E107" s="13">
        <v>123</v>
      </c>
      <c r="F107" s="31">
        <v>237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217"/>
      <c r="B108" s="37" t="s">
        <v>118</v>
      </c>
      <c r="C108" s="13">
        <v>81</v>
      </c>
      <c r="D108" s="13">
        <v>93</v>
      </c>
      <c r="E108" s="13">
        <v>110</v>
      </c>
      <c r="F108" s="31">
        <v>203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217"/>
      <c r="B109" s="37" t="s">
        <v>117</v>
      </c>
      <c r="C109" s="13">
        <v>79</v>
      </c>
      <c r="D109" s="13">
        <v>94</v>
      </c>
      <c r="E109" s="13">
        <v>101</v>
      </c>
      <c r="F109" s="31">
        <v>195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217"/>
      <c r="B110" s="26" t="s">
        <v>116</v>
      </c>
      <c r="C110" s="25">
        <f>SUM(C94:C109)</f>
        <v>1114</v>
      </c>
      <c r="D110" s="25">
        <f>SUM(D94:D109)</f>
        <v>1367</v>
      </c>
      <c r="E110" s="25">
        <f>SUM(E94:E109)</f>
        <v>1450</v>
      </c>
      <c r="F110" s="24">
        <f>SUM(F94:F109)</f>
        <v>2817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78</v>
      </c>
      <c r="E111" s="13">
        <v>74</v>
      </c>
      <c r="F111" s="31"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217"/>
      <c r="B112" s="37" t="s">
        <v>113</v>
      </c>
      <c r="C112" s="13">
        <v>74</v>
      </c>
      <c r="D112" s="13">
        <v>104</v>
      </c>
      <c r="E112" s="13">
        <v>91</v>
      </c>
      <c r="F112" s="31">
        <v>195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217"/>
      <c r="B113" s="37" t="s">
        <v>112</v>
      </c>
      <c r="C113" s="13">
        <v>41</v>
      </c>
      <c r="D113" s="13">
        <v>61</v>
      </c>
      <c r="E113" s="13">
        <v>62</v>
      </c>
      <c r="F113" s="31"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217"/>
      <c r="B114" s="26" t="s">
        <v>111</v>
      </c>
      <c r="C114" s="25">
        <f>SUM(C111:C113)</f>
        <v>164</v>
      </c>
      <c r="D114" s="25">
        <f>SUM(D111:D113)</f>
        <v>243</v>
      </c>
      <c r="E114" s="25">
        <f>SUM(E111:E113)</f>
        <v>227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181</v>
      </c>
      <c r="J116" s="64">
        <v>235</v>
      </c>
      <c r="K116" s="64">
        <v>241</v>
      </c>
      <c r="L116" s="63">
        <v>476</v>
      </c>
    </row>
    <row r="117" spans="1:12" ht="14.25" customHeight="1" x14ac:dyDescent="0.15">
      <c r="A117" s="217" t="s">
        <v>107</v>
      </c>
      <c r="B117" s="37" t="s">
        <v>106</v>
      </c>
      <c r="C117" s="13">
        <v>178</v>
      </c>
      <c r="D117" s="13">
        <v>175</v>
      </c>
      <c r="E117" s="13">
        <v>205</v>
      </c>
      <c r="F117" s="31">
        <v>380</v>
      </c>
      <c r="G117" s="57"/>
      <c r="H117" s="37" t="s">
        <v>105</v>
      </c>
      <c r="I117" s="13">
        <v>146</v>
      </c>
      <c r="J117" s="13">
        <v>178</v>
      </c>
      <c r="K117" s="13">
        <v>175</v>
      </c>
      <c r="L117" s="61">
        <v>353</v>
      </c>
    </row>
    <row r="118" spans="1:12" ht="14.25" customHeight="1" x14ac:dyDescent="0.15">
      <c r="A118" s="217"/>
      <c r="B118" s="37" t="s">
        <v>104</v>
      </c>
      <c r="C118" s="13">
        <v>289</v>
      </c>
      <c r="D118" s="13">
        <v>268</v>
      </c>
      <c r="E118" s="13">
        <v>246</v>
      </c>
      <c r="F118" s="31">
        <v>514</v>
      </c>
      <c r="G118" s="57"/>
      <c r="H118" s="37" t="s">
        <v>103</v>
      </c>
      <c r="I118" s="13">
        <v>137</v>
      </c>
      <c r="J118" s="13">
        <v>191</v>
      </c>
      <c r="K118" s="13">
        <v>205</v>
      </c>
      <c r="L118" s="61">
        <v>396</v>
      </c>
    </row>
    <row r="119" spans="1:12" ht="14.25" customHeight="1" x14ac:dyDescent="0.15">
      <c r="A119" s="217"/>
      <c r="B119" s="37" t="s">
        <v>102</v>
      </c>
      <c r="C119" s="13">
        <v>108</v>
      </c>
      <c r="D119" s="13">
        <v>93</v>
      </c>
      <c r="E119" s="13">
        <v>107</v>
      </c>
      <c r="F119" s="31">
        <v>200</v>
      </c>
      <c r="G119" s="57"/>
      <c r="H119" s="37" t="s">
        <v>101</v>
      </c>
      <c r="I119" s="13">
        <v>49</v>
      </c>
      <c r="J119" s="13">
        <v>49</v>
      </c>
      <c r="K119" s="13">
        <v>61</v>
      </c>
      <c r="L119" s="61">
        <v>110</v>
      </c>
    </row>
    <row r="120" spans="1:12" ht="14.25" customHeight="1" x14ac:dyDescent="0.15">
      <c r="A120" s="217"/>
      <c r="B120" s="37" t="s">
        <v>100</v>
      </c>
      <c r="C120" s="13">
        <v>106</v>
      </c>
      <c r="D120" s="13">
        <v>94</v>
      </c>
      <c r="E120" s="13">
        <v>116</v>
      </c>
      <c r="F120" s="31">
        <v>210</v>
      </c>
      <c r="G120" s="57"/>
      <c r="H120" s="37" t="s">
        <v>99</v>
      </c>
      <c r="I120" s="13">
        <v>137</v>
      </c>
      <c r="J120" s="13">
        <v>152</v>
      </c>
      <c r="K120" s="13">
        <v>171</v>
      </c>
      <c r="L120" s="61">
        <v>323</v>
      </c>
    </row>
    <row r="121" spans="1:12" ht="14.25" customHeight="1" x14ac:dyDescent="0.15">
      <c r="A121" s="217"/>
      <c r="B121" s="37" t="s">
        <v>98</v>
      </c>
      <c r="C121" s="13">
        <v>68</v>
      </c>
      <c r="D121" s="13">
        <v>61</v>
      </c>
      <c r="E121" s="13">
        <v>68</v>
      </c>
      <c r="F121" s="31">
        <v>129</v>
      </c>
      <c r="G121" s="57"/>
      <c r="H121" s="37" t="s">
        <v>97</v>
      </c>
      <c r="I121" s="13">
        <v>147</v>
      </c>
      <c r="J121" s="13">
        <v>171</v>
      </c>
      <c r="K121" s="62">
        <v>159</v>
      </c>
      <c r="L121" s="61">
        <v>330</v>
      </c>
    </row>
    <row r="122" spans="1:12" ht="14.25" customHeight="1" x14ac:dyDescent="0.15">
      <c r="A122" s="217"/>
      <c r="B122" s="37" t="s">
        <v>96</v>
      </c>
      <c r="C122" s="13">
        <v>28</v>
      </c>
      <c r="D122" s="13">
        <v>26</v>
      </c>
      <c r="E122" s="13">
        <v>35</v>
      </c>
      <c r="F122" s="31">
        <v>61</v>
      </c>
      <c r="G122" s="57"/>
      <c r="H122" s="37" t="s">
        <v>95</v>
      </c>
      <c r="I122" s="13">
        <v>187</v>
      </c>
      <c r="J122" s="13">
        <v>204</v>
      </c>
      <c r="K122" s="13">
        <v>212</v>
      </c>
      <c r="L122" s="61">
        <v>416</v>
      </c>
    </row>
    <row r="123" spans="1:12" ht="14.25" customHeight="1" x14ac:dyDescent="0.15">
      <c r="A123" s="217"/>
      <c r="B123" s="37" t="s">
        <v>94</v>
      </c>
      <c r="C123" s="13">
        <v>62</v>
      </c>
      <c r="D123" s="13">
        <v>59</v>
      </c>
      <c r="E123" s="13">
        <v>66</v>
      </c>
      <c r="F123" s="31">
        <v>125</v>
      </c>
      <c r="G123" s="57"/>
      <c r="H123" s="37" t="s">
        <v>93</v>
      </c>
      <c r="I123" s="13">
        <v>45</v>
      </c>
      <c r="J123" s="13">
        <v>54</v>
      </c>
      <c r="K123" s="13">
        <v>57</v>
      </c>
      <c r="L123" s="61">
        <v>111</v>
      </c>
    </row>
    <row r="124" spans="1:12" ht="14.25" customHeight="1" x14ac:dyDescent="0.15">
      <c r="A124" s="217"/>
      <c r="B124" s="37" t="s">
        <v>92</v>
      </c>
      <c r="C124" s="13">
        <v>140</v>
      </c>
      <c r="D124" s="13">
        <v>133</v>
      </c>
      <c r="E124" s="13">
        <v>160</v>
      </c>
      <c r="F124" s="31">
        <v>293</v>
      </c>
      <c r="G124" s="57"/>
      <c r="H124" s="37" t="s">
        <v>91</v>
      </c>
      <c r="I124" s="13">
        <v>224</v>
      </c>
      <c r="J124" s="13">
        <v>228</v>
      </c>
      <c r="K124" s="13">
        <v>262</v>
      </c>
      <c r="L124" s="61">
        <v>490</v>
      </c>
    </row>
    <row r="125" spans="1:12" ht="14.25" customHeight="1" x14ac:dyDescent="0.15">
      <c r="A125" s="217"/>
      <c r="B125" s="37" t="s">
        <v>90</v>
      </c>
      <c r="C125" s="13">
        <v>49</v>
      </c>
      <c r="D125" s="13">
        <v>32</v>
      </c>
      <c r="E125" s="13">
        <v>48</v>
      </c>
      <c r="F125" s="31">
        <v>80</v>
      </c>
      <c r="G125" s="57"/>
      <c r="H125" s="26" t="s">
        <v>89</v>
      </c>
      <c r="I125" s="25">
        <f>SUM(I116:I124)</f>
        <v>1253</v>
      </c>
      <c r="J125" s="25">
        <f>SUM(J116:J124)</f>
        <v>1462</v>
      </c>
      <c r="K125" s="25">
        <f>SUM(K116:K124)</f>
        <v>1543</v>
      </c>
      <c r="L125" s="60">
        <f>SUM(L116:L124)</f>
        <v>3005</v>
      </c>
    </row>
    <row r="126" spans="1:12" ht="14.25" customHeight="1" x14ac:dyDescent="0.15">
      <c r="A126" s="217"/>
      <c r="B126" s="37" t="s">
        <v>88</v>
      </c>
      <c r="C126" s="13">
        <v>65</v>
      </c>
      <c r="D126" s="13">
        <v>60</v>
      </c>
      <c r="E126" s="13">
        <v>74</v>
      </c>
      <c r="F126" s="31">
        <v>134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32</v>
      </c>
      <c r="L126" s="58">
        <v>79</v>
      </c>
    </row>
    <row r="127" spans="1:12" ht="14.25" customHeight="1" x14ac:dyDescent="0.15">
      <c r="A127" s="217"/>
      <c r="B127" s="37" t="s">
        <v>85</v>
      </c>
      <c r="C127" s="13">
        <v>37</v>
      </c>
      <c r="D127" s="13">
        <v>43</v>
      </c>
      <c r="E127" s="13">
        <v>37</v>
      </c>
      <c r="F127" s="31"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v>19</v>
      </c>
    </row>
    <row r="128" spans="1:12" ht="14.25" customHeight="1" x14ac:dyDescent="0.15">
      <c r="A128" s="217"/>
      <c r="B128" s="37" t="s">
        <v>83</v>
      </c>
      <c r="C128" s="13">
        <v>67</v>
      </c>
      <c r="D128" s="13">
        <v>61</v>
      </c>
      <c r="E128" s="13">
        <v>78</v>
      </c>
      <c r="F128" s="31">
        <v>139</v>
      </c>
      <c r="G128" s="57"/>
      <c r="H128" s="59" t="s">
        <v>82</v>
      </c>
      <c r="I128" s="13">
        <v>41</v>
      </c>
      <c r="J128" s="13">
        <v>55</v>
      </c>
      <c r="K128" s="13">
        <v>67</v>
      </c>
      <c r="L128" s="58">
        <v>122</v>
      </c>
    </row>
    <row r="129" spans="1:12" ht="14.25" customHeight="1" x14ac:dyDescent="0.15">
      <c r="A129" s="217"/>
      <c r="B129" s="37" t="s">
        <v>81</v>
      </c>
      <c r="C129" s="13">
        <v>76</v>
      </c>
      <c r="D129" s="13">
        <v>64</v>
      </c>
      <c r="E129" s="13">
        <v>77</v>
      </c>
      <c r="F129" s="31">
        <v>141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v>35</v>
      </c>
    </row>
    <row r="130" spans="1:12" ht="14.25" customHeight="1" x14ac:dyDescent="0.15">
      <c r="A130" s="217"/>
      <c r="B130" s="37" t="s">
        <v>79</v>
      </c>
      <c r="C130" s="13">
        <v>67</v>
      </c>
      <c r="D130" s="13">
        <v>61</v>
      </c>
      <c r="E130" s="13">
        <v>64</v>
      </c>
      <c r="F130" s="31">
        <v>125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v>11</v>
      </c>
    </row>
    <row r="131" spans="1:12" ht="14.25" customHeight="1" x14ac:dyDescent="0.15">
      <c r="A131" s="217"/>
      <c r="B131" s="37" t="s">
        <v>77</v>
      </c>
      <c r="C131" s="13">
        <v>113</v>
      </c>
      <c r="D131" s="13">
        <v>112</v>
      </c>
      <c r="E131" s="13">
        <v>111</v>
      </c>
      <c r="F131" s="31">
        <v>223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v>26</v>
      </c>
    </row>
    <row r="132" spans="1:12" ht="14.25" customHeight="1" x14ac:dyDescent="0.15">
      <c r="A132" s="217"/>
      <c r="B132" s="37" t="s">
        <v>75</v>
      </c>
      <c r="C132" s="13">
        <v>153</v>
      </c>
      <c r="D132" s="13">
        <v>144</v>
      </c>
      <c r="E132" s="13">
        <v>153</v>
      </c>
      <c r="F132" s="31">
        <v>297</v>
      </c>
      <c r="G132" s="57"/>
      <c r="H132" s="59" t="s">
        <v>74</v>
      </c>
      <c r="I132" s="13">
        <v>18</v>
      </c>
      <c r="J132" s="13">
        <v>18</v>
      </c>
      <c r="K132" s="13">
        <v>23</v>
      </c>
      <c r="L132" s="58">
        <v>41</v>
      </c>
    </row>
    <row r="133" spans="1:12" ht="14.25" customHeight="1" x14ac:dyDescent="0.15">
      <c r="A133" s="217"/>
      <c r="B133" s="37" t="s">
        <v>73</v>
      </c>
      <c r="C133" s="13">
        <v>124</v>
      </c>
      <c r="D133" s="13">
        <v>117</v>
      </c>
      <c r="E133" s="13">
        <v>130</v>
      </c>
      <c r="F133" s="31">
        <v>247</v>
      </c>
      <c r="G133" s="57"/>
      <c r="H133" s="59" t="s">
        <v>72</v>
      </c>
      <c r="I133" s="13">
        <v>20</v>
      </c>
      <c r="J133" s="13">
        <v>17</v>
      </c>
      <c r="K133" s="13">
        <v>13</v>
      </c>
      <c r="L133" s="58">
        <v>30</v>
      </c>
    </row>
    <row r="134" spans="1:12" ht="14.25" customHeight="1" x14ac:dyDescent="0.15">
      <c r="A134" s="217"/>
      <c r="B134" s="37" t="s">
        <v>71</v>
      </c>
      <c r="C134" s="13">
        <v>112</v>
      </c>
      <c r="D134" s="13">
        <v>110</v>
      </c>
      <c r="E134" s="13">
        <v>132</v>
      </c>
      <c r="F134" s="31">
        <v>242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v>39</v>
      </c>
    </row>
    <row r="135" spans="1:12" ht="14.25" customHeight="1" x14ac:dyDescent="0.15">
      <c r="A135" s="217"/>
      <c r="B135" s="37" t="s">
        <v>69</v>
      </c>
      <c r="C135" s="13">
        <v>199</v>
      </c>
      <c r="D135" s="13">
        <v>208</v>
      </c>
      <c r="E135" s="13">
        <v>209</v>
      </c>
      <c r="F135" s="31">
        <v>417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v>45</v>
      </c>
    </row>
    <row r="136" spans="1:12" ht="14.25" customHeight="1" x14ac:dyDescent="0.15">
      <c r="A136" s="217"/>
      <c r="B136" s="37" t="s">
        <v>67</v>
      </c>
      <c r="C136" s="13">
        <v>36</v>
      </c>
      <c r="D136" s="13">
        <v>41</v>
      </c>
      <c r="E136" s="13">
        <v>40</v>
      </c>
      <c r="F136" s="31">
        <v>81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v>19</v>
      </c>
    </row>
    <row r="137" spans="1:12" ht="14.25" customHeight="1" x14ac:dyDescent="0.15">
      <c r="A137" s="217"/>
      <c r="B137" s="37" t="s">
        <v>65</v>
      </c>
      <c r="C137" s="13">
        <v>217</v>
      </c>
      <c r="D137" s="13">
        <v>165</v>
      </c>
      <c r="E137" s="13">
        <v>195</v>
      </c>
      <c r="F137" s="31">
        <v>360</v>
      </c>
      <c r="G137" s="57"/>
      <c r="H137" s="59" t="s">
        <v>64</v>
      </c>
      <c r="I137" s="13">
        <v>26</v>
      </c>
      <c r="J137" s="13">
        <v>24</v>
      </c>
      <c r="K137" s="13">
        <v>30</v>
      </c>
      <c r="L137" s="58">
        <v>54</v>
      </c>
    </row>
    <row r="138" spans="1:12" ht="14.25" customHeight="1" x14ac:dyDescent="0.15">
      <c r="A138" s="217"/>
      <c r="B138" s="218" t="s">
        <v>63</v>
      </c>
      <c r="C138" s="13">
        <v>129</v>
      </c>
      <c r="D138" s="13">
        <v>184</v>
      </c>
      <c r="E138" s="13">
        <v>189</v>
      </c>
      <c r="F138" s="31">
        <v>373</v>
      </c>
      <c r="G138" s="57"/>
      <c r="H138" s="59" t="s">
        <v>62</v>
      </c>
      <c r="I138" s="13">
        <v>16</v>
      </c>
      <c r="J138" s="13">
        <v>18</v>
      </c>
      <c r="K138" s="13">
        <v>17</v>
      </c>
      <c r="L138" s="58">
        <v>35</v>
      </c>
    </row>
    <row r="139" spans="1:12" ht="14.25" customHeight="1" x14ac:dyDescent="0.15">
      <c r="A139" s="217"/>
      <c r="B139" s="26" t="s">
        <v>61</v>
      </c>
      <c r="C139" s="25">
        <f>SUM(C117:C138)</f>
        <v>2423</v>
      </c>
      <c r="D139" s="25">
        <f>SUM(D117:D138)</f>
        <v>2311</v>
      </c>
      <c r="E139" s="25">
        <f>SUM(E117:E138)</f>
        <v>2540</v>
      </c>
      <c r="F139" s="24">
        <f>SUM(F117:F138)</f>
        <v>4851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v>19</v>
      </c>
    </row>
    <row r="140" spans="1:12" ht="14.25" customHeight="1" x14ac:dyDescent="0.15">
      <c r="A140" s="217" t="s">
        <v>59</v>
      </c>
      <c r="B140" s="37" t="s">
        <v>58</v>
      </c>
      <c r="C140" s="13">
        <v>135</v>
      </c>
      <c r="D140" s="13">
        <v>152</v>
      </c>
      <c r="E140" s="13">
        <v>177</v>
      </c>
      <c r="F140" s="31">
        <v>329</v>
      </c>
      <c r="G140" s="57"/>
      <c r="H140" s="26" t="s">
        <v>57</v>
      </c>
      <c r="I140" s="25">
        <f>SUM(I126:I139)</f>
        <v>259</v>
      </c>
      <c r="J140" s="25">
        <f>SUM(J126:J139)</f>
        <v>284</v>
      </c>
      <c r="K140" s="25">
        <f>SUM(K126:K139)</f>
        <v>290</v>
      </c>
      <c r="L140" s="60">
        <f>SUM(L126:L139)</f>
        <v>574</v>
      </c>
    </row>
    <row r="141" spans="1:12" ht="14.25" customHeight="1" x14ac:dyDescent="0.15">
      <c r="A141" s="217"/>
      <c r="B141" s="37" t="s">
        <v>56</v>
      </c>
      <c r="C141" s="13">
        <v>167</v>
      </c>
      <c r="D141" s="13">
        <v>190</v>
      </c>
      <c r="E141" s="13">
        <v>209</v>
      </c>
      <c r="F141" s="31">
        <v>399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56</v>
      </c>
      <c r="L141" s="58">
        <v>113</v>
      </c>
    </row>
    <row r="142" spans="1:12" ht="14.25" customHeight="1" x14ac:dyDescent="0.15">
      <c r="A142" s="217"/>
      <c r="B142" s="37" t="s">
        <v>53</v>
      </c>
      <c r="C142" s="13">
        <v>159</v>
      </c>
      <c r="D142" s="13">
        <v>184</v>
      </c>
      <c r="E142" s="13">
        <v>195</v>
      </c>
      <c r="F142" s="31">
        <v>379</v>
      </c>
      <c r="G142" s="57"/>
      <c r="H142" s="59" t="s">
        <v>52</v>
      </c>
      <c r="I142" s="13">
        <v>45</v>
      </c>
      <c r="J142" s="13">
        <v>49</v>
      </c>
      <c r="K142" s="13">
        <v>40</v>
      </c>
      <c r="L142" s="58">
        <v>89</v>
      </c>
    </row>
    <row r="143" spans="1:12" ht="14.25" customHeight="1" x14ac:dyDescent="0.15">
      <c r="A143" s="217"/>
      <c r="B143" s="37" t="s">
        <v>51</v>
      </c>
      <c r="C143" s="13">
        <v>65</v>
      </c>
      <c r="D143" s="13">
        <v>73</v>
      </c>
      <c r="E143" s="13">
        <v>92</v>
      </c>
      <c r="F143" s="31">
        <v>165</v>
      </c>
      <c r="G143" s="57"/>
      <c r="H143" s="59" t="s">
        <v>50</v>
      </c>
      <c r="I143" s="13">
        <v>51</v>
      </c>
      <c r="J143" s="13">
        <v>49</v>
      </c>
      <c r="K143" s="13">
        <v>46</v>
      </c>
      <c r="L143" s="58">
        <v>95</v>
      </c>
    </row>
    <row r="144" spans="1:12" ht="14.25" customHeight="1" x14ac:dyDescent="0.15">
      <c r="A144" s="217"/>
      <c r="B144" s="37" t="s">
        <v>49</v>
      </c>
      <c r="C144" s="13">
        <v>39</v>
      </c>
      <c r="D144" s="13">
        <v>44</v>
      </c>
      <c r="E144" s="13">
        <v>35</v>
      </c>
      <c r="F144" s="31">
        <v>79</v>
      </c>
      <c r="G144" s="57"/>
      <c r="H144" s="59" t="s">
        <v>48</v>
      </c>
      <c r="I144" s="13">
        <v>36</v>
      </c>
      <c r="J144" s="13">
        <v>33</v>
      </c>
      <c r="K144" s="13">
        <v>37</v>
      </c>
      <c r="L144" s="58">
        <v>70</v>
      </c>
    </row>
    <row r="145" spans="1:13" ht="14.25" customHeight="1" x14ac:dyDescent="0.15">
      <c r="A145" s="217"/>
      <c r="B145" s="37" t="s">
        <v>47</v>
      </c>
      <c r="C145" s="13">
        <v>135</v>
      </c>
      <c r="D145" s="13">
        <v>166</v>
      </c>
      <c r="E145" s="13">
        <v>190</v>
      </c>
      <c r="F145" s="31">
        <v>356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v>69</v>
      </c>
    </row>
    <row r="146" spans="1:13" ht="14.25" customHeight="1" x14ac:dyDescent="0.15">
      <c r="A146" s="217"/>
      <c r="B146" s="37" t="s">
        <v>45</v>
      </c>
      <c r="C146" s="13">
        <v>32</v>
      </c>
      <c r="D146" s="13">
        <v>40</v>
      </c>
      <c r="E146" s="13">
        <v>39</v>
      </c>
      <c r="F146" s="31">
        <v>79</v>
      </c>
      <c r="G146" s="57"/>
      <c r="H146" s="26" t="s">
        <v>44</v>
      </c>
      <c r="I146" s="25">
        <f>SUM(I141:I145)</f>
        <v>210</v>
      </c>
      <c r="J146" s="25">
        <f>SUM(J141:J145)</f>
        <v>224</v>
      </c>
      <c r="K146" s="25">
        <f>SUM(K141:K145)</f>
        <v>212</v>
      </c>
      <c r="L146" s="56">
        <f>SUM(L141:L145)</f>
        <v>436</v>
      </c>
    </row>
    <row r="147" spans="1:13" ht="14.25" customHeight="1" x14ac:dyDescent="0.15">
      <c r="A147" s="217"/>
      <c r="B147" s="37" t="s">
        <v>43</v>
      </c>
      <c r="C147" s="13">
        <v>40</v>
      </c>
      <c r="D147" s="13">
        <v>47</v>
      </c>
      <c r="E147" s="13">
        <v>53</v>
      </c>
      <c r="F147" s="31">
        <v>100</v>
      </c>
      <c r="G147" s="263" t="s">
        <v>42</v>
      </c>
      <c r="H147" s="264"/>
      <c r="I147" s="55">
        <f>SUM(C139+C157+C164+C167+I125+I140+I146)</f>
        <v>6981</v>
      </c>
      <c r="J147" s="55">
        <f>SUM(D139+D157+D164+D167+J125+J140+J146)</f>
        <v>7667</v>
      </c>
      <c r="K147" s="55">
        <f>SUM(E139+E157+E164+E167+K125+K140+K146)</f>
        <v>8236</v>
      </c>
      <c r="L147" s="54">
        <f>SUM(F139+F157+F164+F167+L125+L140+L146)</f>
        <v>15903</v>
      </c>
    </row>
    <row r="148" spans="1:13" ht="14.25" customHeight="1" x14ac:dyDescent="0.15">
      <c r="A148" s="217"/>
      <c r="B148" s="37" t="s">
        <v>41</v>
      </c>
      <c r="C148" s="13">
        <v>101</v>
      </c>
      <c r="D148" s="13">
        <v>130</v>
      </c>
      <c r="E148" s="13">
        <v>148</v>
      </c>
      <c r="F148" s="31">
        <v>278</v>
      </c>
      <c r="G148" s="53"/>
      <c r="H148" s="218"/>
      <c r="I148" s="13"/>
      <c r="J148" s="13"/>
      <c r="K148" s="13"/>
      <c r="L148" s="52"/>
    </row>
    <row r="149" spans="1:13" ht="14.25" customHeight="1" x14ac:dyDescent="0.15">
      <c r="A149" s="217"/>
      <c r="B149" s="37" t="s">
        <v>40</v>
      </c>
      <c r="C149" s="13">
        <v>65</v>
      </c>
      <c r="D149" s="13">
        <v>83</v>
      </c>
      <c r="E149" s="13">
        <v>100</v>
      </c>
      <c r="F149" s="31">
        <v>183</v>
      </c>
      <c r="G149" s="265" t="s">
        <v>39</v>
      </c>
      <c r="H149" s="266"/>
      <c r="I149" s="247">
        <f>SUM(C30+I39+I67+I147)</f>
        <v>19534</v>
      </c>
      <c r="J149" s="247">
        <f>SUM(D30+J39+J67+J147)</f>
        <v>22632</v>
      </c>
      <c r="K149" s="247">
        <f>SUM(E30+K39+K67+K147)</f>
        <v>24282</v>
      </c>
      <c r="L149" s="249">
        <f>SUM(J149:K149)</f>
        <v>46914</v>
      </c>
    </row>
    <row r="150" spans="1:13" ht="14.25" customHeight="1" x14ac:dyDescent="0.15">
      <c r="A150" s="217"/>
      <c r="B150" s="37" t="s">
        <v>38</v>
      </c>
      <c r="C150" s="13">
        <v>138</v>
      </c>
      <c r="D150" s="13">
        <v>159</v>
      </c>
      <c r="E150" s="13">
        <v>173</v>
      </c>
      <c r="F150" s="31">
        <v>332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217"/>
      <c r="B151" s="37" t="s">
        <v>37</v>
      </c>
      <c r="C151" s="13">
        <v>31</v>
      </c>
      <c r="D151" s="13">
        <v>33</v>
      </c>
      <c r="E151" s="13">
        <v>38</v>
      </c>
      <c r="F151" s="31">
        <v>71</v>
      </c>
      <c r="G151" s="251" t="s">
        <v>36</v>
      </c>
      <c r="H151" s="252"/>
      <c r="I151" s="255">
        <f>I149-'R1.12月末'!I149</f>
        <v>-34</v>
      </c>
      <c r="J151" s="255">
        <f>J149-'R1.12月末'!J149</f>
        <v>-30</v>
      </c>
      <c r="K151" s="255">
        <f>K149-'R1.12月末'!K149</f>
        <v>-34</v>
      </c>
      <c r="L151" s="257">
        <f>L149-'R1.12月末'!L149</f>
        <v>-64</v>
      </c>
      <c r="M151" s="109"/>
    </row>
    <row r="152" spans="1:13" ht="14.25" customHeight="1" x14ac:dyDescent="0.15">
      <c r="A152" s="217"/>
      <c r="B152" s="37" t="s">
        <v>35</v>
      </c>
      <c r="C152" s="13">
        <v>21</v>
      </c>
      <c r="D152" s="13">
        <v>24</v>
      </c>
      <c r="E152" s="13">
        <v>25</v>
      </c>
      <c r="F152" s="31">
        <v>49</v>
      </c>
      <c r="G152" s="253"/>
      <c r="H152" s="254"/>
      <c r="I152" s="256"/>
      <c r="J152" s="256"/>
      <c r="K152" s="256"/>
      <c r="L152" s="258"/>
      <c r="M152" s="109"/>
    </row>
    <row r="153" spans="1:13" ht="14.25" customHeight="1" x14ac:dyDescent="0.15">
      <c r="A153" s="217"/>
      <c r="B153" s="37" t="s">
        <v>34</v>
      </c>
      <c r="C153" s="13">
        <v>67</v>
      </c>
      <c r="D153" s="13">
        <v>100</v>
      </c>
      <c r="E153" s="13">
        <v>95</v>
      </c>
      <c r="F153" s="31">
        <v>195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  <c r="M153" s="109"/>
    </row>
    <row r="154" spans="1:13" ht="14.25" customHeight="1" x14ac:dyDescent="0.15">
      <c r="A154" s="217"/>
      <c r="B154" s="37" t="s">
        <v>32</v>
      </c>
      <c r="C154" s="13">
        <v>50</v>
      </c>
      <c r="D154" s="13">
        <v>56</v>
      </c>
      <c r="E154" s="13">
        <v>63</v>
      </c>
      <c r="F154" s="31">
        <v>119</v>
      </c>
      <c r="G154" s="245" t="s">
        <v>31</v>
      </c>
      <c r="H154" s="246"/>
      <c r="I154" s="50"/>
      <c r="J154" s="50">
        <v>38</v>
      </c>
      <c r="K154" s="50">
        <v>50</v>
      </c>
      <c r="L154" s="48">
        <f t="shared" ref="L154:L159" si="0">SUM(J154:K154)</f>
        <v>88</v>
      </c>
    </row>
    <row r="155" spans="1:13" ht="14.25" customHeight="1" x14ac:dyDescent="0.15">
      <c r="A155" s="217"/>
      <c r="B155" s="37" t="s">
        <v>30</v>
      </c>
      <c r="C155" s="13">
        <v>242</v>
      </c>
      <c r="D155" s="13">
        <v>241</v>
      </c>
      <c r="E155" s="13">
        <v>280</v>
      </c>
      <c r="F155" s="31">
        <v>521</v>
      </c>
      <c r="G155" s="245" t="s">
        <v>29</v>
      </c>
      <c r="H155" s="246"/>
      <c r="I155" s="50"/>
      <c r="J155" s="50">
        <v>48</v>
      </c>
      <c r="K155" s="50">
        <v>55</v>
      </c>
      <c r="L155" s="48">
        <f t="shared" si="0"/>
        <v>103</v>
      </c>
    </row>
    <row r="156" spans="1:13" ht="14.25" customHeight="1" x14ac:dyDescent="0.15">
      <c r="A156" s="217"/>
      <c r="B156" s="37" t="s">
        <v>28</v>
      </c>
      <c r="C156" s="13">
        <v>38</v>
      </c>
      <c r="D156" s="13">
        <v>35</v>
      </c>
      <c r="E156" s="13">
        <v>42</v>
      </c>
      <c r="F156" s="31">
        <v>77</v>
      </c>
      <c r="G156" s="245" t="s">
        <v>27</v>
      </c>
      <c r="H156" s="246"/>
      <c r="I156" s="50"/>
      <c r="J156" s="50">
        <v>20</v>
      </c>
      <c r="K156" s="50">
        <v>21</v>
      </c>
      <c r="L156" s="48">
        <f t="shared" si="0"/>
        <v>41</v>
      </c>
    </row>
    <row r="157" spans="1:13" ht="14.25" customHeight="1" x14ac:dyDescent="0.15">
      <c r="A157" s="217"/>
      <c r="B157" s="26" t="s">
        <v>26</v>
      </c>
      <c r="C157" s="25">
        <f>SUM(C140:C156)</f>
        <v>1525</v>
      </c>
      <c r="D157" s="25">
        <f t="shared" ref="D157:F157" si="1">SUM(D140:D156)</f>
        <v>1757</v>
      </c>
      <c r="E157" s="25">
        <f t="shared" si="1"/>
        <v>1954</v>
      </c>
      <c r="F157" s="25">
        <f t="shared" si="1"/>
        <v>3711</v>
      </c>
      <c r="G157" s="245" t="s">
        <v>25</v>
      </c>
      <c r="H157" s="246"/>
      <c r="I157" s="50"/>
      <c r="J157" s="50">
        <v>40</v>
      </c>
      <c r="K157" s="50">
        <v>49</v>
      </c>
      <c r="L157" s="48">
        <f t="shared" si="0"/>
        <v>89</v>
      </c>
    </row>
    <row r="158" spans="1:13" ht="14.25" customHeight="1" x14ac:dyDescent="0.15">
      <c r="A158" s="217" t="s">
        <v>24</v>
      </c>
      <c r="B158" s="37" t="s">
        <v>23</v>
      </c>
      <c r="C158" s="13">
        <v>123</v>
      </c>
      <c r="D158" s="13">
        <v>164</v>
      </c>
      <c r="E158" s="13">
        <v>160</v>
      </c>
      <c r="F158" s="31">
        <v>324</v>
      </c>
      <c r="G158" s="245" t="s">
        <v>22</v>
      </c>
      <c r="H158" s="246"/>
      <c r="I158" s="50"/>
      <c r="J158" s="50">
        <v>0</v>
      </c>
      <c r="K158" s="50">
        <v>1</v>
      </c>
      <c r="L158" s="48">
        <f t="shared" si="0"/>
        <v>1</v>
      </c>
    </row>
    <row r="159" spans="1:13" ht="14.25" customHeight="1" x14ac:dyDescent="0.15">
      <c r="A159" s="217"/>
      <c r="B159" s="37" t="s">
        <v>21</v>
      </c>
      <c r="C159" s="13">
        <v>211</v>
      </c>
      <c r="D159" s="13">
        <v>259</v>
      </c>
      <c r="E159" s="13">
        <v>276</v>
      </c>
      <c r="F159" s="31">
        <v>535</v>
      </c>
      <c r="G159" s="233" t="s">
        <v>20</v>
      </c>
      <c r="H159" s="234"/>
      <c r="I159" s="49"/>
      <c r="J159" s="49">
        <v>0</v>
      </c>
      <c r="K159" s="49">
        <v>1</v>
      </c>
      <c r="L159" s="48">
        <f t="shared" si="0"/>
        <v>1</v>
      </c>
    </row>
    <row r="160" spans="1:13" ht="14.25" customHeight="1" x14ac:dyDescent="0.15">
      <c r="A160" s="217"/>
      <c r="B160" s="37" t="s">
        <v>19</v>
      </c>
      <c r="C160" s="13">
        <v>62</v>
      </c>
      <c r="D160" s="13">
        <v>82</v>
      </c>
      <c r="E160" s="13">
        <v>76</v>
      </c>
      <c r="F160" s="31">
        <v>158</v>
      </c>
      <c r="G160" s="219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217"/>
      <c r="B161" s="37" t="s">
        <v>17</v>
      </c>
      <c r="C161" s="13">
        <v>51</v>
      </c>
      <c r="D161" s="13">
        <v>75</v>
      </c>
      <c r="E161" s="13">
        <v>83</v>
      </c>
      <c r="F161" s="31">
        <v>158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217"/>
      <c r="B162" s="37" t="s">
        <v>15</v>
      </c>
      <c r="C162" s="13">
        <v>214</v>
      </c>
      <c r="D162" s="13">
        <v>278</v>
      </c>
      <c r="E162" s="13">
        <v>295</v>
      </c>
      <c r="F162" s="31">
        <v>573</v>
      </c>
      <c r="G162" s="42" t="s">
        <v>14</v>
      </c>
      <c r="H162" s="41" t="s">
        <v>11</v>
      </c>
      <c r="I162" s="40">
        <f>SUM(L162/L149)</f>
        <v>0.41328814426397237</v>
      </c>
      <c r="J162" s="39">
        <v>8719</v>
      </c>
      <c r="K162" s="39">
        <v>10670</v>
      </c>
      <c r="L162" s="38">
        <f t="shared" ref="L162:L167" si="2">SUM(J162:K162)</f>
        <v>19389</v>
      </c>
    </row>
    <row r="163" spans="1:12" ht="14.25" customHeight="1" x14ac:dyDescent="0.15">
      <c r="A163" s="217"/>
      <c r="B163" s="37" t="s">
        <v>13</v>
      </c>
      <c r="C163" s="13">
        <v>36</v>
      </c>
      <c r="D163" s="13">
        <v>47</v>
      </c>
      <c r="E163" s="13">
        <v>46</v>
      </c>
      <c r="F163" s="31">
        <v>93</v>
      </c>
      <c r="G163" s="238" t="s">
        <v>12</v>
      </c>
      <c r="H163" s="36" t="s">
        <v>11</v>
      </c>
      <c r="I163" s="35">
        <f>SUM(L163/L149)</f>
        <v>0.34373534552585583</v>
      </c>
      <c r="J163" s="34">
        <v>7097</v>
      </c>
      <c r="K163" s="34">
        <v>9029</v>
      </c>
      <c r="L163" s="33">
        <f t="shared" si="2"/>
        <v>16126</v>
      </c>
    </row>
    <row r="164" spans="1:12" ht="14.25" customHeight="1" x14ac:dyDescent="0.15">
      <c r="A164" s="217"/>
      <c r="B164" s="26" t="s">
        <v>10</v>
      </c>
      <c r="C164" s="25">
        <f>SUM(C158:C163)</f>
        <v>697</v>
      </c>
      <c r="D164" s="25">
        <f>SUM(D158:D163)</f>
        <v>905</v>
      </c>
      <c r="E164" s="25">
        <f>SUM(E158:E163)</f>
        <v>936</v>
      </c>
      <c r="F164" s="24">
        <f>SUM(F158:F163)</f>
        <v>1841</v>
      </c>
      <c r="G164" s="239"/>
      <c r="H164" s="30" t="s">
        <v>9</v>
      </c>
      <c r="I164" s="29">
        <f>L164/F30</f>
        <v>0.2914904415496532</v>
      </c>
      <c r="J164" s="28">
        <v>772</v>
      </c>
      <c r="K164" s="28">
        <v>951</v>
      </c>
      <c r="L164" s="27">
        <f t="shared" si="2"/>
        <v>1723</v>
      </c>
    </row>
    <row r="165" spans="1:12" ht="14.25" customHeight="1" x14ac:dyDescent="0.15">
      <c r="A165" s="217" t="s">
        <v>8</v>
      </c>
      <c r="B165" s="218" t="s">
        <v>7</v>
      </c>
      <c r="C165" s="13">
        <v>321</v>
      </c>
      <c r="D165" s="13">
        <v>360</v>
      </c>
      <c r="E165" s="13">
        <v>376</v>
      </c>
      <c r="F165" s="31">
        <v>736</v>
      </c>
      <c r="G165" s="239"/>
      <c r="H165" s="30" t="s">
        <v>6</v>
      </c>
      <c r="I165" s="29">
        <f>L165/L39</f>
        <v>0.69045936395759722</v>
      </c>
      <c r="J165" s="28">
        <v>1672</v>
      </c>
      <c r="K165" s="28">
        <v>5167</v>
      </c>
      <c r="L165" s="27">
        <f t="shared" si="2"/>
        <v>6839</v>
      </c>
    </row>
    <row r="166" spans="1:12" ht="14.25" customHeight="1" x14ac:dyDescent="0.15">
      <c r="A166" s="217"/>
      <c r="B166" s="218" t="s">
        <v>5</v>
      </c>
      <c r="C166" s="13">
        <v>293</v>
      </c>
      <c r="D166" s="13">
        <v>364</v>
      </c>
      <c r="E166" s="13">
        <v>385</v>
      </c>
      <c r="F166" s="31">
        <v>749</v>
      </c>
      <c r="G166" s="239"/>
      <c r="H166" s="30" t="s">
        <v>4</v>
      </c>
      <c r="I166" s="29">
        <f>L166/L67</f>
        <v>0.30746956235603817</v>
      </c>
      <c r="J166" s="28">
        <v>2080</v>
      </c>
      <c r="K166" s="28">
        <v>2592</v>
      </c>
      <c r="L166" s="27">
        <f>SUM(J166:K166)</f>
        <v>4672</v>
      </c>
    </row>
    <row r="167" spans="1:12" ht="14.25" customHeight="1" x14ac:dyDescent="0.15">
      <c r="A167" s="217"/>
      <c r="B167" s="26" t="s">
        <v>3</v>
      </c>
      <c r="C167" s="25">
        <f>SUM(C165:C166)</f>
        <v>614</v>
      </c>
      <c r="D167" s="25">
        <f>SUM(D165:D166)</f>
        <v>724</v>
      </c>
      <c r="E167" s="25">
        <f>SUM(E165:E166)</f>
        <v>761</v>
      </c>
      <c r="F167" s="24">
        <f>SUM(F165:F166)</f>
        <v>1485</v>
      </c>
      <c r="G167" s="240"/>
      <c r="H167" s="23" t="s">
        <v>2</v>
      </c>
      <c r="I167" s="22">
        <f>L167/L147</f>
        <v>0.37332578758724771</v>
      </c>
      <c r="J167" s="21">
        <v>2573</v>
      </c>
      <c r="K167" s="21">
        <v>3364</v>
      </c>
      <c r="L167" s="20">
        <f t="shared" si="2"/>
        <v>5937</v>
      </c>
    </row>
    <row r="168" spans="1:12" ht="14.25" customHeight="1" x14ac:dyDescent="0.15">
      <c r="A168" s="217"/>
      <c r="B168" s="13"/>
      <c r="C168" s="13"/>
      <c r="D168" s="13"/>
      <c r="E168" s="13"/>
      <c r="F168" s="1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217"/>
      <c r="B169" s="13"/>
      <c r="C169" s="13"/>
      <c r="D169" s="13"/>
      <c r="E169" s="13"/>
      <c r="F169" s="12"/>
      <c r="G169" s="288"/>
      <c r="H169" s="289"/>
      <c r="I169" s="206">
        <v>462</v>
      </c>
      <c r="J169" s="206">
        <v>195</v>
      </c>
      <c r="K169" s="206">
        <v>303</v>
      </c>
      <c r="L169" s="207">
        <f>SUM(J169:K169)</f>
        <v>498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8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8C0C-0E4A-48F6-A1D9-7827B0B390D0}">
  <dimension ref="A1:M218"/>
  <sheetViews>
    <sheetView view="pageBreakPreview" topLeftCell="A133" zoomScaleNormal="100" zoomScaleSheetLayoutView="100" workbookViewId="0">
      <selection activeCell="F136" sqref="F136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330</v>
      </c>
      <c r="D5" s="89">
        <v>400</v>
      </c>
      <c r="E5" s="89">
        <v>396</v>
      </c>
      <c r="F5" s="31">
        <f t="shared" ref="F5:F21" si="1">SUM(D5:E5)</f>
        <v>796</v>
      </c>
      <c r="G5" s="57"/>
      <c r="H5" s="37" t="s">
        <v>261</v>
      </c>
      <c r="I5" s="13">
        <v>177</v>
      </c>
      <c r="J5" s="13">
        <v>204</v>
      </c>
      <c r="K5" s="13">
        <v>229</v>
      </c>
      <c r="L5" s="58">
        <f t="shared" si="0"/>
        <v>433</v>
      </c>
    </row>
    <row r="6" spans="1:12" ht="14.25" customHeight="1" x14ac:dyDescent="0.15">
      <c r="A6" s="221"/>
      <c r="B6" s="37" t="s">
        <v>260</v>
      </c>
      <c r="C6" s="86">
        <v>215</v>
      </c>
      <c r="D6" s="86">
        <v>209</v>
      </c>
      <c r="E6" s="86">
        <v>207</v>
      </c>
      <c r="F6" s="31">
        <f t="shared" si="1"/>
        <v>416</v>
      </c>
      <c r="G6" s="57"/>
      <c r="H6" s="37" t="s">
        <v>259</v>
      </c>
      <c r="I6" s="13">
        <v>112</v>
      </c>
      <c r="J6" s="13">
        <v>137</v>
      </c>
      <c r="K6" s="13">
        <v>166</v>
      </c>
      <c r="L6" s="58">
        <f t="shared" si="0"/>
        <v>303</v>
      </c>
    </row>
    <row r="7" spans="1:12" ht="14.25" customHeight="1" x14ac:dyDescent="0.15">
      <c r="A7" s="221"/>
      <c r="B7" s="37" t="s">
        <v>258</v>
      </c>
      <c r="C7" s="86">
        <v>126</v>
      </c>
      <c r="D7" s="86">
        <v>132</v>
      </c>
      <c r="E7" s="86">
        <v>159</v>
      </c>
      <c r="F7" s="31">
        <f t="shared" si="1"/>
        <v>291</v>
      </c>
      <c r="G7" s="57"/>
      <c r="H7" s="37" t="s">
        <v>257</v>
      </c>
      <c r="I7" s="13">
        <v>83</v>
      </c>
      <c r="J7" s="13">
        <v>103</v>
      </c>
      <c r="K7" s="13">
        <v>107</v>
      </c>
      <c r="L7" s="58">
        <f t="shared" si="0"/>
        <v>210</v>
      </c>
    </row>
    <row r="8" spans="1:12" ht="14.25" customHeight="1" x14ac:dyDescent="0.15">
      <c r="A8" s="221"/>
      <c r="B8" s="37" t="s">
        <v>256</v>
      </c>
      <c r="C8" s="86">
        <v>167</v>
      </c>
      <c r="D8" s="86">
        <v>173</v>
      </c>
      <c r="E8" s="86">
        <v>202</v>
      </c>
      <c r="F8" s="31">
        <f t="shared" si="1"/>
        <v>375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221"/>
      <c r="B9" s="37" t="s">
        <v>255</v>
      </c>
      <c r="C9" s="86">
        <v>56</v>
      </c>
      <c r="D9" s="86">
        <v>63</v>
      </c>
      <c r="E9" s="86">
        <v>73</v>
      </c>
      <c r="F9" s="31">
        <f t="shared" si="1"/>
        <v>136</v>
      </c>
      <c r="G9" s="57"/>
      <c r="H9" s="37" t="s">
        <v>254</v>
      </c>
      <c r="I9" s="13">
        <v>73</v>
      </c>
      <c r="J9" s="13">
        <v>84</v>
      </c>
      <c r="K9" s="13">
        <v>87</v>
      </c>
      <c r="L9" s="58">
        <f t="shared" si="0"/>
        <v>171</v>
      </c>
    </row>
    <row r="10" spans="1:12" ht="14.25" customHeight="1" x14ac:dyDescent="0.15">
      <c r="A10" s="221"/>
      <c r="B10" s="37" t="s">
        <v>253</v>
      </c>
      <c r="C10" s="86">
        <v>283</v>
      </c>
      <c r="D10" s="86">
        <v>360</v>
      </c>
      <c r="E10" s="86">
        <v>387</v>
      </c>
      <c r="F10" s="31">
        <f t="shared" si="1"/>
        <v>747</v>
      </c>
      <c r="G10" s="83"/>
      <c r="H10" s="26" t="s">
        <v>252</v>
      </c>
      <c r="I10" s="25">
        <f>SUM(I4:I9)</f>
        <v>529</v>
      </c>
      <c r="J10" s="25">
        <f>SUM(J4:J9)</f>
        <v>632</v>
      </c>
      <c r="K10" s="25">
        <f>SUM(K4:K9)</f>
        <v>701</v>
      </c>
      <c r="L10" s="60">
        <f>SUM(L4:L9)</f>
        <v>1333</v>
      </c>
    </row>
    <row r="11" spans="1:12" ht="14.25" customHeight="1" x14ac:dyDescent="0.15">
      <c r="A11" s="221"/>
      <c r="B11" s="37" t="s">
        <v>251</v>
      </c>
      <c r="C11" s="86">
        <v>63</v>
      </c>
      <c r="D11" s="86">
        <v>79</v>
      </c>
      <c r="E11" s="86">
        <v>87</v>
      </c>
      <c r="F11" s="31">
        <f t="shared" si="1"/>
        <v>166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72</v>
      </c>
      <c r="L11" s="58">
        <f t="shared" ref="L11:L22" si="2">SUM(J11:K11)</f>
        <v>135</v>
      </c>
    </row>
    <row r="12" spans="1:12" ht="14.25" customHeight="1" x14ac:dyDescent="0.15">
      <c r="A12" s="221"/>
      <c r="B12" s="37" t="s">
        <v>248</v>
      </c>
      <c r="C12" s="86">
        <v>121</v>
      </c>
      <c r="D12" s="86">
        <v>171</v>
      </c>
      <c r="E12" s="86">
        <v>184</v>
      </c>
      <c r="F12" s="31">
        <f t="shared" si="1"/>
        <v>355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221"/>
      <c r="B13" s="37" t="s">
        <v>247</v>
      </c>
      <c r="C13" s="86">
        <v>152</v>
      </c>
      <c r="D13" s="86">
        <v>216</v>
      </c>
      <c r="E13" s="86">
        <v>221</v>
      </c>
      <c r="F13" s="31">
        <f t="shared" si="1"/>
        <v>437</v>
      </c>
      <c r="G13" s="57"/>
      <c r="H13" s="37" t="s">
        <v>246</v>
      </c>
      <c r="I13" s="13">
        <v>38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221"/>
      <c r="B14" s="37" t="s">
        <v>245</v>
      </c>
      <c r="C14" s="86">
        <v>41</v>
      </c>
      <c r="D14" s="86">
        <v>53</v>
      </c>
      <c r="E14" s="86">
        <v>51</v>
      </c>
      <c r="F14" s="31">
        <f t="shared" si="1"/>
        <v>104</v>
      </c>
      <c r="G14" s="57"/>
      <c r="H14" s="37" t="s">
        <v>244</v>
      </c>
      <c r="I14" s="13">
        <v>123</v>
      </c>
      <c r="J14" s="13">
        <v>122</v>
      </c>
      <c r="K14" s="13">
        <v>126</v>
      </c>
      <c r="L14" s="58">
        <f t="shared" si="2"/>
        <v>248</v>
      </c>
    </row>
    <row r="15" spans="1:12" ht="14.25" customHeight="1" x14ac:dyDescent="0.15">
      <c r="A15" s="221"/>
      <c r="B15" s="37" t="s">
        <v>243</v>
      </c>
      <c r="C15" s="86">
        <v>28</v>
      </c>
      <c r="D15" s="86">
        <v>32</v>
      </c>
      <c r="E15" s="86">
        <v>37</v>
      </c>
      <c r="F15" s="31">
        <f t="shared" si="1"/>
        <v>69</v>
      </c>
      <c r="G15" s="57"/>
      <c r="H15" s="37" t="s">
        <v>242</v>
      </c>
      <c r="I15" s="13">
        <v>30</v>
      </c>
      <c r="J15" s="13">
        <v>33</v>
      </c>
      <c r="K15" s="13">
        <v>43</v>
      </c>
      <c r="L15" s="58">
        <f t="shared" si="2"/>
        <v>76</v>
      </c>
    </row>
    <row r="16" spans="1:12" ht="14.25" customHeight="1" x14ac:dyDescent="0.15">
      <c r="A16" s="221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60</v>
      </c>
      <c r="K16" s="13">
        <v>78</v>
      </c>
      <c r="L16" s="58">
        <f t="shared" si="2"/>
        <v>138</v>
      </c>
    </row>
    <row r="17" spans="1:12" ht="14.25" customHeight="1" x14ac:dyDescent="0.15">
      <c r="A17" s="221"/>
      <c r="B17" s="222" t="s">
        <v>239</v>
      </c>
      <c r="C17" s="86">
        <v>45</v>
      </c>
      <c r="D17" s="86">
        <v>60</v>
      </c>
      <c r="E17" s="86">
        <v>64</v>
      </c>
      <c r="F17" s="31">
        <f>SUM(D17:E17)</f>
        <v>124</v>
      </c>
      <c r="G17" s="57"/>
      <c r="H17" s="37" t="s">
        <v>238</v>
      </c>
      <c r="I17" s="13">
        <v>84</v>
      </c>
      <c r="J17" s="13">
        <v>88</v>
      </c>
      <c r="K17" s="13">
        <v>84</v>
      </c>
      <c r="L17" s="58">
        <f t="shared" si="2"/>
        <v>172</v>
      </c>
    </row>
    <row r="18" spans="1:12" ht="14.25" customHeight="1" x14ac:dyDescent="0.15">
      <c r="A18" s="221"/>
      <c r="B18" s="37" t="s">
        <v>237</v>
      </c>
      <c r="C18" s="86">
        <v>83</v>
      </c>
      <c r="D18" s="86">
        <v>113</v>
      </c>
      <c r="E18" s="86">
        <v>119</v>
      </c>
      <c r="F18" s="31">
        <f t="shared" si="1"/>
        <v>232</v>
      </c>
      <c r="G18" s="57"/>
      <c r="H18" s="37" t="s">
        <v>236</v>
      </c>
      <c r="I18" s="13">
        <v>55</v>
      </c>
      <c r="J18" s="13">
        <v>60</v>
      </c>
      <c r="K18" s="13">
        <v>77</v>
      </c>
      <c r="L18" s="58">
        <f t="shared" si="2"/>
        <v>137</v>
      </c>
    </row>
    <row r="19" spans="1:12" ht="14.25" customHeight="1" x14ac:dyDescent="0.15">
      <c r="A19" s="221"/>
      <c r="B19" s="37" t="s">
        <v>235</v>
      </c>
      <c r="C19" s="86">
        <v>23</v>
      </c>
      <c r="D19" s="86">
        <v>25</v>
      </c>
      <c r="E19" s="86">
        <v>28</v>
      </c>
      <c r="F19" s="31">
        <f t="shared" si="1"/>
        <v>53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221"/>
      <c r="B20" s="222" t="s">
        <v>233</v>
      </c>
      <c r="C20" s="86">
        <v>13</v>
      </c>
      <c r="D20" s="86">
        <v>10</v>
      </c>
      <c r="E20" s="86">
        <v>13</v>
      </c>
      <c r="F20" s="31">
        <f t="shared" si="1"/>
        <v>23</v>
      </c>
      <c r="G20" s="57"/>
      <c r="H20" s="37" t="s">
        <v>232</v>
      </c>
      <c r="I20" s="13">
        <v>59</v>
      </c>
      <c r="J20" s="13">
        <v>52</v>
      </c>
      <c r="K20" s="13">
        <v>60</v>
      </c>
      <c r="L20" s="58">
        <f t="shared" si="2"/>
        <v>112</v>
      </c>
    </row>
    <row r="21" spans="1:12" ht="14.25" customHeight="1" x14ac:dyDescent="0.15">
      <c r="A21" s="221"/>
      <c r="B21" s="222" t="s">
        <v>231</v>
      </c>
      <c r="C21" s="86">
        <v>17</v>
      </c>
      <c r="D21" s="86">
        <v>24</v>
      </c>
      <c r="E21" s="86">
        <v>22</v>
      </c>
      <c r="F21" s="31">
        <f t="shared" si="1"/>
        <v>46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1763</v>
      </c>
      <c r="D22" s="25">
        <f>SUM(D5:D21)</f>
        <v>2120</v>
      </c>
      <c r="E22" s="25">
        <f>SUM(E5:E21)</f>
        <v>2250</v>
      </c>
      <c r="F22" s="25">
        <f>SUM(F5:F21)</f>
        <v>4370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221" t="s">
        <v>228</v>
      </c>
      <c r="B23" s="37" t="s">
        <v>227</v>
      </c>
      <c r="C23" s="13">
        <v>134</v>
      </c>
      <c r="D23" s="13">
        <v>144</v>
      </c>
      <c r="E23" s="13">
        <v>182</v>
      </c>
      <c r="F23" s="31">
        <f t="shared" ref="F23:F28" si="3">SUM(D23:E23)</f>
        <v>326</v>
      </c>
      <c r="G23" s="83"/>
      <c r="H23" s="26" t="s">
        <v>226</v>
      </c>
      <c r="I23" s="25">
        <f>SUM(I11:I22)</f>
        <v>603</v>
      </c>
      <c r="J23" s="25">
        <f>SUM(J11:J22)</f>
        <v>612</v>
      </c>
      <c r="K23" s="25">
        <f>SUM(K11:K22)</f>
        <v>692</v>
      </c>
      <c r="L23" s="60">
        <f>SUM(L11:L22)</f>
        <v>1304</v>
      </c>
    </row>
    <row r="24" spans="1:12" ht="14.25" customHeight="1" x14ac:dyDescent="0.15">
      <c r="A24" s="221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40</v>
      </c>
      <c r="L24" s="58">
        <f t="shared" ref="L24:L29" si="4">SUM(J24:K24)</f>
        <v>73</v>
      </c>
    </row>
    <row r="25" spans="1:12" ht="14.25" customHeight="1" x14ac:dyDescent="0.15">
      <c r="A25" s="221"/>
      <c r="B25" s="37" t="s">
        <v>222</v>
      </c>
      <c r="C25" s="13">
        <v>198</v>
      </c>
      <c r="D25" s="13">
        <v>235</v>
      </c>
      <c r="E25" s="13">
        <v>284</v>
      </c>
      <c r="F25" s="31">
        <f t="shared" si="3"/>
        <v>519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f t="shared" si="4"/>
        <v>45</v>
      </c>
    </row>
    <row r="26" spans="1:12" ht="14.25" customHeight="1" x14ac:dyDescent="0.15">
      <c r="A26" s="221"/>
      <c r="B26" s="37" t="s">
        <v>220</v>
      </c>
      <c r="C26" s="13">
        <v>89</v>
      </c>
      <c r="D26" s="13">
        <v>91</v>
      </c>
      <c r="E26" s="13">
        <v>117</v>
      </c>
      <c r="F26" s="31">
        <f t="shared" si="3"/>
        <v>208</v>
      </c>
      <c r="G26" s="57"/>
      <c r="H26" s="37" t="s">
        <v>219</v>
      </c>
      <c r="I26" s="13">
        <v>42</v>
      </c>
      <c r="J26" s="13">
        <v>49</v>
      </c>
      <c r="K26" s="13">
        <v>46</v>
      </c>
      <c r="L26" s="58">
        <f t="shared" si="4"/>
        <v>95</v>
      </c>
    </row>
    <row r="27" spans="1:12" ht="14.25" customHeight="1" x14ac:dyDescent="0.15">
      <c r="A27" s="221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42</v>
      </c>
      <c r="K27" s="13">
        <v>48</v>
      </c>
      <c r="L27" s="58">
        <f t="shared" si="4"/>
        <v>90</v>
      </c>
    </row>
    <row r="28" spans="1:12" ht="14.25" customHeight="1" x14ac:dyDescent="0.15">
      <c r="A28" s="221"/>
      <c r="B28" s="37" t="s">
        <v>216</v>
      </c>
      <c r="C28" s="13">
        <v>56</v>
      </c>
      <c r="D28" s="13">
        <v>60</v>
      </c>
      <c r="E28" s="13">
        <v>98</v>
      </c>
      <c r="F28" s="31">
        <f t="shared" si="3"/>
        <v>158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607</v>
      </c>
      <c r="D29" s="25">
        <f>SUM(D23:D28)</f>
        <v>689</v>
      </c>
      <c r="E29" s="25">
        <f>SUM(E23:E28)</f>
        <v>836</v>
      </c>
      <c r="F29" s="25">
        <f>SUM(F23:F28)</f>
        <v>1525</v>
      </c>
      <c r="G29" s="57"/>
      <c r="H29" s="37" t="s">
        <v>214</v>
      </c>
      <c r="I29" s="13">
        <v>32</v>
      </c>
      <c r="J29" s="13">
        <v>36</v>
      </c>
      <c r="K29" s="13">
        <v>40</v>
      </c>
      <c r="L29" s="58">
        <f t="shared" si="4"/>
        <v>76</v>
      </c>
    </row>
    <row r="30" spans="1:12" ht="14.25" customHeight="1" x14ac:dyDescent="0.15">
      <c r="A30" s="275" t="s">
        <v>213</v>
      </c>
      <c r="B30" s="262"/>
      <c r="C30" s="55">
        <f>SUM(C22+C29)</f>
        <v>2370</v>
      </c>
      <c r="D30" s="55">
        <f>SUM(D22+D29)</f>
        <v>2809</v>
      </c>
      <c r="E30" s="55">
        <f>SUM(E22+E29)</f>
        <v>3086</v>
      </c>
      <c r="F30" s="55">
        <f>SUM(F22+F29)</f>
        <v>5895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212</v>
      </c>
      <c r="L30" s="56">
        <f>SUM(L24:L29)</f>
        <v>411</v>
      </c>
    </row>
    <row r="31" spans="1:12" ht="14.25" customHeight="1" x14ac:dyDescent="0.15">
      <c r="A31" s="221"/>
      <c r="B31" s="222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47</v>
      </c>
      <c r="K31" s="13">
        <v>43</v>
      </c>
      <c r="L31" s="58">
        <f t="shared" ref="L31:L37" si="5">SUM(J31:K31)</f>
        <v>90</v>
      </c>
    </row>
    <row r="32" spans="1:12" ht="14.25" customHeight="1" x14ac:dyDescent="0.15">
      <c r="A32" s="276" t="s">
        <v>210</v>
      </c>
      <c r="B32" s="277"/>
      <c r="C32" s="74"/>
      <c r="D32" s="222"/>
      <c r="E32" s="222"/>
      <c r="F32" s="87"/>
      <c r="G32" s="57"/>
      <c r="H32" s="37" t="s">
        <v>209</v>
      </c>
      <c r="I32" s="13">
        <v>29</v>
      </c>
      <c r="J32" s="13">
        <v>52</v>
      </c>
      <c r="K32" s="13">
        <v>55</v>
      </c>
      <c r="L32" s="58">
        <f t="shared" si="5"/>
        <v>107</v>
      </c>
    </row>
    <row r="33" spans="1:12" ht="14.25" customHeight="1" x14ac:dyDescent="0.15">
      <c r="A33" s="221" t="s">
        <v>208</v>
      </c>
      <c r="B33" s="37" t="s">
        <v>207</v>
      </c>
      <c r="C33" s="86">
        <v>382</v>
      </c>
      <c r="D33" s="13">
        <v>459</v>
      </c>
      <c r="E33" s="13">
        <v>480</v>
      </c>
      <c r="F33" s="31">
        <f t="shared" ref="F33:F45" si="6">SUM(D33:E33)</f>
        <v>939</v>
      </c>
      <c r="G33" s="57"/>
      <c r="H33" s="37" t="s">
        <v>206</v>
      </c>
      <c r="I33" s="13">
        <v>71</v>
      </c>
      <c r="J33" s="13">
        <v>68</v>
      </c>
      <c r="K33" s="13">
        <v>80</v>
      </c>
      <c r="L33" s="58">
        <f t="shared" si="5"/>
        <v>148</v>
      </c>
    </row>
    <row r="34" spans="1:12" ht="14.25" customHeight="1" x14ac:dyDescent="0.15">
      <c r="A34" s="221"/>
      <c r="B34" s="37" t="s">
        <v>205</v>
      </c>
      <c r="C34" s="13">
        <v>149</v>
      </c>
      <c r="D34" s="13">
        <v>183</v>
      </c>
      <c r="E34" s="13">
        <v>193</v>
      </c>
      <c r="F34" s="31">
        <f t="shared" si="6"/>
        <v>376</v>
      </c>
      <c r="G34" s="57"/>
      <c r="H34" s="37" t="s">
        <v>204</v>
      </c>
      <c r="I34" s="13">
        <v>54</v>
      </c>
      <c r="J34" s="13">
        <v>66</v>
      </c>
      <c r="K34" s="13">
        <v>71</v>
      </c>
      <c r="L34" s="58">
        <f t="shared" si="5"/>
        <v>137</v>
      </c>
    </row>
    <row r="35" spans="1:12" ht="14.25" customHeight="1" x14ac:dyDescent="0.15">
      <c r="A35" s="221"/>
      <c r="B35" s="37" t="s">
        <v>203</v>
      </c>
      <c r="C35" s="13">
        <v>77</v>
      </c>
      <c r="D35" s="13">
        <v>85</v>
      </c>
      <c r="E35" s="13">
        <v>101</v>
      </c>
      <c r="F35" s="31">
        <f t="shared" si="6"/>
        <v>186</v>
      </c>
      <c r="G35" s="57"/>
      <c r="H35" s="37" t="s">
        <v>202</v>
      </c>
      <c r="I35" s="13">
        <v>88</v>
      </c>
      <c r="J35" s="13">
        <v>94</v>
      </c>
      <c r="K35" s="13">
        <v>100</v>
      </c>
      <c r="L35" s="58">
        <f t="shared" si="5"/>
        <v>194</v>
      </c>
    </row>
    <row r="36" spans="1:12" ht="14.25" customHeight="1" x14ac:dyDescent="0.15">
      <c r="A36" s="221"/>
      <c r="B36" s="37" t="s">
        <v>201</v>
      </c>
      <c r="C36" s="13">
        <v>229</v>
      </c>
      <c r="D36" s="13">
        <v>227</v>
      </c>
      <c r="E36" s="13">
        <v>272</v>
      </c>
      <c r="F36" s="31">
        <f t="shared" si="6"/>
        <v>499</v>
      </c>
      <c r="G36" s="84"/>
      <c r="H36" s="85" t="s">
        <v>200</v>
      </c>
      <c r="I36" s="13">
        <v>55</v>
      </c>
      <c r="J36" s="13">
        <v>59</v>
      </c>
      <c r="K36" s="13">
        <v>76</v>
      </c>
      <c r="L36" s="58">
        <f t="shared" si="5"/>
        <v>135</v>
      </c>
    </row>
    <row r="37" spans="1:12" ht="14.25" customHeight="1" x14ac:dyDescent="0.15">
      <c r="A37" s="221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120</v>
      </c>
      <c r="J37" s="13">
        <v>142</v>
      </c>
      <c r="K37" s="13">
        <v>138</v>
      </c>
      <c r="L37" s="58">
        <f t="shared" si="5"/>
        <v>280</v>
      </c>
    </row>
    <row r="38" spans="1:12" ht="14.25" customHeight="1" x14ac:dyDescent="0.15">
      <c r="A38" s="221"/>
      <c r="B38" s="37" t="s">
        <v>197</v>
      </c>
      <c r="C38" s="13">
        <v>74</v>
      </c>
      <c r="D38" s="13">
        <v>103</v>
      </c>
      <c r="E38" s="13">
        <v>113</v>
      </c>
      <c r="F38" s="31">
        <f t="shared" si="6"/>
        <v>216</v>
      </c>
      <c r="G38" s="83"/>
      <c r="H38" s="26" t="s">
        <v>163</v>
      </c>
      <c r="I38" s="25">
        <f>SUM(I31:I37)</f>
        <v>458</v>
      </c>
      <c r="J38" s="25">
        <f>SUM(J31:J37)</f>
        <v>528</v>
      </c>
      <c r="K38" s="25">
        <f>SUM(K31:K37)</f>
        <v>563</v>
      </c>
      <c r="L38" s="60">
        <f>SUM(L31:L37)</f>
        <v>1091</v>
      </c>
    </row>
    <row r="39" spans="1:12" ht="14.25" customHeight="1" x14ac:dyDescent="0.15">
      <c r="A39" s="221"/>
      <c r="B39" s="37" t="s">
        <v>196</v>
      </c>
      <c r="C39" s="13">
        <v>53</v>
      </c>
      <c r="D39" s="13">
        <v>61</v>
      </c>
      <c r="E39" s="13">
        <v>63</v>
      </c>
      <c r="F39" s="31">
        <f t="shared" si="6"/>
        <v>124</v>
      </c>
      <c r="G39" s="263" t="s">
        <v>195</v>
      </c>
      <c r="H39" s="264"/>
      <c r="I39" s="55">
        <f>SUM(C46+C54+I10+I23+I30+I38)</f>
        <v>4150</v>
      </c>
      <c r="J39" s="55">
        <f>SUM(D46+D54+J10+J23+J30+J38)</f>
        <v>4730</v>
      </c>
      <c r="K39" s="55">
        <f>SUM(E46+E54+K10+K23+K30+K38)</f>
        <v>5166</v>
      </c>
      <c r="L39" s="54">
        <f>SUM(F46+F54+L10+L23+L30+L38)</f>
        <v>9896</v>
      </c>
    </row>
    <row r="40" spans="1:12" ht="14.25" customHeight="1" x14ac:dyDescent="0.15">
      <c r="A40" s="221"/>
      <c r="B40" s="37" t="s">
        <v>194</v>
      </c>
      <c r="C40" s="13">
        <v>132</v>
      </c>
      <c r="D40" s="13">
        <v>154</v>
      </c>
      <c r="E40" s="13">
        <v>167</v>
      </c>
      <c r="F40" s="31">
        <f t="shared" si="6"/>
        <v>321</v>
      </c>
      <c r="G40" s="82"/>
      <c r="H40" s="222"/>
      <c r="I40" s="13"/>
      <c r="J40" s="13"/>
      <c r="K40" s="13"/>
      <c r="L40" s="52"/>
    </row>
    <row r="41" spans="1:12" ht="14.25" customHeight="1" x14ac:dyDescent="0.15">
      <c r="A41" s="221"/>
      <c r="B41" s="37" t="s">
        <v>193</v>
      </c>
      <c r="C41" s="13">
        <v>69</v>
      </c>
      <c r="D41" s="13">
        <v>82</v>
      </c>
      <c r="E41" s="13">
        <v>88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221"/>
      <c r="B42" s="37" t="s">
        <v>192</v>
      </c>
      <c r="C42" s="13">
        <v>105</v>
      </c>
      <c r="D42" s="13">
        <v>122</v>
      </c>
      <c r="E42" s="13">
        <v>148</v>
      </c>
      <c r="F42" s="31">
        <f t="shared" si="6"/>
        <v>270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221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221"/>
      <c r="B44" s="37" t="s">
        <v>190</v>
      </c>
      <c r="C44" s="13">
        <v>175</v>
      </c>
      <c r="D44" s="13">
        <v>197</v>
      </c>
      <c r="E44" s="13">
        <v>233</v>
      </c>
      <c r="F44" s="31">
        <f t="shared" si="6"/>
        <v>430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221"/>
      <c r="B45" s="37" t="s">
        <v>189</v>
      </c>
      <c r="C45" s="13">
        <v>163</v>
      </c>
      <c r="D45" s="13">
        <v>177</v>
      </c>
      <c r="E45" s="13">
        <v>204</v>
      </c>
      <c r="F45" s="31">
        <f t="shared" si="6"/>
        <v>381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1632</v>
      </c>
      <c r="D46" s="25">
        <f>SUM(D33:D45)</f>
        <v>1881</v>
      </c>
      <c r="E46" s="25">
        <f>SUM(E33:E45)</f>
        <v>2102</v>
      </c>
      <c r="F46" s="25">
        <f>SUM(F33:F45)</f>
        <v>3983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221" t="s">
        <v>187</v>
      </c>
      <c r="B47" s="37" t="s">
        <v>186</v>
      </c>
      <c r="C47" s="13">
        <v>98</v>
      </c>
      <c r="D47" s="13">
        <v>122</v>
      </c>
      <c r="E47" s="13">
        <v>117</v>
      </c>
      <c r="F47" s="31">
        <f t="shared" ref="F47:F53" si="7">SUM(D47:E47)</f>
        <v>239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221"/>
      <c r="B48" s="37" t="s">
        <v>185</v>
      </c>
      <c r="C48" s="13">
        <v>43</v>
      </c>
      <c r="D48" s="13">
        <v>43</v>
      </c>
      <c r="E48" s="13">
        <v>40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221"/>
      <c r="B49" s="37" t="s">
        <v>184</v>
      </c>
      <c r="C49" s="13">
        <v>106</v>
      </c>
      <c r="D49" s="13">
        <v>106</v>
      </c>
      <c r="E49" s="13">
        <v>123</v>
      </c>
      <c r="F49" s="31">
        <f t="shared" si="7"/>
        <v>229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221"/>
      <c r="B50" s="37" t="s">
        <v>183</v>
      </c>
      <c r="C50" s="13">
        <v>288</v>
      </c>
      <c r="D50" s="13">
        <v>317</v>
      </c>
      <c r="E50" s="13">
        <v>339</v>
      </c>
      <c r="F50" s="31">
        <f t="shared" si="7"/>
        <v>656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221"/>
      <c r="B51" s="37" t="s">
        <v>182</v>
      </c>
      <c r="C51" s="13">
        <v>128</v>
      </c>
      <c r="D51" s="13">
        <v>169</v>
      </c>
      <c r="E51" s="13">
        <v>168</v>
      </c>
      <c r="F51" s="31">
        <f t="shared" si="7"/>
        <v>337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221"/>
      <c r="B52" s="37" t="s">
        <v>181</v>
      </c>
      <c r="C52" s="13">
        <v>75</v>
      </c>
      <c r="D52" s="13">
        <v>92</v>
      </c>
      <c r="E52" s="13">
        <v>86</v>
      </c>
      <c r="F52" s="31">
        <f t="shared" si="7"/>
        <v>178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221"/>
      <c r="B53" s="37" t="s">
        <v>180</v>
      </c>
      <c r="C53" s="13">
        <v>18</v>
      </c>
      <c r="D53" s="13">
        <v>29</v>
      </c>
      <c r="E53" s="13">
        <v>23</v>
      </c>
      <c r="F53" s="31">
        <f t="shared" si="7"/>
        <v>52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756</v>
      </c>
      <c r="D54" s="25">
        <f>SUM(D47:D53)</f>
        <v>878</v>
      </c>
      <c r="E54" s="25">
        <f>SUM(E47:E53)</f>
        <v>896</v>
      </c>
      <c r="F54" s="25">
        <f>SUM(F47:F53)</f>
        <v>1774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221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221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221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221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f t="shared" ref="L60:L65" si="8">SUM(J60:K60)</f>
        <v>116</v>
      </c>
    </row>
    <row r="61" spans="1:12" ht="14.25" customHeight="1" x14ac:dyDescent="0.15">
      <c r="A61" s="221" t="s">
        <v>175</v>
      </c>
      <c r="B61" s="37" t="s">
        <v>174</v>
      </c>
      <c r="C61" s="74">
        <v>318</v>
      </c>
      <c r="D61" s="13">
        <v>429</v>
      </c>
      <c r="E61" s="13">
        <v>421</v>
      </c>
      <c r="F61" s="31">
        <f t="shared" ref="F61:F68" si="9">SUM(D61:E61)</f>
        <v>850</v>
      </c>
      <c r="G61" s="73"/>
      <c r="H61" s="37" t="s">
        <v>173</v>
      </c>
      <c r="I61" s="13">
        <v>51</v>
      </c>
      <c r="J61" s="13">
        <v>50</v>
      </c>
      <c r="K61" s="13">
        <v>64</v>
      </c>
      <c r="L61" s="61">
        <f t="shared" si="8"/>
        <v>114</v>
      </c>
    </row>
    <row r="62" spans="1:12" ht="14.25" customHeight="1" x14ac:dyDescent="0.15">
      <c r="A62" s="221"/>
      <c r="B62" s="37" t="s">
        <v>172</v>
      </c>
      <c r="C62" s="13">
        <v>269</v>
      </c>
      <c r="D62" s="13">
        <v>326</v>
      </c>
      <c r="E62" s="13">
        <v>365</v>
      </c>
      <c r="F62" s="31">
        <f t="shared" si="9"/>
        <v>691</v>
      </c>
      <c r="G62" s="73"/>
      <c r="H62" s="37" t="s">
        <v>171</v>
      </c>
      <c r="I62" s="13">
        <v>39</v>
      </c>
      <c r="J62" s="13">
        <v>54</v>
      </c>
      <c r="K62" s="13">
        <v>55</v>
      </c>
      <c r="L62" s="61">
        <f t="shared" si="8"/>
        <v>109</v>
      </c>
    </row>
    <row r="63" spans="1:12" ht="14.25" customHeight="1" x14ac:dyDescent="0.15">
      <c r="A63" s="221"/>
      <c r="B63" s="37" t="s">
        <v>170</v>
      </c>
      <c r="C63" s="13">
        <v>61</v>
      </c>
      <c r="D63" s="13">
        <v>83</v>
      </c>
      <c r="E63" s="13">
        <v>83</v>
      </c>
      <c r="F63" s="31">
        <f t="shared" si="9"/>
        <v>166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221"/>
      <c r="B64" s="37" t="s">
        <v>168</v>
      </c>
      <c r="C64" s="13">
        <v>169</v>
      </c>
      <c r="D64" s="13">
        <v>201</v>
      </c>
      <c r="E64" s="13">
        <v>210</v>
      </c>
      <c r="F64" s="31">
        <f t="shared" si="9"/>
        <v>411</v>
      </c>
      <c r="G64" s="73"/>
      <c r="H64" s="37" t="s">
        <v>167</v>
      </c>
      <c r="I64" s="13">
        <v>50</v>
      </c>
      <c r="J64" s="13">
        <v>63</v>
      </c>
      <c r="K64" s="13">
        <v>63</v>
      </c>
      <c r="L64" s="61">
        <f t="shared" si="8"/>
        <v>126</v>
      </c>
    </row>
    <row r="65" spans="1:12" ht="14.25" customHeight="1" x14ac:dyDescent="0.15">
      <c r="A65" s="221"/>
      <c r="B65" s="37" t="s">
        <v>166</v>
      </c>
      <c r="C65" s="13">
        <v>82</v>
      </c>
      <c r="D65" s="13">
        <v>104</v>
      </c>
      <c r="E65" s="13">
        <v>122</v>
      </c>
      <c r="F65" s="31">
        <f t="shared" si="9"/>
        <v>226</v>
      </c>
      <c r="G65" s="73"/>
      <c r="H65" s="37" t="s">
        <v>165</v>
      </c>
      <c r="I65" s="13">
        <v>70</v>
      </c>
      <c r="J65" s="13">
        <v>96</v>
      </c>
      <c r="K65" s="13">
        <v>90</v>
      </c>
      <c r="L65" s="61">
        <f t="shared" si="8"/>
        <v>186</v>
      </c>
    </row>
    <row r="66" spans="1:12" ht="14.25" customHeight="1" x14ac:dyDescent="0.15">
      <c r="A66" s="221"/>
      <c r="B66" s="37" t="s">
        <v>164</v>
      </c>
      <c r="C66" s="13">
        <v>100</v>
      </c>
      <c r="D66" s="13">
        <v>126</v>
      </c>
      <c r="E66" s="13">
        <v>133</v>
      </c>
      <c r="F66" s="31">
        <f t="shared" si="9"/>
        <v>259</v>
      </c>
      <c r="G66" s="73"/>
      <c r="H66" s="26" t="s">
        <v>163</v>
      </c>
      <c r="I66" s="25">
        <f>SUM(I60:I65)</f>
        <v>279</v>
      </c>
      <c r="J66" s="25">
        <f>SUM(J60:J65)</f>
        <v>353</v>
      </c>
      <c r="K66" s="25">
        <f>SUM(K60:K65)</f>
        <v>356</v>
      </c>
      <c r="L66" s="60">
        <f>SUM(L60:L65)</f>
        <v>709</v>
      </c>
    </row>
    <row r="67" spans="1:12" ht="14.25" customHeight="1" x14ac:dyDescent="0.15">
      <c r="A67" s="221"/>
      <c r="B67" s="37" t="s">
        <v>162</v>
      </c>
      <c r="C67" s="13">
        <v>298</v>
      </c>
      <c r="D67" s="13">
        <v>392</v>
      </c>
      <c r="E67" s="13">
        <v>396</v>
      </c>
      <c r="F67" s="31">
        <f t="shared" si="9"/>
        <v>788</v>
      </c>
      <c r="G67" s="261" t="s">
        <v>161</v>
      </c>
      <c r="H67" s="262"/>
      <c r="I67" s="55">
        <f>SUM(C69+C82+C93+C110+C114+I66)</f>
        <v>6026</v>
      </c>
      <c r="J67" s="55">
        <f>SUM(D69+D82+D93+D110+D114+J66)</f>
        <v>7414</v>
      </c>
      <c r="K67" s="55">
        <f>SUM(E69+E82+E93+E110+E114+K66)</f>
        <v>7785</v>
      </c>
      <c r="L67" s="54">
        <f>SUM(F69+F82+F93+F110+F114+L66)</f>
        <v>15199</v>
      </c>
    </row>
    <row r="68" spans="1:12" ht="14.25" customHeight="1" x14ac:dyDescent="0.15">
      <c r="A68" s="221"/>
      <c r="B68" s="37" t="s">
        <v>160</v>
      </c>
      <c r="C68" s="13">
        <v>98</v>
      </c>
      <c r="D68" s="13">
        <v>127</v>
      </c>
      <c r="E68" s="13">
        <v>128</v>
      </c>
      <c r="F68" s="31">
        <f t="shared" si="9"/>
        <v>255</v>
      </c>
      <c r="G68" s="73"/>
      <c r="H68" s="222"/>
      <c r="I68" s="13"/>
      <c r="J68" s="13"/>
      <c r="K68" s="13"/>
      <c r="L68" s="52"/>
    </row>
    <row r="69" spans="1:12" ht="14.25" customHeight="1" x14ac:dyDescent="0.15">
      <c r="A69" s="221"/>
      <c r="B69" s="26" t="s">
        <v>159</v>
      </c>
      <c r="C69" s="25">
        <f>SUM(C61:C68)</f>
        <v>1395</v>
      </c>
      <c r="D69" s="25">
        <f>SUM(D61:D68)</f>
        <v>1788</v>
      </c>
      <c r="E69" s="25">
        <f>SUM(E61:E68)</f>
        <v>1858</v>
      </c>
      <c r="F69" s="24">
        <f>SUM(F61:F68)</f>
        <v>3646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221" t="s">
        <v>158</v>
      </c>
      <c r="B70" s="37" t="s">
        <v>157</v>
      </c>
      <c r="C70" s="13">
        <v>39</v>
      </c>
      <c r="D70" s="13">
        <v>50</v>
      </c>
      <c r="E70" s="13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221"/>
      <c r="B71" s="37" t="s">
        <v>156</v>
      </c>
      <c r="C71" s="13">
        <v>228</v>
      </c>
      <c r="D71" s="13">
        <v>257</v>
      </c>
      <c r="E71" s="13">
        <v>278</v>
      </c>
      <c r="F71" s="31">
        <f t="shared" si="10"/>
        <v>535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221"/>
      <c r="B72" s="37" t="s">
        <v>155</v>
      </c>
      <c r="C72" s="13">
        <v>134</v>
      </c>
      <c r="D72" s="13">
        <v>155</v>
      </c>
      <c r="E72" s="13">
        <v>165</v>
      </c>
      <c r="F72" s="31">
        <f t="shared" si="10"/>
        <v>320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221"/>
      <c r="B73" s="37" t="s">
        <v>154</v>
      </c>
      <c r="C73" s="13">
        <v>62</v>
      </c>
      <c r="D73" s="13">
        <v>68</v>
      </c>
      <c r="E73" s="13">
        <v>72</v>
      </c>
      <c r="F73" s="31">
        <f t="shared" si="10"/>
        <v>140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221"/>
      <c r="B74" s="37" t="s">
        <v>153</v>
      </c>
      <c r="C74" s="13">
        <v>82</v>
      </c>
      <c r="D74" s="13">
        <v>73</v>
      </c>
      <c r="E74" s="13">
        <v>92</v>
      </c>
      <c r="F74" s="31">
        <f t="shared" si="10"/>
        <v>165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221"/>
      <c r="B75" s="37" t="s">
        <v>152</v>
      </c>
      <c r="C75" s="13">
        <v>376</v>
      </c>
      <c r="D75" s="13">
        <v>449</v>
      </c>
      <c r="E75" s="13">
        <v>469</v>
      </c>
      <c r="F75" s="31">
        <f t="shared" si="10"/>
        <v>918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221"/>
      <c r="B76" s="37" t="s">
        <v>151</v>
      </c>
      <c r="C76" s="13">
        <v>174</v>
      </c>
      <c r="D76" s="13">
        <v>223</v>
      </c>
      <c r="E76" s="13">
        <v>235</v>
      </c>
      <c r="F76" s="31">
        <f t="shared" si="10"/>
        <v>458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221"/>
      <c r="B77" s="37" t="s">
        <v>150</v>
      </c>
      <c r="C77" s="13">
        <v>63</v>
      </c>
      <c r="D77" s="13">
        <v>71</v>
      </c>
      <c r="E77" s="13">
        <v>75</v>
      </c>
      <c r="F77" s="31">
        <f t="shared" si="10"/>
        <v>146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221"/>
      <c r="B78" s="37" t="s">
        <v>149</v>
      </c>
      <c r="C78" s="13">
        <v>56</v>
      </c>
      <c r="D78" s="13">
        <v>60</v>
      </c>
      <c r="E78" s="13">
        <v>61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221"/>
      <c r="B79" s="37" t="s">
        <v>148</v>
      </c>
      <c r="C79" s="13">
        <v>137</v>
      </c>
      <c r="D79" s="13">
        <v>170</v>
      </c>
      <c r="E79" s="13">
        <v>181</v>
      </c>
      <c r="F79" s="31">
        <f t="shared" si="10"/>
        <v>351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221"/>
      <c r="B80" s="37" t="s">
        <v>147</v>
      </c>
      <c r="C80" s="13">
        <v>151</v>
      </c>
      <c r="D80" s="13">
        <v>173</v>
      </c>
      <c r="E80" s="13">
        <v>148</v>
      </c>
      <c r="F80" s="31">
        <f t="shared" si="10"/>
        <v>321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221"/>
      <c r="B81" s="37" t="s">
        <v>146</v>
      </c>
      <c r="C81" s="13">
        <v>17</v>
      </c>
      <c r="D81" s="13">
        <v>29</v>
      </c>
      <c r="E81" s="13">
        <v>24</v>
      </c>
      <c r="F81" s="31">
        <f t="shared" si="10"/>
        <v>53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221"/>
      <c r="B82" s="26" t="s">
        <v>145</v>
      </c>
      <c r="C82" s="25">
        <f>SUM(C70:C81)</f>
        <v>1519</v>
      </c>
      <c r="D82" s="25">
        <f>SUM(D70:D81)</f>
        <v>1778</v>
      </c>
      <c r="E82" s="25">
        <f>SUM(E70:E81)</f>
        <v>1846</v>
      </c>
      <c r="F82" s="25">
        <f>SUM(F70:F81)</f>
        <v>3624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221" t="s">
        <v>139</v>
      </c>
      <c r="B83" s="37" t="s">
        <v>144</v>
      </c>
      <c r="C83" s="13">
        <v>340</v>
      </c>
      <c r="D83" s="13">
        <v>388</v>
      </c>
      <c r="E83" s="13">
        <v>432</v>
      </c>
      <c r="F83" s="31">
        <f t="shared" ref="F83:F92" si="11">SUM(D83:E83)</f>
        <v>820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221"/>
      <c r="B84" s="37" t="s">
        <v>143</v>
      </c>
      <c r="C84" s="13">
        <v>313</v>
      </c>
      <c r="D84" s="13">
        <v>352</v>
      </c>
      <c r="E84" s="13">
        <v>399</v>
      </c>
      <c r="F84" s="31">
        <f t="shared" si="11"/>
        <v>751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221"/>
      <c r="B85" s="37" t="s">
        <v>142</v>
      </c>
      <c r="C85" s="13">
        <v>122</v>
      </c>
      <c r="D85" s="13">
        <v>122</v>
      </c>
      <c r="E85" s="13">
        <v>135</v>
      </c>
      <c r="F85" s="31">
        <f t="shared" si="11"/>
        <v>257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221"/>
      <c r="B86" s="37" t="s">
        <v>141</v>
      </c>
      <c r="C86" s="13">
        <v>82</v>
      </c>
      <c r="D86" s="13">
        <v>99</v>
      </c>
      <c r="E86" s="13">
        <v>117</v>
      </c>
      <c r="F86" s="31">
        <f t="shared" si="11"/>
        <v>216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221"/>
      <c r="B87" s="37" t="s">
        <v>140</v>
      </c>
      <c r="C87" s="13">
        <v>59</v>
      </c>
      <c r="D87" s="13">
        <v>78</v>
      </c>
      <c r="E87" s="13">
        <v>71</v>
      </c>
      <c r="F87" s="31">
        <f t="shared" si="11"/>
        <v>149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221"/>
      <c r="B88" s="37" t="s">
        <v>139</v>
      </c>
      <c r="C88" s="13">
        <v>133</v>
      </c>
      <c r="D88" s="13">
        <v>189</v>
      </c>
      <c r="E88" s="13">
        <v>203</v>
      </c>
      <c r="F88" s="31">
        <f t="shared" si="11"/>
        <v>392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221"/>
      <c r="B89" s="37" t="s">
        <v>138</v>
      </c>
      <c r="C89" s="13">
        <v>122</v>
      </c>
      <c r="D89" s="13">
        <v>152</v>
      </c>
      <c r="E89" s="13">
        <v>156</v>
      </c>
      <c r="F89" s="31">
        <f t="shared" si="11"/>
        <v>308</v>
      </c>
      <c r="G89" s="57"/>
      <c r="H89" s="222"/>
      <c r="I89" s="13"/>
      <c r="J89" s="13"/>
      <c r="K89" s="13"/>
      <c r="L89" s="70"/>
    </row>
    <row r="90" spans="1:12" ht="14.25" customHeight="1" x14ac:dyDescent="0.15">
      <c r="A90" s="221"/>
      <c r="B90" s="37" t="s">
        <v>137</v>
      </c>
      <c r="C90" s="13">
        <v>109</v>
      </c>
      <c r="D90" s="13">
        <v>159</v>
      </c>
      <c r="E90" s="13">
        <v>151</v>
      </c>
      <c r="F90" s="31">
        <f t="shared" si="11"/>
        <v>310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221"/>
      <c r="B91" s="37" t="s">
        <v>136</v>
      </c>
      <c r="C91" s="13">
        <v>46</v>
      </c>
      <c r="D91" s="13">
        <v>63</v>
      </c>
      <c r="E91" s="13">
        <v>73</v>
      </c>
      <c r="F91" s="31">
        <f t="shared" si="11"/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221"/>
      <c r="B92" s="37" t="s">
        <v>135</v>
      </c>
      <c r="C92" s="13">
        <v>225</v>
      </c>
      <c r="D92" s="13">
        <v>278</v>
      </c>
      <c r="E92" s="13">
        <v>312</v>
      </c>
      <c r="F92" s="31">
        <f t="shared" si="11"/>
        <v>590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221"/>
      <c r="B93" s="26" t="s">
        <v>134</v>
      </c>
      <c r="C93" s="25">
        <f>SUM(C83:C92)</f>
        <v>1551</v>
      </c>
      <c r="D93" s="25">
        <f>SUM(D83:D92)</f>
        <v>1880</v>
      </c>
      <c r="E93" s="25">
        <f>SUM(E83:E92)</f>
        <v>2049</v>
      </c>
      <c r="F93" s="24">
        <f>SUM(F83:F92)</f>
        <v>3929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221"/>
      <c r="B95" s="37" t="s">
        <v>131</v>
      </c>
      <c r="C95" s="13">
        <v>42</v>
      </c>
      <c r="D95" s="13">
        <v>51</v>
      </c>
      <c r="E95" s="13">
        <v>46</v>
      </c>
      <c r="F95" s="31">
        <f t="shared" si="12"/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221"/>
      <c r="B96" s="37" t="s">
        <v>130</v>
      </c>
      <c r="C96" s="13">
        <v>22</v>
      </c>
      <c r="D96" s="13">
        <v>28</v>
      </c>
      <c r="E96" s="13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221"/>
      <c r="B97" s="37" t="s">
        <v>129</v>
      </c>
      <c r="C97" s="13">
        <v>43</v>
      </c>
      <c r="D97" s="13">
        <v>47</v>
      </c>
      <c r="E97" s="13">
        <v>50</v>
      </c>
      <c r="F97" s="31">
        <f t="shared" si="12"/>
        <v>97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221"/>
      <c r="B98" s="37" t="s">
        <v>128</v>
      </c>
      <c r="C98" s="13">
        <v>114</v>
      </c>
      <c r="D98" s="13">
        <v>142</v>
      </c>
      <c r="E98" s="13">
        <v>154</v>
      </c>
      <c r="F98" s="31">
        <f t="shared" si="12"/>
        <v>296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221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221"/>
      <c r="B100" s="37" t="s">
        <v>126</v>
      </c>
      <c r="C100" s="13">
        <v>55</v>
      </c>
      <c r="D100" s="13">
        <v>76</v>
      </c>
      <c r="E100" s="13">
        <v>71</v>
      </c>
      <c r="F100" s="31">
        <f t="shared" si="12"/>
        <v>147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221"/>
      <c r="B101" s="37" t="s">
        <v>125</v>
      </c>
      <c r="C101" s="13">
        <v>106</v>
      </c>
      <c r="D101" s="13">
        <v>112</v>
      </c>
      <c r="E101" s="13">
        <v>133</v>
      </c>
      <c r="F101" s="31">
        <f t="shared" si="12"/>
        <v>245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221"/>
      <c r="B102" s="37" t="s">
        <v>124</v>
      </c>
      <c r="C102" s="13">
        <v>146</v>
      </c>
      <c r="D102" s="13">
        <v>175</v>
      </c>
      <c r="E102" s="13">
        <v>183</v>
      </c>
      <c r="F102" s="31">
        <f t="shared" si="12"/>
        <v>358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221"/>
      <c r="B103" s="37" t="s">
        <v>123</v>
      </c>
      <c r="C103" s="13">
        <v>144</v>
      </c>
      <c r="D103" s="13">
        <v>202</v>
      </c>
      <c r="E103" s="13">
        <v>184</v>
      </c>
      <c r="F103" s="31">
        <f t="shared" si="12"/>
        <v>386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221"/>
      <c r="B104" s="37" t="s">
        <v>122</v>
      </c>
      <c r="C104" s="13">
        <v>64</v>
      </c>
      <c r="D104" s="13">
        <v>58</v>
      </c>
      <c r="E104" s="13">
        <v>69</v>
      </c>
      <c r="F104" s="31">
        <f t="shared" si="12"/>
        <v>127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221"/>
      <c r="B105" s="37" t="s">
        <v>121</v>
      </c>
      <c r="C105" s="13">
        <v>45</v>
      </c>
      <c r="D105" s="13">
        <v>63</v>
      </c>
      <c r="E105" s="13">
        <v>65</v>
      </c>
      <c r="F105" s="31">
        <f t="shared" si="12"/>
        <v>128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221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221"/>
      <c r="B107" s="37" t="s">
        <v>119</v>
      </c>
      <c r="C107" s="13">
        <v>92</v>
      </c>
      <c r="D107" s="13">
        <v>115</v>
      </c>
      <c r="E107" s="13">
        <v>122</v>
      </c>
      <c r="F107" s="31">
        <f t="shared" si="12"/>
        <v>237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221"/>
      <c r="B108" s="37" t="s">
        <v>118</v>
      </c>
      <c r="C108" s="13">
        <v>81</v>
      </c>
      <c r="D108" s="13">
        <v>93</v>
      </c>
      <c r="E108" s="13">
        <v>110</v>
      </c>
      <c r="F108" s="31">
        <f t="shared" si="12"/>
        <v>203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221"/>
      <c r="B109" s="37" t="s">
        <v>117</v>
      </c>
      <c r="C109" s="13">
        <v>79</v>
      </c>
      <c r="D109" s="13">
        <v>94</v>
      </c>
      <c r="E109" s="13">
        <v>101</v>
      </c>
      <c r="F109" s="31">
        <f t="shared" si="12"/>
        <v>195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221"/>
      <c r="B110" s="26" t="s">
        <v>116</v>
      </c>
      <c r="C110" s="25">
        <f>SUM(C94:C109)</f>
        <v>1117</v>
      </c>
      <c r="D110" s="25">
        <f>SUM(D94:D109)</f>
        <v>1372</v>
      </c>
      <c r="E110" s="25">
        <f>SUM(E94:E109)</f>
        <v>1450</v>
      </c>
      <c r="F110" s="24">
        <f>SUM(F94:F109)</f>
        <v>2822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221"/>
      <c r="B112" s="37" t="s">
        <v>113</v>
      </c>
      <c r="C112" s="13">
        <v>74</v>
      </c>
      <c r="D112" s="13">
        <v>104</v>
      </c>
      <c r="E112" s="13">
        <v>91</v>
      </c>
      <c r="F112" s="31">
        <f>SUM(D112:E112)</f>
        <v>195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221"/>
      <c r="B113" s="37" t="s">
        <v>112</v>
      </c>
      <c r="C113" s="13">
        <v>41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221"/>
      <c r="B114" s="26" t="s">
        <v>111</v>
      </c>
      <c r="C114" s="25">
        <f>SUM(C111:C113)</f>
        <v>165</v>
      </c>
      <c r="D114" s="25">
        <f>SUM(D111:D113)</f>
        <v>243</v>
      </c>
      <c r="E114" s="25">
        <f>SUM(E111:E113)</f>
        <v>226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238</v>
      </c>
      <c r="K116" s="64">
        <v>243</v>
      </c>
      <c r="L116" s="63">
        <f t="shared" ref="L116:L124" si="13">SUM(J116:K116)</f>
        <v>481</v>
      </c>
    </row>
    <row r="117" spans="1:12" ht="14.25" customHeight="1" x14ac:dyDescent="0.15">
      <c r="A117" s="221" t="s">
        <v>107</v>
      </c>
      <c r="B117" s="37" t="s">
        <v>106</v>
      </c>
      <c r="C117" s="13">
        <v>179</v>
      </c>
      <c r="D117" s="13">
        <v>174</v>
      </c>
      <c r="E117" s="13">
        <v>206</v>
      </c>
      <c r="F117" s="31">
        <f t="shared" ref="F117:F138" si="14">SUM(D117:E117)</f>
        <v>380</v>
      </c>
      <c r="G117" s="57"/>
      <c r="H117" s="37" t="s">
        <v>105</v>
      </c>
      <c r="I117" s="13">
        <v>146</v>
      </c>
      <c r="J117" s="13">
        <v>178</v>
      </c>
      <c r="K117" s="13">
        <v>175</v>
      </c>
      <c r="L117" s="61">
        <f t="shared" si="13"/>
        <v>353</v>
      </c>
    </row>
    <row r="118" spans="1:12" ht="14.25" customHeight="1" x14ac:dyDescent="0.15">
      <c r="A118" s="221"/>
      <c r="B118" s="37" t="s">
        <v>104</v>
      </c>
      <c r="C118" s="13">
        <v>284</v>
      </c>
      <c r="D118" s="13">
        <v>265</v>
      </c>
      <c r="E118" s="13">
        <v>242</v>
      </c>
      <c r="F118" s="31">
        <f t="shared" si="14"/>
        <v>507</v>
      </c>
      <c r="G118" s="57"/>
      <c r="H118" s="37" t="s">
        <v>103</v>
      </c>
      <c r="I118" s="13">
        <v>137</v>
      </c>
      <c r="J118" s="13">
        <v>191</v>
      </c>
      <c r="K118" s="13">
        <v>206</v>
      </c>
      <c r="L118" s="61">
        <f t="shared" si="13"/>
        <v>397</v>
      </c>
    </row>
    <row r="119" spans="1:12" ht="14.25" customHeight="1" x14ac:dyDescent="0.15">
      <c r="A119" s="221"/>
      <c r="B119" s="37" t="s">
        <v>102</v>
      </c>
      <c r="C119" s="13">
        <v>107</v>
      </c>
      <c r="D119" s="13">
        <v>93</v>
      </c>
      <c r="E119" s="13">
        <v>106</v>
      </c>
      <c r="F119" s="31">
        <f t="shared" si="14"/>
        <v>199</v>
      </c>
      <c r="G119" s="57"/>
      <c r="H119" s="37" t="s">
        <v>101</v>
      </c>
      <c r="I119" s="13">
        <v>49</v>
      </c>
      <c r="J119" s="13">
        <v>49</v>
      </c>
      <c r="K119" s="13">
        <v>60</v>
      </c>
      <c r="L119" s="61">
        <f t="shared" si="13"/>
        <v>109</v>
      </c>
    </row>
    <row r="120" spans="1:12" ht="14.25" customHeight="1" x14ac:dyDescent="0.15">
      <c r="A120" s="221"/>
      <c r="B120" s="37" t="s">
        <v>100</v>
      </c>
      <c r="C120" s="13">
        <v>105</v>
      </c>
      <c r="D120" s="13">
        <v>93</v>
      </c>
      <c r="E120" s="13">
        <v>115</v>
      </c>
      <c r="F120" s="31">
        <f t="shared" si="14"/>
        <v>208</v>
      </c>
      <c r="G120" s="57"/>
      <c r="H120" s="37" t="s">
        <v>99</v>
      </c>
      <c r="I120" s="13">
        <v>132</v>
      </c>
      <c r="J120" s="13">
        <v>151</v>
      </c>
      <c r="K120" s="13">
        <v>167</v>
      </c>
      <c r="L120" s="61">
        <f t="shared" si="13"/>
        <v>318</v>
      </c>
    </row>
    <row r="121" spans="1:12" ht="14.25" customHeight="1" x14ac:dyDescent="0.15">
      <c r="A121" s="221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147</v>
      </c>
      <c r="J121" s="13">
        <v>171</v>
      </c>
      <c r="K121" s="62">
        <v>160</v>
      </c>
      <c r="L121" s="61">
        <f t="shared" si="13"/>
        <v>331</v>
      </c>
    </row>
    <row r="122" spans="1:12" ht="14.25" customHeight="1" x14ac:dyDescent="0.15">
      <c r="A122" s="221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187</v>
      </c>
      <c r="J122" s="13">
        <v>205</v>
      </c>
      <c r="K122" s="13">
        <v>213</v>
      </c>
      <c r="L122" s="61">
        <f t="shared" si="13"/>
        <v>418</v>
      </c>
    </row>
    <row r="123" spans="1:12" ht="14.25" customHeight="1" x14ac:dyDescent="0.15">
      <c r="A123" s="221"/>
      <c r="B123" s="37" t="s">
        <v>94</v>
      </c>
      <c r="C123" s="13">
        <v>63</v>
      </c>
      <c r="D123" s="13">
        <v>60</v>
      </c>
      <c r="E123" s="13">
        <v>67</v>
      </c>
      <c r="F123" s="31">
        <f t="shared" si="14"/>
        <v>127</v>
      </c>
      <c r="G123" s="57"/>
      <c r="H123" s="37" t="s">
        <v>93</v>
      </c>
      <c r="I123" s="13">
        <v>45</v>
      </c>
      <c r="J123" s="13">
        <v>54</v>
      </c>
      <c r="K123" s="13">
        <v>57</v>
      </c>
      <c r="L123" s="61">
        <f t="shared" si="13"/>
        <v>111</v>
      </c>
    </row>
    <row r="124" spans="1:12" ht="14.25" customHeight="1" x14ac:dyDescent="0.15">
      <c r="A124" s="221"/>
      <c r="B124" s="37" t="s">
        <v>92</v>
      </c>
      <c r="C124" s="13">
        <v>141</v>
      </c>
      <c r="D124" s="13">
        <v>134</v>
      </c>
      <c r="E124" s="13">
        <v>161</v>
      </c>
      <c r="F124" s="31">
        <f t="shared" si="14"/>
        <v>295</v>
      </c>
      <c r="G124" s="57"/>
      <c r="H124" s="37" t="s">
        <v>91</v>
      </c>
      <c r="I124" s="13">
        <v>226</v>
      </c>
      <c r="J124" s="13">
        <v>228</v>
      </c>
      <c r="K124" s="13">
        <v>264</v>
      </c>
      <c r="L124" s="61">
        <f t="shared" si="13"/>
        <v>492</v>
      </c>
    </row>
    <row r="125" spans="1:12" ht="14.25" customHeight="1" x14ac:dyDescent="0.15">
      <c r="A125" s="221"/>
      <c r="B125" s="37" t="s">
        <v>90</v>
      </c>
      <c r="C125" s="13">
        <v>49</v>
      </c>
      <c r="D125" s="13">
        <v>32</v>
      </c>
      <c r="E125" s="13">
        <v>48</v>
      </c>
      <c r="F125" s="31">
        <f t="shared" si="14"/>
        <v>80</v>
      </c>
      <c r="G125" s="57"/>
      <c r="H125" s="26" t="s">
        <v>89</v>
      </c>
      <c r="I125" s="25">
        <f>SUM(I116:I124)</f>
        <v>1252</v>
      </c>
      <c r="J125" s="25">
        <f>SUM(J116:J124)</f>
        <v>1465</v>
      </c>
      <c r="K125" s="25">
        <f>SUM(K116:K124)</f>
        <v>1545</v>
      </c>
      <c r="L125" s="60">
        <f>SUM(L116:L124)</f>
        <v>3010</v>
      </c>
    </row>
    <row r="126" spans="1:12" ht="14.25" customHeight="1" x14ac:dyDescent="0.15">
      <c r="A126" s="221"/>
      <c r="B126" s="37" t="s">
        <v>88</v>
      </c>
      <c r="C126" s="13">
        <v>66</v>
      </c>
      <c r="D126" s="13">
        <v>61</v>
      </c>
      <c r="E126" s="13">
        <v>75</v>
      </c>
      <c r="F126" s="31">
        <f t="shared" si="14"/>
        <v>136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32</v>
      </c>
      <c r="L126" s="58">
        <f t="shared" ref="L126:L139" si="15">SUM(J126:K126)</f>
        <v>79</v>
      </c>
    </row>
    <row r="127" spans="1:12" ht="14.25" customHeight="1" x14ac:dyDescent="0.15">
      <c r="A127" s="221"/>
      <c r="B127" s="37" t="s">
        <v>85</v>
      </c>
      <c r="C127" s="13">
        <v>36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11</v>
      </c>
      <c r="L127" s="58">
        <f t="shared" si="15"/>
        <v>18</v>
      </c>
    </row>
    <row r="128" spans="1:12" ht="14.25" customHeight="1" x14ac:dyDescent="0.15">
      <c r="A128" s="221"/>
      <c r="B128" s="37" t="s">
        <v>83</v>
      </c>
      <c r="C128" s="13">
        <v>66</v>
      </c>
      <c r="D128" s="13">
        <v>62</v>
      </c>
      <c r="E128" s="13">
        <v>76</v>
      </c>
      <c r="F128" s="31">
        <f t="shared" si="14"/>
        <v>138</v>
      </c>
      <c r="G128" s="57"/>
      <c r="H128" s="59" t="s">
        <v>82</v>
      </c>
      <c r="I128" s="13">
        <v>41</v>
      </c>
      <c r="J128" s="13">
        <v>55</v>
      </c>
      <c r="K128" s="13">
        <v>67</v>
      </c>
      <c r="L128" s="58">
        <f t="shared" si="15"/>
        <v>122</v>
      </c>
    </row>
    <row r="129" spans="1:12" ht="14.25" customHeight="1" x14ac:dyDescent="0.15">
      <c r="A129" s="221"/>
      <c r="B129" s="37" t="s">
        <v>81</v>
      </c>
      <c r="C129" s="13">
        <v>76</v>
      </c>
      <c r="D129" s="13">
        <v>64</v>
      </c>
      <c r="E129" s="13">
        <v>77</v>
      </c>
      <c r="F129" s="31">
        <f t="shared" si="14"/>
        <v>141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221"/>
      <c r="B130" s="37" t="s">
        <v>79</v>
      </c>
      <c r="C130" s="13">
        <v>66</v>
      </c>
      <c r="D130" s="13">
        <v>60</v>
      </c>
      <c r="E130" s="13">
        <v>64</v>
      </c>
      <c r="F130" s="31">
        <f t="shared" si="14"/>
        <v>124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221"/>
      <c r="B131" s="37" t="s">
        <v>77</v>
      </c>
      <c r="C131" s="13">
        <v>113</v>
      </c>
      <c r="D131" s="13">
        <v>111</v>
      </c>
      <c r="E131" s="13">
        <v>113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16</v>
      </c>
      <c r="K131" s="13">
        <v>11</v>
      </c>
      <c r="L131" s="58">
        <f t="shared" si="15"/>
        <v>27</v>
      </c>
    </row>
    <row r="132" spans="1:12" ht="14.25" customHeight="1" x14ac:dyDescent="0.15">
      <c r="A132" s="221"/>
      <c r="B132" s="37" t="s">
        <v>75</v>
      </c>
      <c r="C132" s="13">
        <v>153</v>
      </c>
      <c r="D132" s="13">
        <v>144</v>
      </c>
      <c r="E132" s="13">
        <v>153</v>
      </c>
      <c r="F132" s="31">
        <f t="shared" si="14"/>
        <v>297</v>
      </c>
      <c r="G132" s="57"/>
      <c r="H132" s="59" t="s">
        <v>74</v>
      </c>
      <c r="I132" s="13">
        <v>18</v>
      </c>
      <c r="J132" s="13">
        <v>18</v>
      </c>
      <c r="K132" s="13">
        <v>23</v>
      </c>
      <c r="L132" s="58">
        <f t="shared" si="15"/>
        <v>41</v>
      </c>
    </row>
    <row r="133" spans="1:12" ht="14.25" customHeight="1" x14ac:dyDescent="0.15">
      <c r="A133" s="221"/>
      <c r="B133" s="37" t="s">
        <v>73</v>
      </c>
      <c r="C133" s="13">
        <v>123</v>
      </c>
      <c r="D133" s="13">
        <v>117</v>
      </c>
      <c r="E133" s="13">
        <v>129</v>
      </c>
      <c r="F133" s="31">
        <f t="shared" si="14"/>
        <v>246</v>
      </c>
      <c r="G133" s="57"/>
      <c r="H133" s="59" t="s">
        <v>72</v>
      </c>
      <c r="I133" s="13">
        <v>20</v>
      </c>
      <c r="J133" s="13">
        <v>17</v>
      </c>
      <c r="K133" s="13">
        <v>13</v>
      </c>
      <c r="L133" s="58">
        <f t="shared" si="15"/>
        <v>30</v>
      </c>
    </row>
    <row r="134" spans="1:12" ht="14.25" customHeight="1" x14ac:dyDescent="0.15">
      <c r="A134" s="221"/>
      <c r="B134" s="37" t="s">
        <v>71</v>
      </c>
      <c r="C134" s="13">
        <v>112</v>
      </c>
      <c r="D134" s="13">
        <v>109</v>
      </c>
      <c r="E134" s="13">
        <v>132</v>
      </c>
      <c r="F134" s="31">
        <f t="shared" si="14"/>
        <v>241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5"/>
        <v>39</v>
      </c>
    </row>
    <row r="135" spans="1:12" ht="14.25" customHeight="1" x14ac:dyDescent="0.15">
      <c r="A135" s="221"/>
      <c r="B135" s="37" t="s">
        <v>69</v>
      </c>
      <c r="C135" s="13">
        <v>197</v>
      </c>
      <c r="D135" s="13">
        <v>206</v>
      </c>
      <c r="E135" s="13">
        <v>207</v>
      </c>
      <c r="F135" s="31">
        <f t="shared" si="14"/>
        <v>413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221"/>
      <c r="B136" s="37" t="s">
        <v>67</v>
      </c>
      <c r="C136" s="13">
        <v>36</v>
      </c>
      <c r="D136" s="13">
        <v>41</v>
      </c>
      <c r="E136" s="13">
        <v>40</v>
      </c>
      <c r="F136" s="31">
        <f t="shared" si="14"/>
        <v>81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221"/>
      <c r="B137" s="37" t="s">
        <v>65</v>
      </c>
      <c r="C137" s="13">
        <v>218</v>
      </c>
      <c r="D137" s="13">
        <v>166</v>
      </c>
      <c r="E137" s="13">
        <v>195</v>
      </c>
      <c r="F137" s="31">
        <f t="shared" si="14"/>
        <v>361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221"/>
      <c r="B138" s="222" t="s">
        <v>63</v>
      </c>
      <c r="C138" s="13">
        <v>129</v>
      </c>
      <c r="D138" s="13">
        <v>183</v>
      </c>
      <c r="E138" s="13">
        <v>188</v>
      </c>
      <c r="F138" s="31">
        <f t="shared" si="14"/>
        <v>371</v>
      </c>
      <c r="G138" s="57"/>
      <c r="H138" s="59" t="s">
        <v>62</v>
      </c>
      <c r="I138" s="13">
        <v>16</v>
      </c>
      <c r="J138" s="13">
        <v>17</v>
      </c>
      <c r="K138" s="13">
        <v>17</v>
      </c>
      <c r="L138" s="58">
        <f t="shared" si="15"/>
        <v>34</v>
      </c>
    </row>
    <row r="139" spans="1:12" ht="14.25" customHeight="1" x14ac:dyDescent="0.15">
      <c r="A139" s="221"/>
      <c r="B139" s="26" t="s">
        <v>61</v>
      </c>
      <c r="C139" s="25">
        <f>SUM(C117:C138)</f>
        <v>2415</v>
      </c>
      <c r="D139" s="25">
        <f>SUM(D117:D138)</f>
        <v>2303</v>
      </c>
      <c r="E139" s="25">
        <f>SUM(E117:E138)</f>
        <v>2533</v>
      </c>
      <c r="F139" s="24">
        <f>SUM(F117:F138)</f>
        <v>4836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221" t="s">
        <v>59</v>
      </c>
      <c r="B140" s="37" t="s">
        <v>58</v>
      </c>
      <c r="C140" s="13">
        <v>134</v>
      </c>
      <c r="D140" s="13">
        <v>150</v>
      </c>
      <c r="E140" s="13">
        <v>173</v>
      </c>
      <c r="F140" s="31">
        <f t="shared" ref="F140:F156" si="16">SUM(D140:E140)</f>
        <v>323</v>
      </c>
      <c r="G140" s="57"/>
      <c r="H140" s="26" t="s">
        <v>57</v>
      </c>
      <c r="I140" s="25">
        <f>SUM(I126:I139)</f>
        <v>258</v>
      </c>
      <c r="J140" s="25">
        <f>SUM(J126:J139)</f>
        <v>283</v>
      </c>
      <c r="K140" s="25">
        <f>SUM(K126:K139)</f>
        <v>289</v>
      </c>
      <c r="L140" s="60">
        <f>SUM(L126:L139)</f>
        <v>572</v>
      </c>
    </row>
    <row r="141" spans="1:12" ht="14.25" customHeight="1" x14ac:dyDescent="0.15">
      <c r="A141" s="221"/>
      <c r="B141" s="37" t="s">
        <v>56</v>
      </c>
      <c r="C141" s="13">
        <v>168</v>
      </c>
      <c r="D141" s="13">
        <v>192</v>
      </c>
      <c r="E141" s="13">
        <v>211</v>
      </c>
      <c r="F141" s="31">
        <f t="shared" si="16"/>
        <v>403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56</v>
      </c>
      <c r="L141" s="58">
        <f>SUM(J141:K141)</f>
        <v>113</v>
      </c>
    </row>
    <row r="142" spans="1:12" ht="14.25" customHeight="1" x14ac:dyDescent="0.15">
      <c r="A142" s="221"/>
      <c r="B142" s="37" t="s">
        <v>53</v>
      </c>
      <c r="C142" s="13">
        <v>147</v>
      </c>
      <c r="D142" s="13">
        <v>173</v>
      </c>
      <c r="E142" s="13">
        <v>194</v>
      </c>
      <c r="F142" s="31">
        <f t="shared" si="16"/>
        <v>367</v>
      </c>
      <c r="G142" s="57"/>
      <c r="H142" s="59" t="s">
        <v>52</v>
      </c>
      <c r="I142" s="13">
        <v>45</v>
      </c>
      <c r="J142" s="13">
        <v>49</v>
      </c>
      <c r="K142" s="13">
        <v>40</v>
      </c>
      <c r="L142" s="58">
        <f>SUM(J142:K142)</f>
        <v>89</v>
      </c>
    </row>
    <row r="143" spans="1:12" ht="14.25" customHeight="1" x14ac:dyDescent="0.15">
      <c r="A143" s="221"/>
      <c r="B143" s="37" t="s">
        <v>51</v>
      </c>
      <c r="C143" s="13">
        <v>65</v>
      </c>
      <c r="D143" s="13">
        <v>73</v>
      </c>
      <c r="E143" s="13">
        <v>92</v>
      </c>
      <c r="F143" s="31">
        <f t="shared" si="16"/>
        <v>165</v>
      </c>
      <c r="G143" s="57"/>
      <c r="H143" s="59" t="s">
        <v>50</v>
      </c>
      <c r="I143" s="13">
        <v>50</v>
      </c>
      <c r="J143" s="13">
        <v>49</v>
      </c>
      <c r="K143" s="13">
        <v>46</v>
      </c>
      <c r="L143" s="58">
        <f>SUM(J143:K143)</f>
        <v>95</v>
      </c>
    </row>
    <row r="144" spans="1:12" ht="14.25" customHeight="1" x14ac:dyDescent="0.15">
      <c r="A144" s="221"/>
      <c r="B144" s="37" t="s">
        <v>49</v>
      </c>
      <c r="C144" s="13">
        <v>40</v>
      </c>
      <c r="D144" s="13">
        <v>44</v>
      </c>
      <c r="E144" s="13">
        <v>36</v>
      </c>
      <c r="F144" s="31">
        <f t="shared" si="16"/>
        <v>80</v>
      </c>
      <c r="G144" s="57"/>
      <c r="H144" s="59" t="s">
        <v>48</v>
      </c>
      <c r="I144" s="13">
        <v>36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221"/>
      <c r="B145" s="37" t="s">
        <v>47</v>
      </c>
      <c r="C145" s="13">
        <v>134</v>
      </c>
      <c r="D145" s="13">
        <v>164</v>
      </c>
      <c r="E145" s="13">
        <v>189</v>
      </c>
      <c r="F145" s="31">
        <f t="shared" si="16"/>
        <v>353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f>SUM(J145:K145)</f>
        <v>69</v>
      </c>
    </row>
    <row r="146" spans="1:13" ht="14.25" customHeight="1" x14ac:dyDescent="0.15">
      <c r="A146" s="221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224</v>
      </c>
      <c r="K146" s="25">
        <f>SUM(K141:K145)</f>
        <v>212</v>
      </c>
      <c r="L146" s="56">
        <f>SUM(L141:L145)</f>
        <v>436</v>
      </c>
    </row>
    <row r="147" spans="1:13" ht="14.25" customHeight="1" x14ac:dyDescent="0.15">
      <c r="A147" s="221"/>
      <c r="B147" s="37" t="s">
        <v>43</v>
      </c>
      <c r="C147" s="13">
        <v>40</v>
      </c>
      <c r="D147" s="13">
        <v>47</v>
      </c>
      <c r="E147" s="13">
        <v>53</v>
      </c>
      <c r="F147" s="31">
        <f t="shared" si="16"/>
        <v>100</v>
      </c>
      <c r="G147" s="263" t="s">
        <v>42</v>
      </c>
      <c r="H147" s="264"/>
      <c r="I147" s="55">
        <f>SUM(C139+C157+C164+C167+I125+I140+I146)</f>
        <v>6960</v>
      </c>
      <c r="J147" s="55">
        <f>SUM(D139+D157+D164+D167+J125+J140+J146)</f>
        <v>7645</v>
      </c>
      <c r="K147" s="55">
        <f>SUM(E139+E157+E164+E167+K125+K140+K146)</f>
        <v>8233</v>
      </c>
      <c r="L147" s="54">
        <f>SUM(F139+F157+F164+F167+L125+L140+L146)</f>
        <v>15878</v>
      </c>
    </row>
    <row r="148" spans="1:13" ht="14.25" customHeight="1" x14ac:dyDescent="0.15">
      <c r="A148" s="221"/>
      <c r="B148" s="37" t="s">
        <v>41</v>
      </c>
      <c r="C148" s="13">
        <v>102</v>
      </c>
      <c r="D148" s="13">
        <v>131</v>
      </c>
      <c r="E148" s="13">
        <v>150</v>
      </c>
      <c r="F148" s="31">
        <f t="shared" si="16"/>
        <v>281</v>
      </c>
      <c r="G148" s="53"/>
      <c r="H148" s="222"/>
      <c r="I148" s="13"/>
      <c r="J148" s="13"/>
      <c r="K148" s="13"/>
      <c r="L148" s="52"/>
    </row>
    <row r="149" spans="1:13" ht="14.25" customHeight="1" x14ac:dyDescent="0.15">
      <c r="A149" s="221"/>
      <c r="B149" s="37" t="s">
        <v>40</v>
      </c>
      <c r="C149" s="13">
        <v>65</v>
      </c>
      <c r="D149" s="13">
        <v>83</v>
      </c>
      <c r="E149" s="13">
        <v>100</v>
      </c>
      <c r="F149" s="31">
        <f t="shared" si="16"/>
        <v>183</v>
      </c>
      <c r="G149" s="265" t="s">
        <v>39</v>
      </c>
      <c r="H149" s="266"/>
      <c r="I149" s="247">
        <f>SUM(C30+I39+I67+I147)</f>
        <v>19506</v>
      </c>
      <c r="J149" s="247">
        <f>SUM(D30+J39+J67+J147)</f>
        <v>22598</v>
      </c>
      <c r="K149" s="247">
        <f>SUM(E30+K39+K67+K147)</f>
        <v>24270</v>
      </c>
      <c r="L149" s="249">
        <f>SUM(J149:K149)</f>
        <v>46868</v>
      </c>
    </row>
    <row r="150" spans="1:13" ht="14.25" customHeight="1" x14ac:dyDescent="0.15">
      <c r="A150" s="221"/>
      <c r="B150" s="37" t="s">
        <v>38</v>
      </c>
      <c r="C150" s="13">
        <v>138</v>
      </c>
      <c r="D150" s="13">
        <v>159</v>
      </c>
      <c r="E150" s="13">
        <v>174</v>
      </c>
      <c r="F150" s="31">
        <f t="shared" si="16"/>
        <v>333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221"/>
      <c r="B151" s="37" t="s">
        <v>37</v>
      </c>
      <c r="C151" s="13">
        <v>31</v>
      </c>
      <c r="D151" s="13">
        <v>33</v>
      </c>
      <c r="E151" s="13">
        <v>38</v>
      </c>
      <c r="F151" s="31">
        <f t="shared" si="16"/>
        <v>71</v>
      </c>
      <c r="G151" s="251" t="s">
        <v>36</v>
      </c>
      <c r="H151" s="252"/>
      <c r="I151" s="255">
        <f>I149-'R2.1月末'!I149</f>
        <v>-28</v>
      </c>
      <c r="J151" s="255">
        <f>J149-'R2.1月末'!J149</f>
        <v>-34</v>
      </c>
      <c r="K151" s="255">
        <f>K149-'R2.1月末'!K149</f>
        <v>-12</v>
      </c>
      <c r="L151" s="257">
        <f>L149-'R2.1月末'!L149</f>
        <v>-46</v>
      </c>
      <c r="M151" s="109"/>
    </row>
    <row r="152" spans="1:13" ht="14.25" customHeight="1" x14ac:dyDescent="0.15">
      <c r="A152" s="221"/>
      <c r="B152" s="37" t="s">
        <v>35</v>
      </c>
      <c r="C152" s="13">
        <v>21</v>
      </c>
      <c r="D152" s="13">
        <v>24</v>
      </c>
      <c r="E152" s="13">
        <v>25</v>
      </c>
      <c r="F152" s="31">
        <f t="shared" si="16"/>
        <v>49</v>
      </c>
      <c r="G152" s="253"/>
      <c r="H152" s="254"/>
      <c r="I152" s="256"/>
      <c r="J152" s="256"/>
      <c r="K152" s="256"/>
      <c r="L152" s="258"/>
      <c r="M152" s="109"/>
    </row>
    <row r="153" spans="1:13" ht="14.25" customHeight="1" x14ac:dyDescent="0.15">
      <c r="A153" s="221"/>
      <c r="B153" s="37" t="s">
        <v>34</v>
      </c>
      <c r="C153" s="13">
        <v>65</v>
      </c>
      <c r="D153" s="13">
        <v>98</v>
      </c>
      <c r="E153" s="13">
        <v>94</v>
      </c>
      <c r="F153" s="31">
        <f t="shared" si="16"/>
        <v>192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  <c r="M153" s="109"/>
    </row>
    <row r="154" spans="1:13" ht="14.25" customHeight="1" x14ac:dyDescent="0.15">
      <c r="A154" s="221"/>
      <c r="B154" s="37" t="s">
        <v>32</v>
      </c>
      <c r="C154" s="13">
        <v>50</v>
      </c>
      <c r="D154" s="13">
        <v>56</v>
      </c>
      <c r="E154" s="13">
        <v>63</v>
      </c>
      <c r="F154" s="31">
        <f t="shared" si="16"/>
        <v>119</v>
      </c>
      <c r="G154" s="245" t="s">
        <v>31</v>
      </c>
      <c r="H154" s="246"/>
      <c r="I154" s="50"/>
      <c r="J154" s="50">
        <v>52</v>
      </c>
      <c r="K154" s="50">
        <v>46</v>
      </c>
      <c r="L154" s="48">
        <f t="shared" ref="L154:L159" si="17">SUM(J154:K154)</f>
        <v>98</v>
      </c>
    </row>
    <row r="155" spans="1:13" ht="14.25" customHeight="1" x14ac:dyDescent="0.15">
      <c r="A155" s="221"/>
      <c r="B155" s="37" t="s">
        <v>30</v>
      </c>
      <c r="C155" s="13">
        <v>240</v>
      </c>
      <c r="D155" s="13">
        <v>237</v>
      </c>
      <c r="E155" s="13">
        <v>279</v>
      </c>
      <c r="F155" s="31">
        <f t="shared" si="16"/>
        <v>516</v>
      </c>
      <c r="G155" s="245" t="s">
        <v>29</v>
      </c>
      <c r="H155" s="246"/>
      <c r="I155" s="50"/>
      <c r="J155" s="50">
        <v>60</v>
      </c>
      <c r="K155" s="50">
        <v>43</v>
      </c>
      <c r="L155" s="48">
        <f t="shared" si="17"/>
        <v>103</v>
      </c>
    </row>
    <row r="156" spans="1:13" ht="14.25" customHeight="1" x14ac:dyDescent="0.15">
      <c r="A156" s="221"/>
      <c r="B156" s="37" t="s">
        <v>28</v>
      </c>
      <c r="C156" s="13">
        <v>38</v>
      </c>
      <c r="D156" s="13">
        <v>35</v>
      </c>
      <c r="E156" s="13">
        <v>42</v>
      </c>
      <c r="F156" s="31">
        <f t="shared" si="16"/>
        <v>77</v>
      </c>
      <c r="G156" s="245" t="s">
        <v>27</v>
      </c>
      <c r="H156" s="246"/>
      <c r="I156" s="50"/>
      <c r="J156" s="50">
        <v>14</v>
      </c>
      <c r="K156" s="50">
        <v>13</v>
      </c>
      <c r="L156" s="48">
        <f t="shared" si="17"/>
        <v>27</v>
      </c>
    </row>
    <row r="157" spans="1:13" ht="14.25" customHeight="1" x14ac:dyDescent="0.15">
      <c r="A157" s="221"/>
      <c r="B157" s="26" t="s">
        <v>26</v>
      </c>
      <c r="C157" s="25">
        <f>SUM(C140:C156)</f>
        <v>1510</v>
      </c>
      <c r="D157" s="25">
        <f t="shared" ref="D157:F157" si="18">SUM(D140:D156)</f>
        <v>1739</v>
      </c>
      <c r="E157" s="25">
        <f t="shared" si="18"/>
        <v>1952</v>
      </c>
      <c r="F157" s="25">
        <f t="shared" si="18"/>
        <v>3691</v>
      </c>
      <c r="G157" s="245" t="s">
        <v>25</v>
      </c>
      <c r="H157" s="246"/>
      <c r="I157" s="50"/>
      <c r="J157" s="50">
        <v>40</v>
      </c>
      <c r="K157" s="50">
        <v>28</v>
      </c>
      <c r="L157" s="48">
        <f t="shared" si="17"/>
        <v>68</v>
      </c>
    </row>
    <row r="158" spans="1:13" ht="14.25" customHeight="1" x14ac:dyDescent="0.15">
      <c r="A158" s="221" t="s">
        <v>24</v>
      </c>
      <c r="B158" s="37" t="s">
        <v>23</v>
      </c>
      <c r="C158" s="13">
        <v>122</v>
      </c>
      <c r="D158" s="13">
        <v>161</v>
      </c>
      <c r="E158" s="13">
        <v>160</v>
      </c>
      <c r="F158" s="31">
        <f t="shared" ref="F158:F163" si="19">SUM(D158:E158)</f>
        <v>321</v>
      </c>
      <c r="G158" s="245" t="s">
        <v>22</v>
      </c>
      <c r="H158" s="246"/>
      <c r="I158" s="50"/>
      <c r="J158" s="50">
        <v>0</v>
      </c>
      <c r="K158" s="50">
        <v>0</v>
      </c>
      <c r="L158" s="48">
        <f t="shared" si="17"/>
        <v>0</v>
      </c>
    </row>
    <row r="159" spans="1:13" ht="14.25" customHeight="1" x14ac:dyDescent="0.15">
      <c r="A159" s="221"/>
      <c r="B159" s="37" t="s">
        <v>21</v>
      </c>
      <c r="C159" s="13">
        <v>213</v>
      </c>
      <c r="D159" s="13">
        <v>258</v>
      </c>
      <c r="E159" s="13">
        <v>278</v>
      </c>
      <c r="F159" s="31">
        <f t="shared" si="19"/>
        <v>536</v>
      </c>
      <c r="G159" s="233" t="s">
        <v>20</v>
      </c>
      <c r="H159" s="234"/>
      <c r="I159" s="49"/>
      <c r="J159" s="49">
        <v>0</v>
      </c>
      <c r="K159" s="49">
        <v>0</v>
      </c>
      <c r="L159" s="48">
        <f t="shared" si="17"/>
        <v>0</v>
      </c>
    </row>
    <row r="160" spans="1:13" ht="14.25" customHeight="1" x14ac:dyDescent="0.15">
      <c r="A160" s="221"/>
      <c r="B160" s="37" t="s">
        <v>19</v>
      </c>
      <c r="C160" s="13">
        <v>63</v>
      </c>
      <c r="D160" s="13">
        <v>83</v>
      </c>
      <c r="E160" s="13">
        <v>76</v>
      </c>
      <c r="F160" s="31">
        <f t="shared" si="19"/>
        <v>159</v>
      </c>
      <c r="G160" s="220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221"/>
      <c r="B161" s="37" t="s">
        <v>17</v>
      </c>
      <c r="C161" s="13">
        <v>51</v>
      </c>
      <c r="D161" s="13">
        <v>75</v>
      </c>
      <c r="E161" s="13">
        <v>82</v>
      </c>
      <c r="F161" s="31">
        <f t="shared" si="19"/>
        <v>157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221"/>
      <c r="B162" s="37" t="s">
        <v>15</v>
      </c>
      <c r="C162" s="13">
        <v>215</v>
      </c>
      <c r="D162" s="13">
        <v>280</v>
      </c>
      <c r="E162" s="13">
        <v>296</v>
      </c>
      <c r="F162" s="31">
        <f t="shared" si="19"/>
        <v>576</v>
      </c>
      <c r="G162" s="42" t="s">
        <v>14</v>
      </c>
      <c r="H162" s="41" t="s">
        <v>11</v>
      </c>
      <c r="I162" s="40">
        <f>SUM(L162/L149)</f>
        <v>0.41356575915336691</v>
      </c>
      <c r="J162" s="39">
        <v>8705</v>
      </c>
      <c r="K162" s="39">
        <v>10678</v>
      </c>
      <c r="L162" s="38">
        <f t="shared" ref="L162:L167" si="20">SUM(J162:K162)</f>
        <v>19383</v>
      </c>
    </row>
    <row r="163" spans="1:12" ht="14.25" customHeight="1" x14ac:dyDescent="0.15">
      <c r="A163" s="221"/>
      <c r="B163" s="37" t="s">
        <v>13</v>
      </c>
      <c r="C163" s="13">
        <v>36</v>
      </c>
      <c r="D163" s="13">
        <v>47</v>
      </c>
      <c r="E163" s="13">
        <v>46</v>
      </c>
      <c r="F163" s="31">
        <f t="shared" si="19"/>
        <v>93</v>
      </c>
      <c r="G163" s="238" t="s">
        <v>12</v>
      </c>
      <c r="H163" s="36" t="s">
        <v>11</v>
      </c>
      <c r="I163" s="35">
        <f>SUM(L163/L149)</f>
        <v>0.34403004181957841</v>
      </c>
      <c r="J163" s="34">
        <v>7090</v>
      </c>
      <c r="K163" s="34">
        <v>9034</v>
      </c>
      <c r="L163" s="33">
        <f t="shared" si="20"/>
        <v>16124</v>
      </c>
    </row>
    <row r="164" spans="1:12" ht="14.25" customHeight="1" x14ac:dyDescent="0.15">
      <c r="A164" s="221"/>
      <c r="B164" s="26" t="s">
        <v>10</v>
      </c>
      <c r="C164" s="25">
        <f>SUM(C158:C163)</f>
        <v>700</v>
      </c>
      <c r="D164" s="25">
        <f>SUM(D158:D163)</f>
        <v>904</v>
      </c>
      <c r="E164" s="25">
        <f>SUM(E158:E163)</f>
        <v>938</v>
      </c>
      <c r="F164" s="24">
        <f>SUM(F158:F163)</f>
        <v>1842</v>
      </c>
      <c r="G164" s="239"/>
      <c r="H164" s="30" t="s">
        <v>9</v>
      </c>
      <c r="I164" s="29">
        <f>L164/F30</f>
        <v>0.29211195928753181</v>
      </c>
      <c r="J164" s="28">
        <v>769</v>
      </c>
      <c r="K164" s="28">
        <v>953</v>
      </c>
      <c r="L164" s="27">
        <f t="shared" si="20"/>
        <v>1722</v>
      </c>
    </row>
    <row r="165" spans="1:12" ht="14.25" customHeight="1" x14ac:dyDescent="0.15">
      <c r="A165" s="221" t="s">
        <v>8</v>
      </c>
      <c r="B165" s="222" t="s">
        <v>7</v>
      </c>
      <c r="C165" s="13">
        <v>322</v>
      </c>
      <c r="D165" s="13">
        <v>362</v>
      </c>
      <c r="E165" s="13">
        <v>380</v>
      </c>
      <c r="F165" s="31">
        <f>SUM(D165:E165)</f>
        <v>742</v>
      </c>
      <c r="G165" s="239"/>
      <c r="H165" s="30" t="s">
        <v>6</v>
      </c>
      <c r="I165" s="29">
        <f>L165/L39</f>
        <v>0.38328617623282135</v>
      </c>
      <c r="J165" s="28">
        <v>1671</v>
      </c>
      <c r="K165" s="28">
        <v>2122</v>
      </c>
      <c r="L165" s="27">
        <f t="shared" si="20"/>
        <v>3793</v>
      </c>
    </row>
    <row r="166" spans="1:12" ht="14.25" customHeight="1" x14ac:dyDescent="0.15">
      <c r="A166" s="221"/>
      <c r="B166" s="222" t="s">
        <v>5</v>
      </c>
      <c r="C166" s="13">
        <v>294</v>
      </c>
      <c r="D166" s="13">
        <v>365</v>
      </c>
      <c r="E166" s="13">
        <v>384</v>
      </c>
      <c r="F166" s="31">
        <f>SUM(D166:E166)</f>
        <v>749</v>
      </c>
      <c r="G166" s="239"/>
      <c r="H166" s="30" t="s">
        <v>4</v>
      </c>
      <c r="I166" s="29">
        <f>L166/L67</f>
        <v>0.30811237581419831</v>
      </c>
      <c r="J166" s="28">
        <v>2081</v>
      </c>
      <c r="K166" s="28">
        <v>2602</v>
      </c>
      <c r="L166" s="27">
        <f>SUM(J166:K166)</f>
        <v>4683</v>
      </c>
    </row>
    <row r="167" spans="1:12" ht="14.25" customHeight="1" x14ac:dyDescent="0.15">
      <c r="A167" s="221"/>
      <c r="B167" s="26" t="s">
        <v>3</v>
      </c>
      <c r="C167" s="25">
        <f>SUM(C165:C166)</f>
        <v>616</v>
      </c>
      <c r="D167" s="25">
        <f>SUM(D165:D166)</f>
        <v>727</v>
      </c>
      <c r="E167" s="25">
        <f>SUM(E165:E166)</f>
        <v>764</v>
      </c>
      <c r="F167" s="24">
        <f>SUM(F165:F166)</f>
        <v>1491</v>
      </c>
      <c r="G167" s="240"/>
      <c r="H167" s="23" t="s">
        <v>2</v>
      </c>
      <c r="I167" s="22">
        <f>L167/L147</f>
        <v>0.37322080866607887</v>
      </c>
      <c r="J167" s="21">
        <v>2569</v>
      </c>
      <c r="K167" s="21">
        <v>3357</v>
      </c>
      <c r="L167" s="20">
        <f t="shared" si="20"/>
        <v>5926</v>
      </c>
    </row>
    <row r="168" spans="1:12" ht="14.25" customHeight="1" x14ac:dyDescent="0.15">
      <c r="A168" s="221"/>
      <c r="B168" s="13"/>
      <c r="C168" s="13"/>
      <c r="D168" s="13"/>
      <c r="E168" s="13"/>
      <c r="F168" s="1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221"/>
      <c r="B169" s="13"/>
      <c r="C169" s="13"/>
      <c r="D169" s="13"/>
      <c r="E169" s="13"/>
      <c r="F169" s="12"/>
      <c r="G169" s="288"/>
      <c r="H169" s="289"/>
      <c r="I169" s="206">
        <v>449</v>
      </c>
      <c r="J169" s="206">
        <v>188</v>
      </c>
      <c r="K169" s="206">
        <v>297</v>
      </c>
      <c r="L169" s="207">
        <f>SUM(J169:K169)</f>
        <v>485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8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A731-BAFC-4F08-BB79-4E01407034D4}">
  <dimension ref="A1:M218"/>
  <sheetViews>
    <sheetView view="pageBreakPreview" topLeftCell="A142" zoomScaleNormal="100" zoomScaleSheetLayoutView="100" workbookViewId="0">
      <selection activeCell="I149" sqref="I149:I150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229">
        <v>27</v>
      </c>
      <c r="J4" s="229">
        <v>32</v>
      </c>
      <c r="K4" s="229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226">
        <v>335</v>
      </c>
      <c r="D5" s="226">
        <v>410</v>
      </c>
      <c r="E5" s="226">
        <v>401</v>
      </c>
      <c r="F5" s="31">
        <f t="shared" ref="F5:F21" si="1">SUM(D5:E5)</f>
        <v>811</v>
      </c>
      <c r="G5" s="57"/>
      <c r="H5" s="37" t="s">
        <v>261</v>
      </c>
      <c r="I5" s="228">
        <v>177</v>
      </c>
      <c r="J5" s="228">
        <v>204</v>
      </c>
      <c r="K5" s="228">
        <v>229</v>
      </c>
      <c r="L5" s="58">
        <f t="shared" si="0"/>
        <v>433</v>
      </c>
    </row>
    <row r="6" spans="1:12" ht="14.25" customHeight="1" x14ac:dyDescent="0.15">
      <c r="A6" s="223"/>
      <c r="B6" s="37" t="s">
        <v>260</v>
      </c>
      <c r="C6" s="227">
        <v>207</v>
      </c>
      <c r="D6" s="227">
        <v>203</v>
      </c>
      <c r="E6" s="227">
        <v>203</v>
      </c>
      <c r="F6" s="31">
        <f t="shared" si="1"/>
        <v>406</v>
      </c>
      <c r="G6" s="57"/>
      <c r="H6" s="37" t="s">
        <v>259</v>
      </c>
      <c r="I6" s="228">
        <v>112</v>
      </c>
      <c r="J6" s="228">
        <v>137</v>
      </c>
      <c r="K6" s="228">
        <v>166</v>
      </c>
      <c r="L6" s="58">
        <f t="shared" si="0"/>
        <v>303</v>
      </c>
    </row>
    <row r="7" spans="1:12" ht="14.25" customHeight="1" x14ac:dyDescent="0.15">
      <c r="A7" s="223"/>
      <c r="B7" s="37" t="s">
        <v>258</v>
      </c>
      <c r="C7" s="227">
        <v>125</v>
      </c>
      <c r="D7" s="227">
        <v>132</v>
      </c>
      <c r="E7" s="227">
        <v>156</v>
      </c>
      <c r="F7" s="31">
        <f t="shared" si="1"/>
        <v>288</v>
      </c>
      <c r="G7" s="57"/>
      <c r="H7" s="37" t="s">
        <v>257</v>
      </c>
      <c r="I7" s="228">
        <v>83</v>
      </c>
      <c r="J7" s="228">
        <v>103</v>
      </c>
      <c r="K7" s="228">
        <v>107</v>
      </c>
      <c r="L7" s="58">
        <f t="shared" si="0"/>
        <v>210</v>
      </c>
    </row>
    <row r="8" spans="1:12" ht="14.25" customHeight="1" x14ac:dyDescent="0.15">
      <c r="A8" s="223"/>
      <c r="B8" s="37" t="s">
        <v>256</v>
      </c>
      <c r="C8" s="227">
        <v>167</v>
      </c>
      <c r="D8" s="227">
        <v>168</v>
      </c>
      <c r="E8" s="227">
        <v>202</v>
      </c>
      <c r="F8" s="31">
        <f t="shared" si="1"/>
        <v>370</v>
      </c>
      <c r="G8" s="57"/>
      <c r="H8" s="37" t="s">
        <v>219</v>
      </c>
      <c r="I8" s="228">
        <v>57</v>
      </c>
      <c r="J8" s="228">
        <v>71</v>
      </c>
      <c r="K8" s="228">
        <v>76</v>
      </c>
      <c r="L8" s="58">
        <f t="shared" si="0"/>
        <v>147</v>
      </c>
    </row>
    <row r="9" spans="1:12" ht="14.25" customHeight="1" x14ac:dyDescent="0.15">
      <c r="A9" s="223"/>
      <c r="B9" s="37" t="s">
        <v>255</v>
      </c>
      <c r="C9" s="227">
        <v>55</v>
      </c>
      <c r="D9" s="227">
        <v>60</v>
      </c>
      <c r="E9" s="227">
        <v>72</v>
      </c>
      <c r="F9" s="31">
        <f t="shared" si="1"/>
        <v>132</v>
      </c>
      <c r="G9" s="57"/>
      <c r="H9" s="37" t="s">
        <v>254</v>
      </c>
      <c r="I9" s="228">
        <v>73</v>
      </c>
      <c r="J9" s="228">
        <v>83</v>
      </c>
      <c r="K9" s="228">
        <v>86</v>
      </c>
      <c r="L9" s="58">
        <f t="shared" si="0"/>
        <v>169</v>
      </c>
    </row>
    <row r="10" spans="1:12" ht="14.25" customHeight="1" x14ac:dyDescent="0.15">
      <c r="A10" s="223"/>
      <c r="B10" s="37" t="s">
        <v>253</v>
      </c>
      <c r="C10" s="227">
        <v>282</v>
      </c>
      <c r="D10" s="227">
        <v>358</v>
      </c>
      <c r="E10" s="227">
        <v>386</v>
      </c>
      <c r="F10" s="31">
        <f t="shared" si="1"/>
        <v>744</v>
      </c>
      <c r="G10" s="83"/>
      <c r="H10" s="26" t="s">
        <v>252</v>
      </c>
      <c r="I10" s="25">
        <f>SUM(I4:I9)</f>
        <v>529</v>
      </c>
      <c r="J10" s="25">
        <f>SUM(J4:J9)</f>
        <v>630</v>
      </c>
      <c r="K10" s="25">
        <f>SUM(K4:K9)</f>
        <v>700</v>
      </c>
      <c r="L10" s="60">
        <f>SUM(L4:L9)</f>
        <v>1330</v>
      </c>
    </row>
    <row r="11" spans="1:12" ht="14.25" customHeight="1" x14ac:dyDescent="0.15">
      <c r="A11" s="223"/>
      <c r="B11" s="37" t="s">
        <v>251</v>
      </c>
      <c r="C11" s="227">
        <v>63</v>
      </c>
      <c r="D11" s="227">
        <v>79</v>
      </c>
      <c r="E11" s="227">
        <v>86</v>
      </c>
      <c r="F11" s="31">
        <f t="shared" si="1"/>
        <v>165</v>
      </c>
      <c r="G11" s="57" t="s">
        <v>250</v>
      </c>
      <c r="H11" s="37" t="s">
        <v>249</v>
      </c>
      <c r="I11" s="228">
        <v>52</v>
      </c>
      <c r="J11" s="228">
        <v>60</v>
      </c>
      <c r="K11" s="228">
        <v>72</v>
      </c>
      <c r="L11" s="58">
        <f t="shared" ref="L11:L22" si="2">SUM(J11:K11)</f>
        <v>132</v>
      </c>
    </row>
    <row r="12" spans="1:12" ht="14.25" customHeight="1" x14ac:dyDescent="0.15">
      <c r="A12" s="223"/>
      <c r="B12" s="37" t="s">
        <v>248</v>
      </c>
      <c r="C12" s="227">
        <v>122</v>
      </c>
      <c r="D12" s="227">
        <v>172</v>
      </c>
      <c r="E12" s="227">
        <v>186</v>
      </c>
      <c r="F12" s="31">
        <f t="shared" si="1"/>
        <v>358</v>
      </c>
      <c r="G12" s="57"/>
      <c r="H12" s="37" t="s">
        <v>204</v>
      </c>
      <c r="I12" s="228">
        <v>30</v>
      </c>
      <c r="J12" s="228">
        <v>25</v>
      </c>
      <c r="K12" s="228">
        <v>32</v>
      </c>
      <c r="L12" s="58">
        <f t="shared" si="2"/>
        <v>57</v>
      </c>
    </row>
    <row r="13" spans="1:12" ht="14.25" customHeight="1" x14ac:dyDescent="0.15">
      <c r="A13" s="223"/>
      <c r="B13" s="37" t="s">
        <v>247</v>
      </c>
      <c r="C13" s="227">
        <v>154</v>
      </c>
      <c r="D13" s="227">
        <v>219</v>
      </c>
      <c r="E13" s="227">
        <v>221</v>
      </c>
      <c r="F13" s="31">
        <f t="shared" si="1"/>
        <v>440</v>
      </c>
      <c r="G13" s="57"/>
      <c r="H13" s="37" t="s">
        <v>246</v>
      </c>
      <c r="I13" s="228">
        <v>38</v>
      </c>
      <c r="J13" s="228">
        <v>34</v>
      </c>
      <c r="K13" s="228">
        <v>46</v>
      </c>
      <c r="L13" s="58">
        <f t="shared" si="2"/>
        <v>80</v>
      </c>
    </row>
    <row r="14" spans="1:12" ht="14.25" customHeight="1" x14ac:dyDescent="0.15">
      <c r="A14" s="223"/>
      <c r="B14" s="37" t="s">
        <v>245</v>
      </c>
      <c r="C14" s="227">
        <v>40</v>
      </c>
      <c r="D14" s="227">
        <v>52</v>
      </c>
      <c r="E14" s="227">
        <v>51</v>
      </c>
      <c r="F14" s="31">
        <f t="shared" si="1"/>
        <v>103</v>
      </c>
      <c r="G14" s="57"/>
      <c r="H14" s="37" t="s">
        <v>244</v>
      </c>
      <c r="I14" s="228">
        <v>116</v>
      </c>
      <c r="J14" s="228">
        <v>119</v>
      </c>
      <c r="K14" s="228">
        <v>122</v>
      </c>
      <c r="L14" s="58">
        <f t="shared" si="2"/>
        <v>241</v>
      </c>
    </row>
    <row r="15" spans="1:12" ht="14.25" customHeight="1" x14ac:dyDescent="0.15">
      <c r="A15" s="223"/>
      <c r="B15" s="37" t="s">
        <v>243</v>
      </c>
      <c r="C15" s="227">
        <v>28</v>
      </c>
      <c r="D15" s="227">
        <v>32</v>
      </c>
      <c r="E15" s="227">
        <v>36</v>
      </c>
      <c r="F15" s="31">
        <f t="shared" si="1"/>
        <v>68</v>
      </c>
      <c r="G15" s="57"/>
      <c r="H15" s="37" t="s">
        <v>242</v>
      </c>
      <c r="I15" s="228">
        <v>30</v>
      </c>
      <c r="J15" s="228">
        <v>33</v>
      </c>
      <c r="K15" s="228">
        <v>43</v>
      </c>
      <c r="L15" s="58">
        <f t="shared" si="2"/>
        <v>76</v>
      </c>
    </row>
    <row r="16" spans="1:12" ht="14.25" customHeight="1" x14ac:dyDescent="0.15">
      <c r="A16" s="223"/>
      <c r="B16" s="37" t="s">
        <v>241</v>
      </c>
      <c r="C16" s="227">
        <v>0</v>
      </c>
      <c r="D16" s="227">
        <v>0</v>
      </c>
      <c r="E16" s="227">
        <v>0</v>
      </c>
      <c r="F16" s="31">
        <f t="shared" si="1"/>
        <v>0</v>
      </c>
      <c r="G16" s="57"/>
      <c r="H16" s="37" t="s">
        <v>240</v>
      </c>
      <c r="I16" s="228">
        <v>67</v>
      </c>
      <c r="J16" s="228">
        <v>60</v>
      </c>
      <c r="K16" s="228">
        <v>78</v>
      </c>
      <c r="L16" s="58">
        <f t="shared" si="2"/>
        <v>138</v>
      </c>
    </row>
    <row r="17" spans="1:12" ht="14.25" customHeight="1" x14ac:dyDescent="0.15">
      <c r="A17" s="223"/>
      <c r="B17" s="224" t="s">
        <v>239</v>
      </c>
      <c r="C17" s="227">
        <v>44</v>
      </c>
      <c r="D17" s="227">
        <v>59</v>
      </c>
      <c r="E17" s="227">
        <v>62</v>
      </c>
      <c r="F17" s="31">
        <f>SUM(D17:E17)</f>
        <v>121</v>
      </c>
      <c r="G17" s="57"/>
      <c r="H17" s="37" t="s">
        <v>238</v>
      </c>
      <c r="I17" s="228">
        <v>84</v>
      </c>
      <c r="J17" s="228">
        <v>88</v>
      </c>
      <c r="K17" s="228">
        <v>84</v>
      </c>
      <c r="L17" s="58">
        <f t="shared" si="2"/>
        <v>172</v>
      </c>
    </row>
    <row r="18" spans="1:12" ht="14.25" customHeight="1" x14ac:dyDescent="0.15">
      <c r="A18" s="223"/>
      <c r="B18" s="37" t="s">
        <v>237</v>
      </c>
      <c r="C18" s="227">
        <v>83</v>
      </c>
      <c r="D18" s="227">
        <v>112</v>
      </c>
      <c r="E18" s="227">
        <v>119</v>
      </c>
      <c r="F18" s="31">
        <f t="shared" si="1"/>
        <v>231</v>
      </c>
      <c r="G18" s="57"/>
      <c r="H18" s="37" t="s">
        <v>236</v>
      </c>
      <c r="I18" s="228">
        <v>55</v>
      </c>
      <c r="J18" s="228">
        <v>60</v>
      </c>
      <c r="K18" s="228">
        <v>77</v>
      </c>
      <c r="L18" s="58">
        <f t="shared" si="2"/>
        <v>137</v>
      </c>
    </row>
    <row r="19" spans="1:12" ht="14.25" customHeight="1" x14ac:dyDescent="0.15">
      <c r="A19" s="223"/>
      <c r="B19" s="37" t="s">
        <v>235</v>
      </c>
      <c r="C19" s="227">
        <v>23</v>
      </c>
      <c r="D19" s="227">
        <v>24</v>
      </c>
      <c r="E19" s="227">
        <v>28</v>
      </c>
      <c r="F19" s="31">
        <f t="shared" si="1"/>
        <v>52</v>
      </c>
      <c r="G19" s="57"/>
      <c r="H19" s="37" t="s">
        <v>234</v>
      </c>
      <c r="I19" s="228">
        <v>23</v>
      </c>
      <c r="J19" s="228">
        <v>33</v>
      </c>
      <c r="K19" s="228">
        <v>25</v>
      </c>
      <c r="L19" s="58">
        <f t="shared" si="2"/>
        <v>58</v>
      </c>
    </row>
    <row r="20" spans="1:12" ht="14.25" customHeight="1" x14ac:dyDescent="0.15">
      <c r="A20" s="223"/>
      <c r="B20" s="224" t="s">
        <v>233</v>
      </c>
      <c r="C20" s="227">
        <v>13</v>
      </c>
      <c r="D20" s="227">
        <v>10</v>
      </c>
      <c r="E20" s="227">
        <v>13</v>
      </c>
      <c r="F20" s="31">
        <f t="shared" si="1"/>
        <v>23</v>
      </c>
      <c r="G20" s="57"/>
      <c r="H20" s="37" t="s">
        <v>232</v>
      </c>
      <c r="I20" s="228">
        <v>60</v>
      </c>
      <c r="J20" s="228">
        <v>52</v>
      </c>
      <c r="K20" s="228">
        <v>64</v>
      </c>
      <c r="L20" s="58">
        <f t="shared" si="2"/>
        <v>116</v>
      </c>
    </row>
    <row r="21" spans="1:12" ht="14.25" customHeight="1" x14ac:dyDescent="0.15">
      <c r="A21" s="223"/>
      <c r="B21" s="224" t="s">
        <v>231</v>
      </c>
      <c r="C21" s="227">
        <v>17</v>
      </c>
      <c r="D21" s="227">
        <v>24</v>
      </c>
      <c r="E21" s="227">
        <v>22</v>
      </c>
      <c r="F21" s="31">
        <f t="shared" si="1"/>
        <v>46</v>
      </c>
      <c r="G21" s="57"/>
      <c r="H21" s="37" t="s">
        <v>190</v>
      </c>
      <c r="I21" s="228">
        <v>35</v>
      </c>
      <c r="J21" s="228">
        <v>39</v>
      </c>
      <c r="K21" s="228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1758</v>
      </c>
      <c r="D22" s="25">
        <f>SUM(D5:D21)</f>
        <v>2114</v>
      </c>
      <c r="E22" s="25">
        <f>SUM(E5:E21)</f>
        <v>2244</v>
      </c>
      <c r="F22" s="25">
        <f>SUM(F5:F21)</f>
        <v>4358</v>
      </c>
      <c r="G22" s="57"/>
      <c r="H22" s="37" t="s">
        <v>229</v>
      </c>
      <c r="I22" s="228">
        <v>5</v>
      </c>
      <c r="J22" s="228">
        <v>2</v>
      </c>
      <c r="K22" s="228">
        <v>5</v>
      </c>
      <c r="L22" s="58">
        <f t="shared" si="2"/>
        <v>7</v>
      </c>
    </row>
    <row r="23" spans="1:12" ht="14.25" customHeight="1" x14ac:dyDescent="0.15">
      <c r="A23" s="223" t="s">
        <v>228</v>
      </c>
      <c r="B23" s="37" t="s">
        <v>227</v>
      </c>
      <c r="C23" s="228">
        <v>135</v>
      </c>
      <c r="D23" s="228">
        <v>145</v>
      </c>
      <c r="E23" s="228">
        <v>181</v>
      </c>
      <c r="F23" s="31">
        <f t="shared" ref="F23:F28" si="3">SUM(D23:E23)</f>
        <v>326</v>
      </c>
      <c r="G23" s="83"/>
      <c r="H23" s="26" t="s">
        <v>226</v>
      </c>
      <c r="I23" s="25">
        <f>SUM(I11:I22)</f>
        <v>595</v>
      </c>
      <c r="J23" s="25">
        <f>SUM(J11:J22)</f>
        <v>605</v>
      </c>
      <c r="K23" s="25">
        <f>SUM(K11:K22)</f>
        <v>691</v>
      </c>
      <c r="L23" s="60">
        <f>SUM(L11:L22)</f>
        <v>1296</v>
      </c>
    </row>
    <row r="24" spans="1:12" ht="14.25" customHeight="1" x14ac:dyDescent="0.15">
      <c r="A24" s="223"/>
      <c r="B24" s="37" t="s">
        <v>225</v>
      </c>
      <c r="C24" s="228">
        <v>70</v>
      </c>
      <c r="D24" s="228">
        <v>86</v>
      </c>
      <c r="E24" s="228">
        <v>81</v>
      </c>
      <c r="F24" s="31">
        <f t="shared" si="3"/>
        <v>167</v>
      </c>
      <c r="G24" s="57" t="s">
        <v>224</v>
      </c>
      <c r="H24" s="37" t="s">
        <v>223</v>
      </c>
      <c r="I24" s="228">
        <v>28</v>
      </c>
      <c r="J24" s="228">
        <v>32</v>
      </c>
      <c r="K24" s="228">
        <v>40</v>
      </c>
      <c r="L24" s="58">
        <f t="shared" ref="L24:L29" si="4">SUM(J24:K24)</f>
        <v>72</v>
      </c>
    </row>
    <row r="25" spans="1:12" ht="14.25" customHeight="1" x14ac:dyDescent="0.15">
      <c r="A25" s="223"/>
      <c r="B25" s="37" t="s">
        <v>222</v>
      </c>
      <c r="C25" s="228">
        <v>197</v>
      </c>
      <c r="D25" s="228">
        <v>235</v>
      </c>
      <c r="E25" s="228">
        <v>279</v>
      </c>
      <c r="F25" s="31">
        <f t="shared" si="3"/>
        <v>514</v>
      </c>
      <c r="G25" s="57"/>
      <c r="H25" s="37" t="s">
        <v>221</v>
      </c>
      <c r="I25" s="228">
        <v>18</v>
      </c>
      <c r="J25" s="228">
        <v>23</v>
      </c>
      <c r="K25" s="228">
        <v>21</v>
      </c>
      <c r="L25" s="58">
        <f t="shared" si="4"/>
        <v>44</v>
      </c>
    </row>
    <row r="26" spans="1:12" ht="14.25" customHeight="1" x14ac:dyDescent="0.15">
      <c r="A26" s="223"/>
      <c r="B26" s="37" t="s">
        <v>220</v>
      </c>
      <c r="C26" s="228">
        <v>89</v>
      </c>
      <c r="D26" s="228">
        <v>91</v>
      </c>
      <c r="E26" s="228">
        <v>117</v>
      </c>
      <c r="F26" s="31">
        <f t="shared" si="3"/>
        <v>208</v>
      </c>
      <c r="G26" s="57"/>
      <c r="H26" s="37" t="s">
        <v>219</v>
      </c>
      <c r="I26" s="228">
        <v>42</v>
      </c>
      <c r="J26" s="228">
        <v>49</v>
      </c>
      <c r="K26" s="228">
        <v>46</v>
      </c>
      <c r="L26" s="58">
        <f t="shared" si="4"/>
        <v>95</v>
      </c>
    </row>
    <row r="27" spans="1:12" ht="14.25" customHeight="1" x14ac:dyDescent="0.15">
      <c r="A27" s="223"/>
      <c r="B27" s="37" t="s">
        <v>218</v>
      </c>
      <c r="C27" s="228">
        <v>61</v>
      </c>
      <c r="D27" s="228">
        <v>73</v>
      </c>
      <c r="E27" s="228">
        <v>74</v>
      </c>
      <c r="F27" s="31">
        <f t="shared" si="3"/>
        <v>147</v>
      </c>
      <c r="G27" s="57"/>
      <c r="H27" s="37" t="s">
        <v>217</v>
      </c>
      <c r="I27" s="228">
        <v>43</v>
      </c>
      <c r="J27" s="228">
        <v>42</v>
      </c>
      <c r="K27" s="228">
        <v>48</v>
      </c>
      <c r="L27" s="58">
        <f t="shared" si="4"/>
        <v>90</v>
      </c>
    </row>
    <row r="28" spans="1:12" ht="14.25" customHeight="1" x14ac:dyDescent="0.15">
      <c r="A28" s="223"/>
      <c r="B28" s="37" t="s">
        <v>216</v>
      </c>
      <c r="C28" s="228">
        <v>56</v>
      </c>
      <c r="D28" s="228">
        <v>59</v>
      </c>
      <c r="E28" s="228">
        <v>97</v>
      </c>
      <c r="F28" s="31">
        <f t="shared" si="3"/>
        <v>156</v>
      </c>
      <c r="G28" s="57"/>
      <c r="H28" s="37" t="s">
        <v>215</v>
      </c>
      <c r="I28" s="228">
        <v>8</v>
      </c>
      <c r="J28" s="228">
        <v>16</v>
      </c>
      <c r="K28" s="228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608</v>
      </c>
      <c r="D29" s="25">
        <f>SUM(D23:D28)</f>
        <v>689</v>
      </c>
      <c r="E29" s="25">
        <f>SUM(E23:E28)</f>
        <v>829</v>
      </c>
      <c r="F29" s="25">
        <f>SUM(F23:F28)</f>
        <v>1518</v>
      </c>
      <c r="G29" s="57"/>
      <c r="H29" s="37" t="s">
        <v>214</v>
      </c>
      <c r="I29" s="228">
        <v>32</v>
      </c>
      <c r="J29" s="228">
        <v>36</v>
      </c>
      <c r="K29" s="228">
        <v>39</v>
      </c>
      <c r="L29" s="58">
        <f t="shared" si="4"/>
        <v>75</v>
      </c>
    </row>
    <row r="30" spans="1:12" ht="14.25" customHeight="1" x14ac:dyDescent="0.15">
      <c r="A30" s="275" t="s">
        <v>213</v>
      </c>
      <c r="B30" s="262"/>
      <c r="C30" s="55">
        <f>SUM(C22+C29)</f>
        <v>2366</v>
      </c>
      <c r="D30" s="55">
        <f>SUM(D22+D29)</f>
        <v>2803</v>
      </c>
      <c r="E30" s="55">
        <f>SUM(E22+E29)</f>
        <v>3073</v>
      </c>
      <c r="F30" s="55">
        <f>SUM(F22+F29)</f>
        <v>5876</v>
      </c>
      <c r="G30" s="57"/>
      <c r="H30" s="26" t="s">
        <v>212</v>
      </c>
      <c r="I30" s="25">
        <f>SUM(I24:I29)</f>
        <v>171</v>
      </c>
      <c r="J30" s="25">
        <f>SUM(J24:J29)</f>
        <v>198</v>
      </c>
      <c r="K30" s="25">
        <f>SUM(K24:K29)</f>
        <v>210</v>
      </c>
      <c r="L30" s="56">
        <f>SUM(L24:L29)</f>
        <v>408</v>
      </c>
    </row>
    <row r="31" spans="1:12" ht="14.25" customHeight="1" x14ac:dyDescent="0.15">
      <c r="A31" s="223"/>
      <c r="B31" s="224"/>
      <c r="C31" s="13"/>
      <c r="D31" s="13"/>
      <c r="E31" s="13"/>
      <c r="F31" s="88"/>
      <c r="G31" s="57" t="s">
        <v>177</v>
      </c>
      <c r="H31" s="37" t="s">
        <v>211</v>
      </c>
      <c r="I31" s="228">
        <v>41</v>
      </c>
      <c r="J31" s="228">
        <v>47</v>
      </c>
      <c r="K31" s="228">
        <v>42</v>
      </c>
      <c r="L31" s="58">
        <f t="shared" ref="L31:L37" si="5">SUM(J31:K31)</f>
        <v>89</v>
      </c>
    </row>
    <row r="32" spans="1:12" ht="14.25" customHeight="1" x14ac:dyDescent="0.15">
      <c r="A32" s="276" t="s">
        <v>210</v>
      </c>
      <c r="B32" s="277"/>
      <c r="C32" s="74"/>
      <c r="D32" s="224"/>
      <c r="E32" s="224"/>
      <c r="F32" s="87"/>
      <c r="G32" s="57"/>
      <c r="H32" s="37" t="s">
        <v>209</v>
      </c>
      <c r="I32" s="228">
        <v>29</v>
      </c>
      <c r="J32" s="228">
        <v>51</v>
      </c>
      <c r="K32" s="228">
        <v>56</v>
      </c>
      <c r="L32" s="58">
        <f t="shared" si="5"/>
        <v>107</v>
      </c>
    </row>
    <row r="33" spans="1:12" ht="14.25" customHeight="1" x14ac:dyDescent="0.15">
      <c r="A33" s="223" t="s">
        <v>208</v>
      </c>
      <c r="B33" s="37" t="s">
        <v>207</v>
      </c>
      <c r="C33" s="227">
        <v>385</v>
      </c>
      <c r="D33" s="228">
        <v>455</v>
      </c>
      <c r="E33" s="228">
        <v>477</v>
      </c>
      <c r="F33" s="31">
        <f t="shared" ref="F33:F45" si="6">SUM(D33:E33)</f>
        <v>932</v>
      </c>
      <c r="G33" s="57"/>
      <c r="H33" s="37" t="s">
        <v>206</v>
      </c>
      <c r="I33" s="228">
        <v>70</v>
      </c>
      <c r="J33" s="228">
        <v>66</v>
      </c>
      <c r="K33" s="228">
        <v>78</v>
      </c>
      <c r="L33" s="58">
        <f t="shared" si="5"/>
        <v>144</v>
      </c>
    </row>
    <row r="34" spans="1:12" ht="14.25" customHeight="1" x14ac:dyDescent="0.15">
      <c r="A34" s="223"/>
      <c r="B34" s="37" t="s">
        <v>205</v>
      </c>
      <c r="C34" s="228">
        <v>149</v>
      </c>
      <c r="D34" s="228">
        <v>182</v>
      </c>
      <c r="E34" s="228">
        <v>192</v>
      </c>
      <c r="F34" s="31">
        <f t="shared" si="6"/>
        <v>374</v>
      </c>
      <c r="G34" s="57"/>
      <c r="H34" s="37" t="s">
        <v>204</v>
      </c>
      <c r="I34" s="228">
        <v>52</v>
      </c>
      <c r="J34" s="228">
        <v>65</v>
      </c>
      <c r="K34" s="228">
        <v>70</v>
      </c>
      <c r="L34" s="58">
        <f t="shared" si="5"/>
        <v>135</v>
      </c>
    </row>
    <row r="35" spans="1:12" ht="14.25" customHeight="1" x14ac:dyDescent="0.15">
      <c r="A35" s="223"/>
      <c r="B35" s="37" t="s">
        <v>203</v>
      </c>
      <c r="C35" s="228">
        <v>77</v>
      </c>
      <c r="D35" s="228">
        <v>85</v>
      </c>
      <c r="E35" s="228">
        <v>101</v>
      </c>
      <c r="F35" s="31">
        <f t="shared" si="6"/>
        <v>186</v>
      </c>
      <c r="G35" s="57"/>
      <c r="H35" s="37" t="s">
        <v>202</v>
      </c>
      <c r="I35" s="228">
        <v>87</v>
      </c>
      <c r="J35" s="228">
        <v>93</v>
      </c>
      <c r="K35" s="228">
        <v>99</v>
      </c>
      <c r="L35" s="58">
        <f t="shared" si="5"/>
        <v>192</v>
      </c>
    </row>
    <row r="36" spans="1:12" ht="14.25" customHeight="1" x14ac:dyDescent="0.15">
      <c r="A36" s="223"/>
      <c r="B36" s="37" t="s">
        <v>201</v>
      </c>
      <c r="C36" s="228">
        <v>230</v>
      </c>
      <c r="D36" s="228">
        <v>227</v>
      </c>
      <c r="E36" s="228">
        <v>273</v>
      </c>
      <c r="F36" s="31">
        <f t="shared" si="6"/>
        <v>500</v>
      </c>
      <c r="G36" s="84"/>
      <c r="H36" s="85" t="s">
        <v>200</v>
      </c>
      <c r="I36" s="228">
        <v>56</v>
      </c>
      <c r="J36" s="228">
        <v>59</v>
      </c>
      <c r="K36" s="228">
        <v>77</v>
      </c>
      <c r="L36" s="58">
        <f t="shared" si="5"/>
        <v>136</v>
      </c>
    </row>
    <row r="37" spans="1:12" ht="14.25" customHeight="1" x14ac:dyDescent="0.15">
      <c r="A37" s="223"/>
      <c r="B37" s="37" t="s">
        <v>199</v>
      </c>
      <c r="C37" s="228">
        <v>14</v>
      </c>
      <c r="D37" s="228">
        <v>18</v>
      </c>
      <c r="E37" s="228">
        <v>22</v>
      </c>
      <c r="F37" s="31">
        <f t="shared" si="6"/>
        <v>40</v>
      </c>
      <c r="G37" s="84"/>
      <c r="H37" s="37" t="s">
        <v>198</v>
      </c>
      <c r="I37" s="228">
        <v>120</v>
      </c>
      <c r="J37" s="228">
        <v>143</v>
      </c>
      <c r="K37" s="228">
        <v>137</v>
      </c>
      <c r="L37" s="58">
        <f t="shared" si="5"/>
        <v>280</v>
      </c>
    </row>
    <row r="38" spans="1:12" ht="14.25" customHeight="1" x14ac:dyDescent="0.15">
      <c r="A38" s="223"/>
      <c r="B38" s="37" t="s">
        <v>197</v>
      </c>
      <c r="C38" s="228">
        <v>74</v>
      </c>
      <c r="D38" s="228">
        <v>102</v>
      </c>
      <c r="E38" s="228">
        <v>112</v>
      </c>
      <c r="F38" s="31">
        <f t="shared" si="6"/>
        <v>214</v>
      </c>
      <c r="G38" s="83"/>
      <c r="H38" s="26" t="s">
        <v>163</v>
      </c>
      <c r="I38" s="25">
        <f>SUM(I31:I37)</f>
        <v>455</v>
      </c>
      <c r="J38" s="25">
        <f>SUM(J31:J37)</f>
        <v>524</v>
      </c>
      <c r="K38" s="25">
        <f>SUM(K31:K37)</f>
        <v>559</v>
      </c>
      <c r="L38" s="60">
        <f>SUM(L31:L37)</f>
        <v>1083</v>
      </c>
    </row>
    <row r="39" spans="1:12" ht="14.25" customHeight="1" x14ac:dyDescent="0.15">
      <c r="A39" s="223"/>
      <c r="B39" s="37" t="s">
        <v>196</v>
      </c>
      <c r="C39" s="228">
        <v>53</v>
      </c>
      <c r="D39" s="228">
        <v>61</v>
      </c>
      <c r="E39" s="228">
        <v>63</v>
      </c>
      <c r="F39" s="31">
        <f t="shared" si="6"/>
        <v>124</v>
      </c>
      <c r="G39" s="263" t="s">
        <v>195</v>
      </c>
      <c r="H39" s="264"/>
      <c r="I39" s="55">
        <f>SUM(C46+C54+I10+I23+I30+I38)</f>
        <v>4134</v>
      </c>
      <c r="J39" s="55">
        <f>SUM(D46+D54+J10+J23+J30+J38)</f>
        <v>4708</v>
      </c>
      <c r="K39" s="55">
        <f>SUM(E46+E54+K10+K23+K30+K38)</f>
        <v>5138</v>
      </c>
      <c r="L39" s="54">
        <f>SUM(F46+F54+L10+L23+L30+L38)</f>
        <v>9846</v>
      </c>
    </row>
    <row r="40" spans="1:12" ht="14.25" customHeight="1" x14ac:dyDescent="0.15">
      <c r="A40" s="223"/>
      <c r="B40" s="37" t="s">
        <v>194</v>
      </c>
      <c r="C40" s="228">
        <v>132</v>
      </c>
      <c r="D40" s="228">
        <v>154</v>
      </c>
      <c r="E40" s="228">
        <v>167</v>
      </c>
      <c r="F40" s="31">
        <f t="shared" si="6"/>
        <v>321</v>
      </c>
      <c r="G40" s="82"/>
      <c r="H40" s="224"/>
      <c r="I40" s="13"/>
      <c r="J40" s="13"/>
      <c r="K40" s="13"/>
      <c r="L40" s="52"/>
    </row>
    <row r="41" spans="1:12" ht="14.25" customHeight="1" x14ac:dyDescent="0.15">
      <c r="A41" s="223"/>
      <c r="B41" s="37" t="s">
        <v>193</v>
      </c>
      <c r="C41" s="228">
        <v>69</v>
      </c>
      <c r="D41" s="228">
        <v>83</v>
      </c>
      <c r="E41" s="228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223"/>
      <c r="B42" s="37" t="s">
        <v>192</v>
      </c>
      <c r="C42" s="228">
        <v>106</v>
      </c>
      <c r="D42" s="228">
        <v>125</v>
      </c>
      <c r="E42" s="228">
        <v>149</v>
      </c>
      <c r="F42" s="31">
        <f t="shared" si="6"/>
        <v>274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223"/>
      <c r="B43" s="37" t="s">
        <v>191</v>
      </c>
      <c r="C43" s="228">
        <v>10</v>
      </c>
      <c r="D43" s="228">
        <v>13</v>
      </c>
      <c r="E43" s="228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223"/>
      <c r="B44" s="37" t="s">
        <v>190</v>
      </c>
      <c r="C44" s="228">
        <v>175</v>
      </c>
      <c r="D44" s="228">
        <v>196</v>
      </c>
      <c r="E44" s="228">
        <v>232</v>
      </c>
      <c r="F44" s="31">
        <f t="shared" si="6"/>
        <v>428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223"/>
      <c r="B45" s="37" t="s">
        <v>189</v>
      </c>
      <c r="C45" s="228">
        <v>164</v>
      </c>
      <c r="D45" s="228">
        <v>179</v>
      </c>
      <c r="E45" s="228">
        <v>204</v>
      </c>
      <c r="F45" s="31">
        <f t="shared" si="6"/>
        <v>383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1638</v>
      </c>
      <c r="D46" s="25">
        <f>SUM(D33:D45)</f>
        <v>1880</v>
      </c>
      <c r="E46" s="25">
        <f>SUM(E33:E45)</f>
        <v>2096</v>
      </c>
      <c r="F46" s="25">
        <f>SUM(F33:F45)</f>
        <v>3976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223" t="s">
        <v>187</v>
      </c>
      <c r="B47" s="37" t="s">
        <v>186</v>
      </c>
      <c r="C47" s="228">
        <v>98</v>
      </c>
      <c r="D47" s="228">
        <v>120</v>
      </c>
      <c r="E47" s="228">
        <v>117</v>
      </c>
      <c r="F47" s="31">
        <f t="shared" ref="F47:F53" si="7">SUM(D47:E47)</f>
        <v>237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223"/>
      <c r="B48" s="37" t="s">
        <v>185</v>
      </c>
      <c r="C48" s="228">
        <v>43</v>
      </c>
      <c r="D48" s="228">
        <v>43</v>
      </c>
      <c r="E48" s="228">
        <v>39</v>
      </c>
      <c r="F48" s="31">
        <f t="shared" si="7"/>
        <v>82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223"/>
      <c r="B49" s="37" t="s">
        <v>184</v>
      </c>
      <c r="C49" s="228">
        <v>102</v>
      </c>
      <c r="D49" s="228">
        <v>105</v>
      </c>
      <c r="E49" s="228">
        <v>119</v>
      </c>
      <c r="F49" s="31">
        <f t="shared" si="7"/>
        <v>224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223"/>
      <c r="B50" s="37" t="s">
        <v>183</v>
      </c>
      <c r="C50" s="228">
        <v>283</v>
      </c>
      <c r="D50" s="228">
        <v>313</v>
      </c>
      <c r="E50" s="228">
        <v>332</v>
      </c>
      <c r="F50" s="31">
        <f t="shared" si="7"/>
        <v>645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223"/>
      <c r="B51" s="37" t="s">
        <v>182</v>
      </c>
      <c r="C51" s="228">
        <v>128</v>
      </c>
      <c r="D51" s="228">
        <v>170</v>
      </c>
      <c r="E51" s="228">
        <v>167</v>
      </c>
      <c r="F51" s="31">
        <f t="shared" si="7"/>
        <v>337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223"/>
      <c r="B52" s="37" t="s">
        <v>181</v>
      </c>
      <c r="C52" s="228">
        <v>74</v>
      </c>
      <c r="D52" s="228">
        <v>91</v>
      </c>
      <c r="E52" s="228">
        <v>86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223"/>
      <c r="B53" s="37" t="s">
        <v>180</v>
      </c>
      <c r="C53" s="228">
        <v>18</v>
      </c>
      <c r="D53" s="228">
        <v>29</v>
      </c>
      <c r="E53" s="228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746</v>
      </c>
      <c r="D54" s="25">
        <f>SUM(D47:D53)</f>
        <v>871</v>
      </c>
      <c r="E54" s="25">
        <f>SUM(E47:E53)</f>
        <v>882</v>
      </c>
      <c r="F54" s="25">
        <f>SUM(F47:F53)</f>
        <v>1753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223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223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223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223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231">
        <v>43</v>
      </c>
      <c r="J60" s="231">
        <v>59</v>
      </c>
      <c r="K60" s="231">
        <v>56</v>
      </c>
      <c r="L60" s="63">
        <f t="shared" ref="L60:L65" si="8">SUM(J60:K60)</f>
        <v>115</v>
      </c>
    </row>
    <row r="61" spans="1:12" ht="14.25" customHeight="1" x14ac:dyDescent="0.15">
      <c r="A61" s="223" t="s">
        <v>175</v>
      </c>
      <c r="B61" s="37" t="s">
        <v>174</v>
      </c>
      <c r="C61" s="230">
        <v>319</v>
      </c>
      <c r="D61" s="228">
        <v>428</v>
      </c>
      <c r="E61" s="228">
        <v>420</v>
      </c>
      <c r="F61" s="31">
        <f t="shared" ref="F61:F68" si="9">SUM(D61:E61)</f>
        <v>848</v>
      </c>
      <c r="G61" s="73"/>
      <c r="H61" s="37" t="s">
        <v>173</v>
      </c>
      <c r="I61" s="228">
        <v>50</v>
      </c>
      <c r="J61" s="228">
        <v>48</v>
      </c>
      <c r="K61" s="228">
        <v>63</v>
      </c>
      <c r="L61" s="61">
        <f t="shared" si="8"/>
        <v>111</v>
      </c>
    </row>
    <row r="62" spans="1:12" ht="14.25" customHeight="1" x14ac:dyDescent="0.15">
      <c r="A62" s="223"/>
      <c r="B62" s="37" t="s">
        <v>172</v>
      </c>
      <c r="C62" s="228">
        <v>269</v>
      </c>
      <c r="D62" s="228">
        <v>322</v>
      </c>
      <c r="E62" s="228">
        <v>364</v>
      </c>
      <c r="F62" s="31">
        <f t="shared" si="9"/>
        <v>686</v>
      </c>
      <c r="G62" s="73"/>
      <c r="H62" s="37" t="s">
        <v>171</v>
      </c>
      <c r="I62" s="228">
        <v>39</v>
      </c>
      <c r="J62" s="228">
        <v>54</v>
      </c>
      <c r="K62" s="228">
        <v>55</v>
      </c>
      <c r="L62" s="61">
        <f t="shared" si="8"/>
        <v>109</v>
      </c>
    </row>
    <row r="63" spans="1:12" ht="14.25" customHeight="1" x14ac:dyDescent="0.15">
      <c r="A63" s="223"/>
      <c r="B63" s="37" t="s">
        <v>170</v>
      </c>
      <c r="C63" s="228">
        <v>61</v>
      </c>
      <c r="D63" s="228">
        <v>83</v>
      </c>
      <c r="E63" s="228">
        <v>84</v>
      </c>
      <c r="F63" s="31">
        <f t="shared" si="9"/>
        <v>167</v>
      </c>
      <c r="G63" s="73"/>
      <c r="H63" s="37" t="s">
        <v>169</v>
      </c>
      <c r="I63" s="228">
        <v>27</v>
      </c>
      <c r="J63" s="228">
        <v>30</v>
      </c>
      <c r="K63" s="228">
        <v>27</v>
      </c>
      <c r="L63" s="61">
        <f t="shared" si="8"/>
        <v>57</v>
      </c>
    </row>
    <row r="64" spans="1:12" ht="14.25" customHeight="1" x14ac:dyDescent="0.15">
      <c r="A64" s="223"/>
      <c r="B64" s="37" t="s">
        <v>168</v>
      </c>
      <c r="C64" s="228">
        <v>169</v>
      </c>
      <c r="D64" s="228">
        <v>197</v>
      </c>
      <c r="E64" s="228">
        <v>210</v>
      </c>
      <c r="F64" s="31">
        <f t="shared" si="9"/>
        <v>407</v>
      </c>
      <c r="G64" s="73"/>
      <c r="H64" s="37" t="s">
        <v>167</v>
      </c>
      <c r="I64" s="228">
        <v>50</v>
      </c>
      <c r="J64" s="228">
        <v>62</v>
      </c>
      <c r="K64" s="228">
        <v>62</v>
      </c>
      <c r="L64" s="61">
        <f t="shared" si="8"/>
        <v>124</v>
      </c>
    </row>
    <row r="65" spans="1:12" ht="14.25" customHeight="1" x14ac:dyDescent="0.15">
      <c r="A65" s="223"/>
      <c r="B65" s="37" t="s">
        <v>166</v>
      </c>
      <c r="C65" s="228">
        <v>81</v>
      </c>
      <c r="D65" s="228">
        <v>101</v>
      </c>
      <c r="E65" s="228">
        <v>121</v>
      </c>
      <c r="F65" s="31">
        <f t="shared" si="9"/>
        <v>222</v>
      </c>
      <c r="G65" s="73"/>
      <c r="H65" s="37" t="s">
        <v>165</v>
      </c>
      <c r="I65" s="228">
        <v>70</v>
      </c>
      <c r="J65" s="228">
        <v>96</v>
      </c>
      <c r="K65" s="228">
        <v>89</v>
      </c>
      <c r="L65" s="61">
        <f t="shared" si="8"/>
        <v>185</v>
      </c>
    </row>
    <row r="66" spans="1:12" ht="14.25" customHeight="1" x14ac:dyDescent="0.15">
      <c r="A66" s="223"/>
      <c r="B66" s="37" t="s">
        <v>164</v>
      </c>
      <c r="C66" s="228">
        <v>101</v>
      </c>
      <c r="D66" s="228">
        <v>127</v>
      </c>
      <c r="E66" s="228">
        <v>132</v>
      </c>
      <c r="F66" s="31">
        <f t="shared" si="9"/>
        <v>259</v>
      </c>
      <c r="G66" s="73"/>
      <c r="H66" s="26" t="s">
        <v>163</v>
      </c>
      <c r="I66" s="25">
        <f>SUM(I60:I65)</f>
        <v>279</v>
      </c>
      <c r="J66" s="25">
        <f>SUM(J60:J65)</f>
        <v>349</v>
      </c>
      <c r="K66" s="25">
        <f>SUM(K60:K65)</f>
        <v>352</v>
      </c>
      <c r="L66" s="60">
        <f>SUM(L60:L65)</f>
        <v>701</v>
      </c>
    </row>
    <row r="67" spans="1:12" ht="14.25" customHeight="1" x14ac:dyDescent="0.15">
      <c r="A67" s="223"/>
      <c r="B67" s="37" t="s">
        <v>162</v>
      </c>
      <c r="C67" s="228">
        <v>298</v>
      </c>
      <c r="D67" s="228">
        <v>394</v>
      </c>
      <c r="E67" s="228">
        <v>394</v>
      </c>
      <c r="F67" s="31">
        <f t="shared" si="9"/>
        <v>788</v>
      </c>
      <c r="G67" s="261" t="s">
        <v>161</v>
      </c>
      <c r="H67" s="262"/>
      <c r="I67" s="55">
        <f>SUM(C69+C82+C93+C110+C114+I66)</f>
        <v>6059</v>
      </c>
      <c r="J67" s="55">
        <f>SUM(D69+D82+D93+D110+D114+J66)</f>
        <v>7405</v>
      </c>
      <c r="K67" s="55">
        <f>SUM(E69+E82+E93+E110+E114+K66)</f>
        <v>7768</v>
      </c>
      <c r="L67" s="54">
        <f>SUM(F69+F82+F93+F110+F114+L66)</f>
        <v>15173</v>
      </c>
    </row>
    <row r="68" spans="1:12" ht="14.25" customHeight="1" x14ac:dyDescent="0.15">
      <c r="A68" s="223"/>
      <c r="B68" s="37" t="s">
        <v>160</v>
      </c>
      <c r="C68" s="228">
        <v>101</v>
      </c>
      <c r="D68" s="228">
        <v>128</v>
      </c>
      <c r="E68" s="228">
        <v>129</v>
      </c>
      <c r="F68" s="31">
        <f t="shared" si="9"/>
        <v>257</v>
      </c>
      <c r="G68" s="73"/>
      <c r="H68" s="224"/>
      <c r="I68" s="13"/>
      <c r="J68" s="13"/>
      <c r="K68" s="13"/>
      <c r="L68" s="52"/>
    </row>
    <row r="69" spans="1:12" ht="14.25" customHeight="1" x14ac:dyDescent="0.15">
      <c r="A69" s="223"/>
      <c r="B69" s="26" t="s">
        <v>159</v>
      </c>
      <c r="C69" s="25">
        <f>SUM(C61:C68)</f>
        <v>1399</v>
      </c>
      <c r="D69" s="25">
        <f>SUM(D61:D68)</f>
        <v>1780</v>
      </c>
      <c r="E69" s="25">
        <f>SUM(E61:E68)</f>
        <v>1854</v>
      </c>
      <c r="F69" s="24">
        <f>SUM(F61:F68)</f>
        <v>3634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223" t="s">
        <v>158</v>
      </c>
      <c r="B70" s="37" t="s">
        <v>157</v>
      </c>
      <c r="C70" s="228">
        <v>39</v>
      </c>
      <c r="D70" s="228">
        <v>50</v>
      </c>
      <c r="E70" s="228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223"/>
      <c r="B71" s="37" t="s">
        <v>156</v>
      </c>
      <c r="C71" s="228">
        <v>232</v>
      </c>
      <c r="D71" s="228">
        <v>259</v>
      </c>
      <c r="E71" s="228">
        <v>282</v>
      </c>
      <c r="F71" s="31">
        <f t="shared" si="10"/>
        <v>541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223"/>
      <c r="B72" s="37" t="s">
        <v>155</v>
      </c>
      <c r="C72" s="228">
        <v>135</v>
      </c>
      <c r="D72" s="228">
        <v>155</v>
      </c>
      <c r="E72" s="228">
        <v>163</v>
      </c>
      <c r="F72" s="31">
        <f t="shared" si="10"/>
        <v>318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223"/>
      <c r="B73" s="37" t="s">
        <v>154</v>
      </c>
      <c r="C73" s="228">
        <v>62</v>
      </c>
      <c r="D73" s="228">
        <v>70</v>
      </c>
      <c r="E73" s="228">
        <v>70</v>
      </c>
      <c r="F73" s="31">
        <f t="shared" si="10"/>
        <v>140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223"/>
      <c r="B74" s="37" t="s">
        <v>153</v>
      </c>
      <c r="C74" s="228">
        <v>86</v>
      </c>
      <c r="D74" s="228">
        <v>74</v>
      </c>
      <c r="E74" s="228">
        <v>92</v>
      </c>
      <c r="F74" s="31">
        <f t="shared" si="10"/>
        <v>166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223"/>
      <c r="B75" s="37" t="s">
        <v>152</v>
      </c>
      <c r="C75" s="228">
        <v>379</v>
      </c>
      <c r="D75" s="228">
        <v>444</v>
      </c>
      <c r="E75" s="228">
        <v>469</v>
      </c>
      <c r="F75" s="31">
        <f t="shared" si="10"/>
        <v>913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223"/>
      <c r="B76" s="37" t="s">
        <v>151</v>
      </c>
      <c r="C76" s="228">
        <v>175</v>
      </c>
      <c r="D76" s="228">
        <v>217</v>
      </c>
      <c r="E76" s="228">
        <v>234</v>
      </c>
      <c r="F76" s="31">
        <f t="shared" si="10"/>
        <v>451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223"/>
      <c r="B77" s="37" t="s">
        <v>150</v>
      </c>
      <c r="C77" s="228">
        <v>62</v>
      </c>
      <c r="D77" s="228">
        <v>69</v>
      </c>
      <c r="E77" s="228">
        <v>73</v>
      </c>
      <c r="F77" s="31">
        <f t="shared" si="10"/>
        <v>142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223"/>
      <c r="B78" s="37" t="s">
        <v>149</v>
      </c>
      <c r="C78" s="228">
        <v>58</v>
      </c>
      <c r="D78" s="228">
        <v>59</v>
      </c>
      <c r="E78" s="228">
        <v>63</v>
      </c>
      <c r="F78" s="31">
        <f t="shared" si="10"/>
        <v>122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223"/>
      <c r="B79" s="37" t="s">
        <v>148</v>
      </c>
      <c r="C79" s="228">
        <v>139</v>
      </c>
      <c r="D79" s="228">
        <v>174</v>
      </c>
      <c r="E79" s="228">
        <v>183</v>
      </c>
      <c r="F79" s="31">
        <f t="shared" si="10"/>
        <v>357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223"/>
      <c r="B80" s="37" t="s">
        <v>147</v>
      </c>
      <c r="C80" s="228">
        <v>150</v>
      </c>
      <c r="D80" s="228">
        <v>172</v>
      </c>
      <c r="E80" s="228">
        <v>148</v>
      </c>
      <c r="F80" s="31">
        <f t="shared" si="10"/>
        <v>320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223"/>
      <c r="B81" s="37" t="s">
        <v>146</v>
      </c>
      <c r="C81" s="228">
        <v>17</v>
      </c>
      <c r="D81" s="228">
        <v>27</v>
      </c>
      <c r="E81" s="228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223"/>
      <c r="B82" s="26" t="s">
        <v>145</v>
      </c>
      <c r="C82" s="25">
        <f>SUM(C70:C81)</f>
        <v>1534</v>
      </c>
      <c r="D82" s="25">
        <f>SUM(D70:D81)</f>
        <v>1770</v>
      </c>
      <c r="E82" s="25">
        <f>SUM(E70:E81)</f>
        <v>1847</v>
      </c>
      <c r="F82" s="25">
        <f>SUM(F70:F81)</f>
        <v>3617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223" t="s">
        <v>139</v>
      </c>
      <c r="B83" s="37" t="s">
        <v>144</v>
      </c>
      <c r="C83" s="228">
        <v>343</v>
      </c>
      <c r="D83" s="228">
        <v>396</v>
      </c>
      <c r="E83" s="228">
        <v>435</v>
      </c>
      <c r="F83" s="31">
        <f t="shared" ref="F83:F92" si="11">SUM(D83:E83)</f>
        <v>831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223"/>
      <c r="B84" s="37" t="s">
        <v>143</v>
      </c>
      <c r="C84" s="228">
        <v>312</v>
      </c>
      <c r="D84" s="228">
        <v>351</v>
      </c>
      <c r="E84" s="228">
        <v>398</v>
      </c>
      <c r="F84" s="31">
        <f t="shared" si="11"/>
        <v>749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223"/>
      <c r="B85" s="37" t="s">
        <v>142</v>
      </c>
      <c r="C85" s="228">
        <v>125</v>
      </c>
      <c r="D85" s="228">
        <v>125</v>
      </c>
      <c r="E85" s="228">
        <v>132</v>
      </c>
      <c r="F85" s="31">
        <f t="shared" si="11"/>
        <v>257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223"/>
      <c r="B86" s="37" t="s">
        <v>141</v>
      </c>
      <c r="C86" s="228">
        <v>80</v>
      </c>
      <c r="D86" s="228">
        <v>97</v>
      </c>
      <c r="E86" s="228">
        <v>112</v>
      </c>
      <c r="F86" s="31">
        <f t="shared" si="11"/>
        <v>209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223"/>
      <c r="B87" s="37" t="s">
        <v>140</v>
      </c>
      <c r="C87" s="228">
        <v>59</v>
      </c>
      <c r="D87" s="228">
        <v>78</v>
      </c>
      <c r="E87" s="228">
        <v>71</v>
      </c>
      <c r="F87" s="31">
        <f t="shared" si="11"/>
        <v>149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223"/>
      <c r="B88" s="37" t="s">
        <v>139</v>
      </c>
      <c r="C88" s="228">
        <v>133</v>
      </c>
      <c r="D88" s="228">
        <v>189</v>
      </c>
      <c r="E88" s="228">
        <v>200</v>
      </c>
      <c r="F88" s="31">
        <f t="shared" si="11"/>
        <v>389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223"/>
      <c r="B89" s="37" t="s">
        <v>138</v>
      </c>
      <c r="C89" s="228">
        <v>125</v>
      </c>
      <c r="D89" s="228">
        <v>156</v>
      </c>
      <c r="E89" s="228">
        <v>158</v>
      </c>
      <c r="F89" s="31">
        <f t="shared" si="11"/>
        <v>314</v>
      </c>
      <c r="G89" s="57"/>
      <c r="H89" s="224"/>
      <c r="I89" s="13"/>
      <c r="J89" s="13"/>
      <c r="K89" s="13"/>
      <c r="L89" s="70"/>
    </row>
    <row r="90" spans="1:12" ht="14.25" customHeight="1" x14ac:dyDescent="0.15">
      <c r="A90" s="223"/>
      <c r="B90" s="37" t="s">
        <v>137</v>
      </c>
      <c r="C90" s="228">
        <v>110</v>
      </c>
      <c r="D90" s="228">
        <v>159</v>
      </c>
      <c r="E90" s="228">
        <v>149</v>
      </c>
      <c r="F90" s="31">
        <f t="shared" si="11"/>
        <v>308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223"/>
      <c r="B91" s="37" t="s">
        <v>136</v>
      </c>
      <c r="C91" s="228">
        <v>47</v>
      </c>
      <c r="D91" s="228">
        <v>63</v>
      </c>
      <c r="E91" s="228">
        <v>73</v>
      </c>
      <c r="F91" s="31">
        <f t="shared" si="11"/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223"/>
      <c r="B92" s="37" t="s">
        <v>135</v>
      </c>
      <c r="C92" s="228">
        <v>226</v>
      </c>
      <c r="D92" s="228">
        <v>275</v>
      </c>
      <c r="E92" s="228">
        <v>310</v>
      </c>
      <c r="F92" s="31">
        <f t="shared" si="11"/>
        <v>585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223"/>
      <c r="B93" s="26" t="s">
        <v>134</v>
      </c>
      <c r="C93" s="25">
        <f>SUM(C83:C92)</f>
        <v>1560</v>
      </c>
      <c r="D93" s="25">
        <f>SUM(D83:D92)</f>
        <v>1889</v>
      </c>
      <c r="E93" s="25">
        <f>SUM(E83:E92)</f>
        <v>2038</v>
      </c>
      <c r="F93" s="24">
        <f>SUM(F83:F92)</f>
        <v>3927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228">
        <v>34</v>
      </c>
      <c r="D94" s="228">
        <v>44</v>
      </c>
      <c r="E94" s="228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223"/>
      <c r="B95" s="37" t="s">
        <v>131</v>
      </c>
      <c r="C95" s="228">
        <v>42</v>
      </c>
      <c r="D95" s="228">
        <v>51</v>
      </c>
      <c r="E95" s="228">
        <v>47</v>
      </c>
      <c r="F95" s="31">
        <f t="shared" si="12"/>
        <v>98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223"/>
      <c r="B96" s="37" t="s">
        <v>130</v>
      </c>
      <c r="C96" s="228">
        <v>22</v>
      </c>
      <c r="D96" s="228">
        <v>28</v>
      </c>
      <c r="E96" s="228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223"/>
      <c r="B97" s="37" t="s">
        <v>129</v>
      </c>
      <c r="C97" s="228">
        <v>43</v>
      </c>
      <c r="D97" s="228">
        <v>47</v>
      </c>
      <c r="E97" s="228">
        <v>50</v>
      </c>
      <c r="F97" s="31">
        <f t="shared" si="12"/>
        <v>97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223"/>
      <c r="B98" s="37" t="s">
        <v>128</v>
      </c>
      <c r="C98" s="228">
        <v>115</v>
      </c>
      <c r="D98" s="228">
        <v>144</v>
      </c>
      <c r="E98" s="228">
        <v>157</v>
      </c>
      <c r="F98" s="31">
        <f t="shared" si="12"/>
        <v>301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223"/>
      <c r="B99" s="37" t="s">
        <v>127</v>
      </c>
      <c r="C99" s="228">
        <v>20</v>
      </c>
      <c r="D99" s="228">
        <v>23</v>
      </c>
      <c r="E99" s="228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223"/>
      <c r="B100" s="37" t="s">
        <v>126</v>
      </c>
      <c r="C100" s="228">
        <v>55</v>
      </c>
      <c r="D100" s="228">
        <v>76</v>
      </c>
      <c r="E100" s="228">
        <v>69</v>
      </c>
      <c r="F100" s="31">
        <f t="shared" si="12"/>
        <v>145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223"/>
      <c r="B101" s="37" t="s">
        <v>125</v>
      </c>
      <c r="C101" s="228">
        <v>105</v>
      </c>
      <c r="D101" s="228">
        <v>109</v>
      </c>
      <c r="E101" s="228">
        <v>133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223"/>
      <c r="B102" s="37" t="s">
        <v>124</v>
      </c>
      <c r="C102" s="228">
        <v>144</v>
      </c>
      <c r="D102" s="228">
        <v>175</v>
      </c>
      <c r="E102" s="228">
        <v>178</v>
      </c>
      <c r="F102" s="31">
        <f t="shared" si="12"/>
        <v>353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223"/>
      <c r="B103" s="37" t="s">
        <v>123</v>
      </c>
      <c r="C103" s="228">
        <v>146</v>
      </c>
      <c r="D103" s="228">
        <v>203</v>
      </c>
      <c r="E103" s="228">
        <v>187</v>
      </c>
      <c r="F103" s="31">
        <f t="shared" si="12"/>
        <v>390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223"/>
      <c r="B104" s="37" t="s">
        <v>122</v>
      </c>
      <c r="C104" s="228">
        <v>65</v>
      </c>
      <c r="D104" s="228">
        <v>59</v>
      </c>
      <c r="E104" s="228">
        <v>71</v>
      </c>
      <c r="F104" s="31">
        <f t="shared" si="12"/>
        <v>130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223"/>
      <c r="B105" s="37" t="s">
        <v>121</v>
      </c>
      <c r="C105" s="228">
        <v>45</v>
      </c>
      <c r="D105" s="228">
        <v>63</v>
      </c>
      <c r="E105" s="228">
        <v>65</v>
      </c>
      <c r="F105" s="31">
        <f t="shared" si="12"/>
        <v>128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223"/>
      <c r="B106" s="37" t="s">
        <v>120</v>
      </c>
      <c r="C106" s="228">
        <v>30</v>
      </c>
      <c r="D106" s="228">
        <v>49</v>
      </c>
      <c r="E106" s="228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223"/>
      <c r="B107" s="37" t="s">
        <v>119</v>
      </c>
      <c r="C107" s="228">
        <v>93</v>
      </c>
      <c r="D107" s="228">
        <v>116</v>
      </c>
      <c r="E107" s="228">
        <v>122</v>
      </c>
      <c r="F107" s="31">
        <f t="shared" si="12"/>
        <v>238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223"/>
      <c r="B108" s="37" t="s">
        <v>118</v>
      </c>
      <c r="C108" s="228">
        <v>81</v>
      </c>
      <c r="D108" s="228">
        <v>92</v>
      </c>
      <c r="E108" s="228">
        <v>109</v>
      </c>
      <c r="F108" s="31">
        <f t="shared" si="12"/>
        <v>201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223"/>
      <c r="B109" s="37" t="s">
        <v>117</v>
      </c>
      <c r="C109" s="228">
        <v>79</v>
      </c>
      <c r="D109" s="228">
        <v>94</v>
      </c>
      <c r="E109" s="228">
        <v>102</v>
      </c>
      <c r="F109" s="31">
        <f t="shared" si="12"/>
        <v>196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223"/>
      <c r="B110" s="26" t="s">
        <v>116</v>
      </c>
      <c r="C110" s="25">
        <f>SUM(C94:C109)</f>
        <v>1119</v>
      </c>
      <c r="D110" s="25">
        <f>SUM(D94:D109)</f>
        <v>1373</v>
      </c>
      <c r="E110" s="25">
        <f>SUM(E94:E109)</f>
        <v>1452</v>
      </c>
      <c r="F110" s="24">
        <f>SUM(F94:F109)</f>
        <v>2825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228">
        <v>50</v>
      </c>
      <c r="D111" s="228">
        <v>77</v>
      </c>
      <c r="E111" s="228">
        <v>72</v>
      </c>
      <c r="F111" s="31">
        <f>SUM(D111:E111)</f>
        <v>149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223"/>
      <c r="B112" s="37" t="s">
        <v>113</v>
      </c>
      <c r="C112" s="228">
        <v>76</v>
      </c>
      <c r="D112" s="228">
        <v>105</v>
      </c>
      <c r="E112" s="228">
        <v>92</v>
      </c>
      <c r="F112" s="31">
        <f>SUM(D112:E112)</f>
        <v>197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223"/>
      <c r="B113" s="37" t="s">
        <v>112</v>
      </c>
      <c r="C113" s="228">
        <v>42</v>
      </c>
      <c r="D113" s="228">
        <v>62</v>
      </c>
      <c r="E113" s="228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223"/>
      <c r="B114" s="26" t="s">
        <v>111</v>
      </c>
      <c r="C114" s="25">
        <f>SUM(C111:C113)</f>
        <v>168</v>
      </c>
      <c r="D114" s="25">
        <f>SUM(D111:D113)</f>
        <v>244</v>
      </c>
      <c r="E114" s="25">
        <f>SUM(E111:E113)</f>
        <v>225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231">
        <v>182</v>
      </c>
      <c r="J116" s="231">
        <v>237</v>
      </c>
      <c r="K116" s="231">
        <v>241</v>
      </c>
      <c r="L116" s="63">
        <f t="shared" ref="L116:L124" si="13">SUM(J116:K116)</f>
        <v>478</v>
      </c>
    </row>
    <row r="117" spans="1:12" ht="14.25" customHeight="1" x14ac:dyDescent="0.15">
      <c r="A117" s="223" t="s">
        <v>107</v>
      </c>
      <c r="B117" s="37" t="s">
        <v>106</v>
      </c>
      <c r="C117" s="228">
        <v>179</v>
      </c>
      <c r="D117" s="228">
        <v>175</v>
      </c>
      <c r="E117" s="228">
        <v>205</v>
      </c>
      <c r="F117" s="31">
        <f t="shared" ref="F117:F138" si="14">SUM(D117:E117)</f>
        <v>380</v>
      </c>
      <c r="G117" s="57"/>
      <c r="H117" s="37" t="s">
        <v>105</v>
      </c>
      <c r="I117" s="228">
        <v>149</v>
      </c>
      <c r="J117" s="228">
        <v>180</v>
      </c>
      <c r="K117" s="228">
        <v>176</v>
      </c>
      <c r="L117" s="61">
        <f t="shared" si="13"/>
        <v>356</v>
      </c>
    </row>
    <row r="118" spans="1:12" ht="14.25" customHeight="1" x14ac:dyDescent="0.15">
      <c r="A118" s="223"/>
      <c r="B118" s="37" t="s">
        <v>104</v>
      </c>
      <c r="C118" s="228">
        <v>286</v>
      </c>
      <c r="D118" s="228">
        <v>263</v>
      </c>
      <c r="E118" s="228">
        <v>242</v>
      </c>
      <c r="F118" s="31">
        <f t="shared" si="14"/>
        <v>505</v>
      </c>
      <c r="G118" s="57"/>
      <c r="H118" s="37" t="s">
        <v>103</v>
      </c>
      <c r="I118" s="228">
        <v>139</v>
      </c>
      <c r="J118" s="228">
        <v>193</v>
      </c>
      <c r="K118" s="228">
        <v>206</v>
      </c>
      <c r="L118" s="61">
        <f t="shared" si="13"/>
        <v>399</v>
      </c>
    </row>
    <row r="119" spans="1:12" ht="14.25" customHeight="1" x14ac:dyDescent="0.15">
      <c r="A119" s="223"/>
      <c r="B119" s="37" t="s">
        <v>102</v>
      </c>
      <c r="C119" s="228">
        <v>108</v>
      </c>
      <c r="D119" s="228">
        <v>94</v>
      </c>
      <c r="E119" s="228">
        <v>106</v>
      </c>
      <c r="F119" s="31">
        <f t="shared" si="14"/>
        <v>200</v>
      </c>
      <c r="G119" s="57"/>
      <c r="H119" s="37" t="s">
        <v>101</v>
      </c>
      <c r="I119" s="228">
        <v>48</v>
      </c>
      <c r="J119" s="228">
        <v>48</v>
      </c>
      <c r="K119" s="228">
        <v>60</v>
      </c>
      <c r="L119" s="61">
        <f t="shared" si="13"/>
        <v>108</v>
      </c>
    </row>
    <row r="120" spans="1:12" ht="14.25" customHeight="1" x14ac:dyDescent="0.15">
      <c r="A120" s="223"/>
      <c r="B120" s="37" t="s">
        <v>100</v>
      </c>
      <c r="C120" s="228">
        <v>105</v>
      </c>
      <c r="D120" s="228">
        <v>93</v>
      </c>
      <c r="E120" s="228">
        <v>114</v>
      </c>
      <c r="F120" s="31">
        <f t="shared" si="14"/>
        <v>207</v>
      </c>
      <c r="G120" s="57"/>
      <c r="H120" s="37" t="s">
        <v>99</v>
      </c>
      <c r="I120" s="228">
        <v>132</v>
      </c>
      <c r="J120" s="228">
        <v>149</v>
      </c>
      <c r="K120" s="228">
        <v>170</v>
      </c>
      <c r="L120" s="61">
        <f t="shared" si="13"/>
        <v>319</v>
      </c>
    </row>
    <row r="121" spans="1:12" ht="14.25" customHeight="1" x14ac:dyDescent="0.15">
      <c r="A121" s="223"/>
      <c r="B121" s="37" t="s">
        <v>98</v>
      </c>
      <c r="C121" s="228">
        <v>68</v>
      </c>
      <c r="D121" s="228">
        <v>61</v>
      </c>
      <c r="E121" s="228">
        <v>68</v>
      </c>
      <c r="F121" s="31">
        <f t="shared" si="14"/>
        <v>129</v>
      </c>
      <c r="G121" s="57"/>
      <c r="H121" s="37" t="s">
        <v>97</v>
      </c>
      <c r="I121" s="228">
        <v>152</v>
      </c>
      <c r="J121" s="228">
        <v>173</v>
      </c>
      <c r="K121" s="232">
        <v>163</v>
      </c>
      <c r="L121" s="61">
        <f t="shared" si="13"/>
        <v>336</v>
      </c>
    </row>
    <row r="122" spans="1:12" ht="14.25" customHeight="1" x14ac:dyDescent="0.15">
      <c r="A122" s="223"/>
      <c r="B122" s="37" t="s">
        <v>96</v>
      </c>
      <c r="C122" s="228">
        <v>28</v>
      </c>
      <c r="D122" s="228">
        <v>25</v>
      </c>
      <c r="E122" s="228">
        <v>35</v>
      </c>
      <c r="F122" s="31">
        <f t="shared" si="14"/>
        <v>60</v>
      </c>
      <c r="G122" s="57"/>
      <c r="H122" s="37" t="s">
        <v>95</v>
      </c>
      <c r="I122" s="228">
        <v>187</v>
      </c>
      <c r="J122" s="228">
        <v>205</v>
      </c>
      <c r="K122" s="228">
        <v>212</v>
      </c>
      <c r="L122" s="61">
        <f t="shared" si="13"/>
        <v>417</v>
      </c>
    </row>
    <row r="123" spans="1:12" ht="14.25" customHeight="1" x14ac:dyDescent="0.15">
      <c r="A123" s="223"/>
      <c r="B123" s="37" t="s">
        <v>94</v>
      </c>
      <c r="C123" s="228">
        <v>62</v>
      </c>
      <c r="D123" s="228">
        <v>59</v>
      </c>
      <c r="E123" s="228">
        <v>68</v>
      </c>
      <c r="F123" s="31">
        <f t="shared" si="14"/>
        <v>127</v>
      </c>
      <c r="G123" s="57"/>
      <c r="H123" s="37" t="s">
        <v>93</v>
      </c>
      <c r="I123" s="228">
        <v>45</v>
      </c>
      <c r="J123" s="228">
        <v>54</v>
      </c>
      <c r="K123" s="228">
        <v>56</v>
      </c>
      <c r="L123" s="61">
        <f t="shared" si="13"/>
        <v>110</v>
      </c>
    </row>
    <row r="124" spans="1:12" ht="14.25" customHeight="1" x14ac:dyDescent="0.15">
      <c r="A124" s="223"/>
      <c r="B124" s="37" t="s">
        <v>92</v>
      </c>
      <c r="C124" s="228">
        <v>143</v>
      </c>
      <c r="D124" s="228">
        <v>135</v>
      </c>
      <c r="E124" s="228">
        <v>160</v>
      </c>
      <c r="F124" s="31">
        <f t="shared" si="14"/>
        <v>295</v>
      </c>
      <c r="G124" s="57"/>
      <c r="H124" s="37" t="s">
        <v>91</v>
      </c>
      <c r="I124" s="228">
        <v>227</v>
      </c>
      <c r="J124" s="228">
        <v>227</v>
      </c>
      <c r="K124" s="228">
        <v>264</v>
      </c>
      <c r="L124" s="61">
        <f t="shared" si="13"/>
        <v>491</v>
      </c>
    </row>
    <row r="125" spans="1:12" ht="14.25" customHeight="1" x14ac:dyDescent="0.15">
      <c r="A125" s="223"/>
      <c r="B125" s="37" t="s">
        <v>90</v>
      </c>
      <c r="C125" s="228">
        <v>49</v>
      </c>
      <c r="D125" s="228">
        <v>31</v>
      </c>
      <c r="E125" s="228">
        <v>48</v>
      </c>
      <c r="F125" s="31">
        <f t="shared" si="14"/>
        <v>79</v>
      </c>
      <c r="G125" s="57"/>
      <c r="H125" s="26" t="s">
        <v>89</v>
      </c>
      <c r="I125" s="25">
        <f>SUM(I116:I124)</f>
        <v>1261</v>
      </c>
      <c r="J125" s="25">
        <f>SUM(J116:J124)</f>
        <v>1466</v>
      </c>
      <c r="K125" s="25">
        <f>SUM(K116:K124)</f>
        <v>1548</v>
      </c>
      <c r="L125" s="60">
        <f>SUM(L116:L124)</f>
        <v>3014</v>
      </c>
    </row>
    <row r="126" spans="1:12" ht="14.25" customHeight="1" x14ac:dyDescent="0.15">
      <c r="A126" s="223"/>
      <c r="B126" s="37" t="s">
        <v>88</v>
      </c>
      <c r="C126" s="228">
        <v>66</v>
      </c>
      <c r="D126" s="228">
        <v>60</v>
      </c>
      <c r="E126" s="228">
        <v>75</v>
      </c>
      <c r="F126" s="31">
        <f t="shared" si="14"/>
        <v>135</v>
      </c>
      <c r="G126" s="57" t="s">
        <v>87</v>
      </c>
      <c r="H126" s="37" t="s">
        <v>86</v>
      </c>
      <c r="I126" s="228">
        <v>31</v>
      </c>
      <c r="J126" s="228">
        <v>46</v>
      </c>
      <c r="K126" s="228">
        <v>32</v>
      </c>
      <c r="L126" s="58">
        <f t="shared" ref="L126:L139" si="15">SUM(J126:K126)</f>
        <v>78</v>
      </c>
    </row>
    <row r="127" spans="1:12" ht="14.25" customHeight="1" x14ac:dyDescent="0.15">
      <c r="A127" s="223"/>
      <c r="B127" s="37" t="s">
        <v>85</v>
      </c>
      <c r="C127" s="228">
        <v>36</v>
      </c>
      <c r="D127" s="228">
        <v>43</v>
      </c>
      <c r="E127" s="228">
        <v>36</v>
      </c>
      <c r="F127" s="31">
        <f t="shared" si="14"/>
        <v>79</v>
      </c>
      <c r="G127" s="57"/>
      <c r="H127" s="59" t="s">
        <v>84</v>
      </c>
      <c r="I127" s="228">
        <v>11</v>
      </c>
      <c r="J127" s="228">
        <v>7</v>
      </c>
      <c r="K127" s="228">
        <v>11</v>
      </c>
      <c r="L127" s="58">
        <f t="shared" si="15"/>
        <v>18</v>
      </c>
    </row>
    <row r="128" spans="1:12" ht="14.25" customHeight="1" x14ac:dyDescent="0.15">
      <c r="A128" s="223"/>
      <c r="B128" s="37" t="s">
        <v>83</v>
      </c>
      <c r="C128" s="228">
        <v>66</v>
      </c>
      <c r="D128" s="228">
        <v>61</v>
      </c>
      <c r="E128" s="228">
        <v>76</v>
      </c>
      <c r="F128" s="31">
        <f t="shared" si="14"/>
        <v>137</v>
      </c>
      <c r="G128" s="57"/>
      <c r="H128" s="59" t="s">
        <v>82</v>
      </c>
      <c r="I128" s="228">
        <v>41</v>
      </c>
      <c r="J128" s="228">
        <v>55</v>
      </c>
      <c r="K128" s="228">
        <v>67</v>
      </c>
      <c r="L128" s="58">
        <f t="shared" si="15"/>
        <v>122</v>
      </c>
    </row>
    <row r="129" spans="1:12" ht="14.25" customHeight="1" x14ac:dyDescent="0.15">
      <c r="A129" s="223"/>
      <c r="B129" s="37" t="s">
        <v>81</v>
      </c>
      <c r="C129" s="228">
        <v>77</v>
      </c>
      <c r="D129" s="228">
        <v>64</v>
      </c>
      <c r="E129" s="228">
        <v>78</v>
      </c>
      <c r="F129" s="31">
        <f t="shared" si="14"/>
        <v>142</v>
      </c>
      <c r="G129" s="57"/>
      <c r="H129" s="59" t="s">
        <v>80</v>
      </c>
      <c r="I129" s="228">
        <v>19</v>
      </c>
      <c r="J129" s="228">
        <v>20</v>
      </c>
      <c r="K129" s="228">
        <v>15</v>
      </c>
      <c r="L129" s="58">
        <f t="shared" si="15"/>
        <v>35</v>
      </c>
    </row>
    <row r="130" spans="1:12" ht="14.25" customHeight="1" x14ac:dyDescent="0.15">
      <c r="A130" s="223"/>
      <c r="B130" s="37" t="s">
        <v>79</v>
      </c>
      <c r="C130" s="228">
        <v>65</v>
      </c>
      <c r="D130" s="228">
        <v>59</v>
      </c>
      <c r="E130" s="228">
        <v>64</v>
      </c>
      <c r="F130" s="31">
        <f t="shared" si="14"/>
        <v>123</v>
      </c>
      <c r="G130" s="57"/>
      <c r="H130" s="59" t="s">
        <v>78</v>
      </c>
      <c r="I130" s="228">
        <v>7</v>
      </c>
      <c r="J130" s="228">
        <v>5</v>
      </c>
      <c r="K130" s="228">
        <v>6</v>
      </c>
      <c r="L130" s="58">
        <f t="shared" si="15"/>
        <v>11</v>
      </c>
    </row>
    <row r="131" spans="1:12" ht="14.25" customHeight="1" x14ac:dyDescent="0.15">
      <c r="A131" s="223"/>
      <c r="B131" s="37" t="s">
        <v>77</v>
      </c>
      <c r="C131" s="228">
        <v>112</v>
      </c>
      <c r="D131" s="228">
        <v>110</v>
      </c>
      <c r="E131" s="228">
        <v>111</v>
      </c>
      <c r="F131" s="31">
        <f t="shared" si="14"/>
        <v>221</v>
      </c>
      <c r="G131" s="57"/>
      <c r="H131" s="59" t="s">
        <v>76</v>
      </c>
      <c r="I131" s="228">
        <v>10</v>
      </c>
      <c r="J131" s="228">
        <v>16</v>
      </c>
      <c r="K131" s="228">
        <v>11</v>
      </c>
      <c r="L131" s="58">
        <f t="shared" si="15"/>
        <v>27</v>
      </c>
    </row>
    <row r="132" spans="1:12" ht="14.25" customHeight="1" x14ac:dyDescent="0.15">
      <c r="A132" s="223"/>
      <c r="B132" s="37" t="s">
        <v>75</v>
      </c>
      <c r="C132" s="228">
        <v>153</v>
      </c>
      <c r="D132" s="228">
        <v>142</v>
      </c>
      <c r="E132" s="228">
        <v>150</v>
      </c>
      <c r="F132" s="31">
        <f t="shared" si="14"/>
        <v>292</v>
      </c>
      <c r="G132" s="57"/>
      <c r="H132" s="59" t="s">
        <v>74</v>
      </c>
      <c r="I132" s="228">
        <v>18</v>
      </c>
      <c r="J132" s="228">
        <v>18</v>
      </c>
      <c r="K132" s="228">
        <v>23</v>
      </c>
      <c r="L132" s="58">
        <f t="shared" si="15"/>
        <v>41</v>
      </c>
    </row>
    <row r="133" spans="1:12" ht="14.25" customHeight="1" x14ac:dyDescent="0.15">
      <c r="A133" s="223"/>
      <c r="B133" s="37" t="s">
        <v>73</v>
      </c>
      <c r="C133" s="228">
        <v>123</v>
      </c>
      <c r="D133" s="228">
        <v>116</v>
      </c>
      <c r="E133" s="228">
        <v>129</v>
      </c>
      <c r="F133" s="31">
        <f t="shared" si="14"/>
        <v>245</v>
      </c>
      <c r="G133" s="57"/>
      <c r="H133" s="59" t="s">
        <v>72</v>
      </c>
      <c r="I133" s="228">
        <v>20</v>
      </c>
      <c r="J133" s="228">
        <v>17</v>
      </c>
      <c r="K133" s="228">
        <v>13</v>
      </c>
      <c r="L133" s="58">
        <f t="shared" si="15"/>
        <v>30</v>
      </c>
    </row>
    <row r="134" spans="1:12" ht="14.25" customHeight="1" x14ac:dyDescent="0.15">
      <c r="A134" s="223"/>
      <c r="B134" s="37" t="s">
        <v>71</v>
      </c>
      <c r="C134" s="228">
        <v>112</v>
      </c>
      <c r="D134" s="228">
        <v>109</v>
      </c>
      <c r="E134" s="228">
        <v>132</v>
      </c>
      <c r="F134" s="31">
        <f t="shared" si="14"/>
        <v>241</v>
      </c>
      <c r="G134" s="57"/>
      <c r="H134" s="59" t="s">
        <v>70</v>
      </c>
      <c r="I134" s="228">
        <v>16</v>
      </c>
      <c r="J134" s="228">
        <v>18</v>
      </c>
      <c r="K134" s="228">
        <v>20</v>
      </c>
      <c r="L134" s="58">
        <f t="shared" si="15"/>
        <v>38</v>
      </c>
    </row>
    <row r="135" spans="1:12" ht="14.25" customHeight="1" x14ac:dyDescent="0.15">
      <c r="A135" s="223"/>
      <c r="B135" s="37" t="s">
        <v>69</v>
      </c>
      <c r="C135" s="228">
        <v>203</v>
      </c>
      <c r="D135" s="228">
        <v>214</v>
      </c>
      <c r="E135" s="228">
        <v>205</v>
      </c>
      <c r="F135" s="31">
        <f t="shared" si="14"/>
        <v>419</v>
      </c>
      <c r="G135" s="57"/>
      <c r="H135" s="59" t="s">
        <v>68</v>
      </c>
      <c r="I135" s="228">
        <v>23</v>
      </c>
      <c r="J135" s="228">
        <v>21</v>
      </c>
      <c r="K135" s="228">
        <v>24</v>
      </c>
      <c r="L135" s="58">
        <f t="shared" si="15"/>
        <v>45</v>
      </c>
    </row>
    <row r="136" spans="1:12" ht="14.25" customHeight="1" x14ac:dyDescent="0.15">
      <c r="A136" s="223"/>
      <c r="B136" s="37" t="s">
        <v>67</v>
      </c>
      <c r="C136" s="228">
        <v>36</v>
      </c>
      <c r="D136" s="228">
        <v>41</v>
      </c>
      <c r="E136" s="228">
        <v>40</v>
      </c>
      <c r="F136" s="31">
        <f t="shared" si="14"/>
        <v>81</v>
      </c>
      <c r="G136" s="57"/>
      <c r="H136" s="59" t="s">
        <v>66</v>
      </c>
      <c r="I136" s="228">
        <v>11</v>
      </c>
      <c r="J136" s="228">
        <v>10</v>
      </c>
      <c r="K136" s="228">
        <v>11</v>
      </c>
      <c r="L136" s="58">
        <f t="shared" si="15"/>
        <v>21</v>
      </c>
    </row>
    <row r="137" spans="1:12" ht="14.25" customHeight="1" x14ac:dyDescent="0.15">
      <c r="A137" s="223"/>
      <c r="B137" s="37" t="s">
        <v>65</v>
      </c>
      <c r="C137" s="228">
        <v>217</v>
      </c>
      <c r="D137" s="228">
        <v>164</v>
      </c>
      <c r="E137" s="228">
        <v>193</v>
      </c>
      <c r="F137" s="31">
        <f t="shared" si="14"/>
        <v>357</v>
      </c>
      <c r="G137" s="57"/>
      <c r="H137" s="59" t="s">
        <v>64</v>
      </c>
      <c r="I137" s="228">
        <v>26</v>
      </c>
      <c r="J137" s="228">
        <v>23</v>
      </c>
      <c r="K137" s="228">
        <v>30</v>
      </c>
      <c r="L137" s="58">
        <f t="shared" si="15"/>
        <v>53</v>
      </c>
    </row>
    <row r="138" spans="1:12" ht="14.25" customHeight="1" x14ac:dyDescent="0.15">
      <c r="A138" s="223"/>
      <c r="B138" s="224" t="s">
        <v>63</v>
      </c>
      <c r="C138" s="228">
        <v>130</v>
      </c>
      <c r="D138" s="228">
        <v>183</v>
      </c>
      <c r="E138" s="228">
        <v>191</v>
      </c>
      <c r="F138" s="31">
        <f t="shared" si="14"/>
        <v>374</v>
      </c>
      <c r="G138" s="57"/>
      <c r="H138" s="59" t="s">
        <v>62</v>
      </c>
      <c r="I138" s="228">
        <v>16</v>
      </c>
      <c r="J138" s="228">
        <v>17</v>
      </c>
      <c r="K138" s="228">
        <v>17</v>
      </c>
      <c r="L138" s="58">
        <f t="shared" si="15"/>
        <v>34</v>
      </c>
    </row>
    <row r="139" spans="1:12" ht="14.25" customHeight="1" x14ac:dyDescent="0.15">
      <c r="A139" s="223"/>
      <c r="B139" s="26" t="s">
        <v>61</v>
      </c>
      <c r="C139" s="25">
        <f>SUM(C117:C138)</f>
        <v>2424</v>
      </c>
      <c r="D139" s="25">
        <f>SUM(D117:D138)</f>
        <v>2302</v>
      </c>
      <c r="E139" s="25">
        <f>SUM(E117:E138)</f>
        <v>2526</v>
      </c>
      <c r="F139" s="24">
        <f>SUM(F117:F138)</f>
        <v>4828</v>
      </c>
      <c r="G139" s="57"/>
      <c r="H139" s="59" t="s">
        <v>60</v>
      </c>
      <c r="I139" s="228">
        <v>9</v>
      </c>
      <c r="J139" s="228">
        <v>10</v>
      </c>
      <c r="K139" s="228">
        <v>9</v>
      </c>
      <c r="L139" s="58">
        <f t="shared" si="15"/>
        <v>19</v>
      </c>
    </row>
    <row r="140" spans="1:12" ht="14.25" customHeight="1" x14ac:dyDescent="0.15">
      <c r="A140" s="223" t="s">
        <v>59</v>
      </c>
      <c r="B140" s="37" t="s">
        <v>58</v>
      </c>
      <c r="C140" s="228">
        <v>134</v>
      </c>
      <c r="D140" s="228">
        <v>151</v>
      </c>
      <c r="E140" s="228">
        <v>172</v>
      </c>
      <c r="F140" s="31">
        <f t="shared" ref="F140:F156" si="16">SUM(D140:E140)</f>
        <v>323</v>
      </c>
      <c r="G140" s="57"/>
      <c r="H140" s="26" t="s">
        <v>57</v>
      </c>
      <c r="I140" s="25">
        <f>SUM(I126:I139)</f>
        <v>258</v>
      </c>
      <c r="J140" s="25">
        <f>SUM(J126:J139)</f>
        <v>283</v>
      </c>
      <c r="K140" s="25">
        <f>SUM(K126:K139)</f>
        <v>289</v>
      </c>
      <c r="L140" s="60">
        <f>SUM(L126:L139)</f>
        <v>572</v>
      </c>
    </row>
    <row r="141" spans="1:12" ht="14.25" customHeight="1" x14ac:dyDescent="0.15">
      <c r="A141" s="223"/>
      <c r="B141" s="37" t="s">
        <v>56</v>
      </c>
      <c r="C141" s="228">
        <v>168</v>
      </c>
      <c r="D141" s="228">
        <v>193</v>
      </c>
      <c r="E141" s="228">
        <v>211</v>
      </c>
      <c r="F141" s="31">
        <f t="shared" si="16"/>
        <v>404</v>
      </c>
      <c r="G141" s="57" t="s">
        <v>55</v>
      </c>
      <c r="H141" s="59" t="s">
        <v>54</v>
      </c>
      <c r="I141" s="228">
        <v>47</v>
      </c>
      <c r="J141" s="228">
        <v>57</v>
      </c>
      <c r="K141" s="228">
        <v>55</v>
      </c>
      <c r="L141" s="58">
        <f>SUM(J141:K141)</f>
        <v>112</v>
      </c>
    </row>
    <row r="142" spans="1:12" ht="14.25" customHeight="1" x14ac:dyDescent="0.15">
      <c r="A142" s="223"/>
      <c r="B142" s="37" t="s">
        <v>53</v>
      </c>
      <c r="C142" s="228">
        <v>152</v>
      </c>
      <c r="D142" s="228">
        <v>173</v>
      </c>
      <c r="E142" s="228">
        <v>195</v>
      </c>
      <c r="F142" s="31">
        <f t="shared" si="16"/>
        <v>368</v>
      </c>
      <c r="G142" s="57"/>
      <c r="H142" s="59" t="s">
        <v>52</v>
      </c>
      <c r="I142" s="228">
        <v>45</v>
      </c>
      <c r="J142" s="228">
        <v>48</v>
      </c>
      <c r="K142" s="228">
        <v>40</v>
      </c>
      <c r="L142" s="58">
        <f>SUM(J142:K142)</f>
        <v>88</v>
      </c>
    </row>
    <row r="143" spans="1:12" ht="14.25" customHeight="1" x14ac:dyDescent="0.15">
      <c r="A143" s="223"/>
      <c r="B143" s="37" t="s">
        <v>51</v>
      </c>
      <c r="C143" s="228">
        <v>65</v>
      </c>
      <c r="D143" s="228">
        <v>73</v>
      </c>
      <c r="E143" s="228">
        <v>91</v>
      </c>
      <c r="F143" s="31">
        <f t="shared" si="16"/>
        <v>164</v>
      </c>
      <c r="G143" s="57"/>
      <c r="H143" s="59" t="s">
        <v>50</v>
      </c>
      <c r="I143" s="228">
        <v>50</v>
      </c>
      <c r="J143" s="228">
        <v>49</v>
      </c>
      <c r="K143" s="228">
        <v>44</v>
      </c>
      <c r="L143" s="58">
        <f>SUM(J143:K143)</f>
        <v>93</v>
      </c>
    </row>
    <row r="144" spans="1:12" ht="14.25" customHeight="1" x14ac:dyDescent="0.15">
      <c r="A144" s="223"/>
      <c r="B144" s="37" t="s">
        <v>49</v>
      </c>
      <c r="C144" s="228">
        <v>40</v>
      </c>
      <c r="D144" s="228">
        <v>44</v>
      </c>
      <c r="E144" s="228">
        <v>36</v>
      </c>
      <c r="F144" s="31">
        <f t="shared" si="16"/>
        <v>80</v>
      </c>
      <c r="G144" s="57"/>
      <c r="H144" s="59" t="s">
        <v>48</v>
      </c>
      <c r="I144" s="228">
        <v>35</v>
      </c>
      <c r="J144" s="228">
        <v>32</v>
      </c>
      <c r="K144" s="228">
        <v>37</v>
      </c>
      <c r="L144" s="58">
        <f>SUM(J144:K144)</f>
        <v>69</v>
      </c>
    </row>
    <row r="145" spans="1:13" ht="14.25" customHeight="1" x14ac:dyDescent="0.15">
      <c r="A145" s="223"/>
      <c r="B145" s="37" t="s">
        <v>47</v>
      </c>
      <c r="C145" s="228">
        <v>132</v>
      </c>
      <c r="D145" s="228">
        <v>158</v>
      </c>
      <c r="E145" s="228">
        <v>187</v>
      </c>
      <c r="F145" s="31">
        <f t="shared" si="16"/>
        <v>345</v>
      </c>
      <c r="G145" s="57"/>
      <c r="H145" s="59" t="s">
        <v>46</v>
      </c>
      <c r="I145" s="228">
        <v>30</v>
      </c>
      <c r="J145" s="228">
        <v>36</v>
      </c>
      <c r="K145" s="228">
        <v>32</v>
      </c>
      <c r="L145" s="58">
        <f>SUM(J145:K145)</f>
        <v>68</v>
      </c>
    </row>
    <row r="146" spans="1:13" ht="14.25" customHeight="1" x14ac:dyDescent="0.15">
      <c r="A146" s="223"/>
      <c r="B146" s="37" t="s">
        <v>45</v>
      </c>
      <c r="C146" s="228">
        <v>32</v>
      </c>
      <c r="D146" s="228">
        <v>40</v>
      </c>
      <c r="E146" s="228">
        <v>39</v>
      </c>
      <c r="F146" s="31">
        <f t="shared" si="16"/>
        <v>79</v>
      </c>
      <c r="G146" s="57"/>
      <c r="H146" s="26" t="s">
        <v>44</v>
      </c>
      <c r="I146" s="25">
        <f>SUM(I141:I145)</f>
        <v>207</v>
      </c>
      <c r="J146" s="25">
        <f>SUM(J141:J145)</f>
        <v>222</v>
      </c>
      <c r="K146" s="25">
        <f>SUM(K141:K145)</f>
        <v>208</v>
      </c>
      <c r="L146" s="56">
        <f>SUM(L141:L145)</f>
        <v>430</v>
      </c>
    </row>
    <row r="147" spans="1:13" ht="14.25" customHeight="1" x14ac:dyDescent="0.15">
      <c r="A147" s="223"/>
      <c r="B147" s="37" t="s">
        <v>43</v>
      </c>
      <c r="C147" s="228">
        <v>41</v>
      </c>
      <c r="D147" s="228">
        <v>48</v>
      </c>
      <c r="E147" s="228">
        <v>53</v>
      </c>
      <c r="F147" s="31">
        <f t="shared" si="16"/>
        <v>101</v>
      </c>
      <c r="G147" s="263" t="s">
        <v>42</v>
      </c>
      <c r="H147" s="264"/>
      <c r="I147" s="55">
        <f>SUM(C139+C157+C164+C167+I125+I140+I146)</f>
        <v>6990</v>
      </c>
      <c r="J147" s="55">
        <f>SUM(D139+D157+D164+D167+J125+J140+J146)</f>
        <v>7648</v>
      </c>
      <c r="K147" s="55">
        <f>SUM(E139+E157+E164+E167+K125+K140+K146)</f>
        <v>8224</v>
      </c>
      <c r="L147" s="54">
        <f>SUM(F139+F157+F164+F167+L125+L140+L146)</f>
        <v>15872</v>
      </c>
    </row>
    <row r="148" spans="1:13" ht="14.25" customHeight="1" x14ac:dyDescent="0.15">
      <c r="A148" s="223"/>
      <c r="B148" s="37" t="s">
        <v>41</v>
      </c>
      <c r="C148" s="228">
        <v>104</v>
      </c>
      <c r="D148" s="228">
        <v>134</v>
      </c>
      <c r="E148" s="228">
        <v>153</v>
      </c>
      <c r="F148" s="31">
        <f t="shared" si="16"/>
        <v>287</v>
      </c>
      <c r="G148" s="53"/>
      <c r="H148" s="224"/>
      <c r="I148" s="13"/>
      <c r="J148" s="13"/>
      <c r="K148" s="13"/>
      <c r="L148" s="52"/>
    </row>
    <row r="149" spans="1:13" ht="14.25" customHeight="1" x14ac:dyDescent="0.15">
      <c r="A149" s="223"/>
      <c r="B149" s="37" t="s">
        <v>40</v>
      </c>
      <c r="C149" s="228">
        <v>65</v>
      </c>
      <c r="D149" s="228">
        <v>83</v>
      </c>
      <c r="E149" s="228">
        <v>100</v>
      </c>
      <c r="F149" s="31">
        <f t="shared" si="16"/>
        <v>183</v>
      </c>
      <c r="G149" s="265" t="s">
        <v>39</v>
      </c>
      <c r="H149" s="266"/>
      <c r="I149" s="247">
        <f>SUM(C30+I39+I67+I147)</f>
        <v>19549</v>
      </c>
      <c r="J149" s="247">
        <f>SUM(D30+J39+J67+J147)</f>
        <v>22564</v>
      </c>
      <c r="K149" s="247">
        <f>SUM(E30+K39+K67+K147)</f>
        <v>24203</v>
      </c>
      <c r="L149" s="249">
        <f>SUM(J149:K149)</f>
        <v>46767</v>
      </c>
    </row>
    <row r="150" spans="1:13" ht="14.25" customHeight="1" x14ac:dyDescent="0.15">
      <c r="A150" s="223"/>
      <c r="B150" s="37" t="s">
        <v>38</v>
      </c>
      <c r="C150" s="228">
        <v>138</v>
      </c>
      <c r="D150" s="228">
        <v>158</v>
      </c>
      <c r="E150" s="228">
        <v>174</v>
      </c>
      <c r="F150" s="31">
        <f t="shared" si="16"/>
        <v>332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223"/>
      <c r="B151" s="37" t="s">
        <v>37</v>
      </c>
      <c r="C151" s="228">
        <v>31</v>
      </c>
      <c r="D151" s="228">
        <v>34</v>
      </c>
      <c r="E151" s="228">
        <v>38</v>
      </c>
      <c r="F151" s="31">
        <f t="shared" si="16"/>
        <v>72</v>
      </c>
      <c r="G151" s="251" t="s">
        <v>36</v>
      </c>
      <c r="H151" s="252"/>
      <c r="I151" s="255">
        <f>I149-'R2.2月末'!I149</f>
        <v>43</v>
      </c>
      <c r="J151" s="255">
        <f>J149-'R2.2月末'!J149</f>
        <v>-34</v>
      </c>
      <c r="K151" s="255">
        <f>K149-'R2.2月末'!K149</f>
        <v>-67</v>
      </c>
      <c r="L151" s="257">
        <f>L149-'R2.2月末'!L149</f>
        <v>-101</v>
      </c>
      <c r="M151" s="109"/>
    </row>
    <row r="152" spans="1:13" ht="14.25" customHeight="1" x14ac:dyDescent="0.15">
      <c r="A152" s="223"/>
      <c r="B152" s="37" t="s">
        <v>35</v>
      </c>
      <c r="C152" s="228">
        <v>21</v>
      </c>
      <c r="D152" s="228">
        <v>24</v>
      </c>
      <c r="E152" s="228">
        <v>25</v>
      </c>
      <c r="F152" s="31">
        <f t="shared" si="16"/>
        <v>49</v>
      </c>
      <c r="G152" s="253"/>
      <c r="H152" s="254"/>
      <c r="I152" s="256"/>
      <c r="J152" s="256"/>
      <c r="K152" s="256"/>
      <c r="L152" s="258"/>
      <c r="M152" s="109"/>
    </row>
    <row r="153" spans="1:13" ht="14.25" customHeight="1" x14ac:dyDescent="0.15">
      <c r="A153" s="223"/>
      <c r="B153" s="37" t="s">
        <v>34</v>
      </c>
      <c r="C153" s="228">
        <v>64</v>
      </c>
      <c r="D153" s="228">
        <v>97</v>
      </c>
      <c r="E153" s="228">
        <v>94</v>
      </c>
      <c r="F153" s="31">
        <f t="shared" si="16"/>
        <v>191</v>
      </c>
      <c r="G153" s="243" t="s">
        <v>33</v>
      </c>
      <c r="H153" s="244"/>
      <c r="I153" s="13"/>
      <c r="J153" s="13">
        <v>48</v>
      </c>
      <c r="K153" s="13">
        <v>52</v>
      </c>
      <c r="L153" s="70">
        <v>50</v>
      </c>
      <c r="M153" s="109"/>
    </row>
    <row r="154" spans="1:13" ht="14.25" customHeight="1" x14ac:dyDescent="0.15">
      <c r="A154" s="223"/>
      <c r="B154" s="37" t="s">
        <v>32</v>
      </c>
      <c r="C154" s="228">
        <v>50</v>
      </c>
      <c r="D154" s="228">
        <v>56</v>
      </c>
      <c r="E154" s="228">
        <v>62</v>
      </c>
      <c r="F154" s="31">
        <f t="shared" si="16"/>
        <v>118</v>
      </c>
      <c r="G154" s="245" t="s">
        <v>31</v>
      </c>
      <c r="H154" s="246"/>
      <c r="I154" s="50"/>
      <c r="J154" s="50">
        <v>141</v>
      </c>
      <c r="K154" s="50">
        <v>99</v>
      </c>
      <c r="L154" s="48">
        <f t="shared" ref="L154:L159" si="17">SUM(J154:K154)</f>
        <v>240</v>
      </c>
    </row>
    <row r="155" spans="1:13" ht="14.25" customHeight="1" x14ac:dyDescent="0.15">
      <c r="A155" s="223"/>
      <c r="B155" s="37" t="s">
        <v>30</v>
      </c>
      <c r="C155" s="228">
        <v>244</v>
      </c>
      <c r="D155" s="228">
        <v>240</v>
      </c>
      <c r="E155" s="228">
        <v>280</v>
      </c>
      <c r="F155" s="31">
        <f t="shared" si="16"/>
        <v>520</v>
      </c>
      <c r="G155" s="245" t="s">
        <v>29</v>
      </c>
      <c r="H155" s="246"/>
      <c r="I155" s="50"/>
      <c r="J155" s="50">
        <v>164</v>
      </c>
      <c r="K155" s="50">
        <v>148</v>
      </c>
      <c r="L155" s="48">
        <f t="shared" si="17"/>
        <v>312</v>
      </c>
    </row>
    <row r="156" spans="1:13" ht="14.25" customHeight="1" x14ac:dyDescent="0.15">
      <c r="A156" s="223"/>
      <c r="B156" s="37" t="s">
        <v>28</v>
      </c>
      <c r="C156" s="228">
        <v>38</v>
      </c>
      <c r="D156" s="228">
        <v>35</v>
      </c>
      <c r="E156" s="228">
        <v>42</v>
      </c>
      <c r="F156" s="31">
        <f t="shared" si="16"/>
        <v>77</v>
      </c>
      <c r="G156" s="245" t="s">
        <v>27</v>
      </c>
      <c r="H156" s="246"/>
      <c r="I156" s="50"/>
      <c r="J156" s="50">
        <v>14</v>
      </c>
      <c r="K156" s="50">
        <v>12</v>
      </c>
      <c r="L156" s="48">
        <f t="shared" si="17"/>
        <v>26</v>
      </c>
    </row>
    <row r="157" spans="1:13" ht="14.25" customHeight="1" x14ac:dyDescent="0.15">
      <c r="A157" s="223"/>
      <c r="B157" s="26" t="s">
        <v>26</v>
      </c>
      <c r="C157" s="25">
        <f>SUM(C140:C156)</f>
        <v>1519</v>
      </c>
      <c r="D157" s="25">
        <f t="shared" ref="D157:F157" si="18">SUM(D140:D156)</f>
        <v>1741</v>
      </c>
      <c r="E157" s="25">
        <f t="shared" si="18"/>
        <v>1952</v>
      </c>
      <c r="F157" s="25">
        <f t="shared" si="18"/>
        <v>3693</v>
      </c>
      <c r="G157" s="245" t="s">
        <v>25</v>
      </c>
      <c r="H157" s="246"/>
      <c r="I157" s="50"/>
      <c r="J157" s="50">
        <v>26</v>
      </c>
      <c r="K157" s="50">
        <v>28</v>
      </c>
      <c r="L157" s="48">
        <f t="shared" si="17"/>
        <v>54</v>
      </c>
    </row>
    <row r="158" spans="1:13" ht="14.25" customHeight="1" x14ac:dyDescent="0.15">
      <c r="A158" s="223" t="s">
        <v>24</v>
      </c>
      <c r="B158" s="37" t="s">
        <v>23</v>
      </c>
      <c r="C158" s="228">
        <v>122</v>
      </c>
      <c r="D158" s="228">
        <v>162</v>
      </c>
      <c r="E158" s="228">
        <v>160</v>
      </c>
      <c r="F158" s="31">
        <f t="shared" ref="F158:F163" si="19">SUM(D158:E158)</f>
        <v>322</v>
      </c>
      <c r="G158" s="245" t="s">
        <v>22</v>
      </c>
      <c r="H158" s="246"/>
      <c r="I158" s="50"/>
      <c r="J158" s="50">
        <v>0</v>
      </c>
      <c r="K158" s="50">
        <v>0</v>
      </c>
      <c r="L158" s="48">
        <f t="shared" si="17"/>
        <v>0</v>
      </c>
    </row>
    <row r="159" spans="1:13" ht="14.25" customHeight="1" x14ac:dyDescent="0.15">
      <c r="A159" s="223"/>
      <c r="B159" s="37" t="s">
        <v>21</v>
      </c>
      <c r="C159" s="228">
        <v>213</v>
      </c>
      <c r="D159" s="228">
        <v>261</v>
      </c>
      <c r="E159" s="228">
        <v>275</v>
      </c>
      <c r="F159" s="31">
        <f t="shared" si="19"/>
        <v>536</v>
      </c>
      <c r="G159" s="233" t="s">
        <v>20</v>
      </c>
      <c r="H159" s="234"/>
      <c r="I159" s="49"/>
      <c r="J159" s="49">
        <v>0</v>
      </c>
      <c r="K159" s="49">
        <v>0</v>
      </c>
      <c r="L159" s="48">
        <f t="shared" si="17"/>
        <v>0</v>
      </c>
    </row>
    <row r="160" spans="1:13" ht="14.25" customHeight="1" x14ac:dyDescent="0.15">
      <c r="A160" s="223"/>
      <c r="B160" s="37" t="s">
        <v>19</v>
      </c>
      <c r="C160" s="228">
        <v>64</v>
      </c>
      <c r="D160" s="228">
        <v>83</v>
      </c>
      <c r="E160" s="228">
        <v>77</v>
      </c>
      <c r="F160" s="31">
        <f t="shared" si="19"/>
        <v>160</v>
      </c>
      <c r="G160" s="225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223"/>
      <c r="B161" s="37" t="s">
        <v>17</v>
      </c>
      <c r="C161" s="228">
        <v>51</v>
      </c>
      <c r="D161" s="228">
        <v>76</v>
      </c>
      <c r="E161" s="228">
        <v>84</v>
      </c>
      <c r="F161" s="31">
        <f t="shared" si="19"/>
        <v>160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223"/>
      <c r="B162" s="37" t="s">
        <v>15</v>
      </c>
      <c r="C162" s="228">
        <v>214</v>
      </c>
      <c r="D162" s="228">
        <v>277</v>
      </c>
      <c r="E162" s="228">
        <v>295</v>
      </c>
      <c r="F162" s="31">
        <f t="shared" si="19"/>
        <v>572</v>
      </c>
      <c r="G162" s="42" t="s">
        <v>14</v>
      </c>
      <c r="H162" s="41" t="s">
        <v>11</v>
      </c>
      <c r="I162" s="40">
        <f>SUM(L162/L149)</f>
        <v>0.41437338294096265</v>
      </c>
      <c r="J162" s="39">
        <v>8701</v>
      </c>
      <c r="K162" s="39">
        <v>10678</v>
      </c>
      <c r="L162" s="38">
        <f t="shared" ref="L162:L167" si="20">SUM(J162:K162)</f>
        <v>19379</v>
      </c>
    </row>
    <row r="163" spans="1:12" ht="14.25" customHeight="1" x14ac:dyDescent="0.15">
      <c r="A163" s="223"/>
      <c r="B163" s="37" t="s">
        <v>13</v>
      </c>
      <c r="C163" s="228">
        <v>35</v>
      </c>
      <c r="D163" s="228">
        <v>47</v>
      </c>
      <c r="E163" s="228">
        <v>45</v>
      </c>
      <c r="F163" s="31">
        <f t="shared" si="19"/>
        <v>92</v>
      </c>
      <c r="G163" s="238" t="s">
        <v>12</v>
      </c>
      <c r="H163" s="36" t="s">
        <v>11</v>
      </c>
      <c r="I163" s="35">
        <f>SUM(L163/L149)</f>
        <v>0.34511514529475912</v>
      </c>
      <c r="J163" s="34">
        <v>7096</v>
      </c>
      <c r="K163" s="34">
        <v>9044</v>
      </c>
      <c r="L163" s="33">
        <f t="shared" si="20"/>
        <v>16140</v>
      </c>
    </row>
    <row r="164" spans="1:12" ht="14.25" customHeight="1" x14ac:dyDescent="0.15">
      <c r="A164" s="223"/>
      <c r="B164" s="26" t="s">
        <v>10</v>
      </c>
      <c r="C164" s="25">
        <f>SUM(C158:C163)</f>
        <v>699</v>
      </c>
      <c r="D164" s="25">
        <f>SUM(D158:D163)</f>
        <v>906</v>
      </c>
      <c r="E164" s="25">
        <f>SUM(E158:E163)</f>
        <v>936</v>
      </c>
      <c r="F164" s="24">
        <f>SUM(F158:F163)</f>
        <v>1842</v>
      </c>
      <c r="G164" s="239"/>
      <c r="H164" s="30" t="s">
        <v>9</v>
      </c>
      <c r="I164" s="29">
        <f>L164/F30</f>
        <v>0.29322668481960518</v>
      </c>
      <c r="J164" s="28">
        <v>770</v>
      </c>
      <c r="K164" s="28">
        <v>953</v>
      </c>
      <c r="L164" s="27">
        <f t="shared" si="20"/>
        <v>1723</v>
      </c>
    </row>
    <row r="165" spans="1:12" ht="14.25" customHeight="1" x14ac:dyDescent="0.15">
      <c r="A165" s="223" t="s">
        <v>8</v>
      </c>
      <c r="B165" s="224" t="s">
        <v>7</v>
      </c>
      <c r="C165" s="228">
        <v>326</v>
      </c>
      <c r="D165" s="228">
        <v>363</v>
      </c>
      <c r="E165" s="228">
        <v>382</v>
      </c>
      <c r="F165" s="31">
        <f>SUM(D165:E165)</f>
        <v>745</v>
      </c>
      <c r="G165" s="239"/>
      <c r="H165" s="30" t="s">
        <v>6</v>
      </c>
      <c r="I165" s="29">
        <f>L165/L39</f>
        <v>0.38584196628072315</v>
      </c>
      <c r="J165" s="28">
        <v>1673</v>
      </c>
      <c r="K165" s="28">
        <v>2126</v>
      </c>
      <c r="L165" s="27">
        <f t="shared" si="20"/>
        <v>3799</v>
      </c>
    </row>
    <row r="166" spans="1:12" ht="14.25" customHeight="1" x14ac:dyDescent="0.15">
      <c r="A166" s="223"/>
      <c r="B166" s="224" t="s">
        <v>5</v>
      </c>
      <c r="C166" s="228">
        <v>296</v>
      </c>
      <c r="D166" s="228">
        <v>365</v>
      </c>
      <c r="E166" s="228">
        <v>383</v>
      </c>
      <c r="F166" s="31">
        <f>SUM(D166:E166)</f>
        <v>748</v>
      </c>
      <c r="G166" s="239"/>
      <c r="H166" s="30" t="s">
        <v>4</v>
      </c>
      <c r="I166" s="29">
        <f>L166/L67</f>
        <v>0.3087721610755948</v>
      </c>
      <c r="J166" s="28">
        <v>2080</v>
      </c>
      <c r="K166" s="28">
        <v>2605</v>
      </c>
      <c r="L166" s="27">
        <f>SUM(J166:K166)</f>
        <v>4685</v>
      </c>
    </row>
    <row r="167" spans="1:12" ht="14.25" customHeight="1" x14ac:dyDescent="0.15">
      <c r="A167" s="223"/>
      <c r="B167" s="26" t="s">
        <v>3</v>
      </c>
      <c r="C167" s="25">
        <f>SUM(C165:C166)</f>
        <v>622</v>
      </c>
      <c r="D167" s="25">
        <f>SUM(D165:D166)</f>
        <v>728</v>
      </c>
      <c r="E167" s="25">
        <f>SUM(E165:E166)</f>
        <v>765</v>
      </c>
      <c r="F167" s="24">
        <f>SUM(F165:F166)</f>
        <v>1493</v>
      </c>
      <c r="G167" s="240"/>
      <c r="H167" s="23" t="s">
        <v>2</v>
      </c>
      <c r="I167" s="22">
        <f>L167/L147</f>
        <v>0.37380292338709675</v>
      </c>
      <c r="J167" s="21">
        <v>2573</v>
      </c>
      <c r="K167" s="21">
        <v>3360</v>
      </c>
      <c r="L167" s="20">
        <f t="shared" si="20"/>
        <v>5933</v>
      </c>
    </row>
    <row r="168" spans="1:12" ht="14.25" customHeight="1" x14ac:dyDescent="0.15">
      <c r="A168" s="223"/>
      <c r="B168" s="13"/>
      <c r="C168" s="13"/>
      <c r="D168" s="13"/>
      <c r="E168" s="13"/>
      <c r="F168" s="1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223"/>
      <c r="B169" s="13"/>
      <c r="C169" s="13"/>
      <c r="D169" s="13"/>
      <c r="E169" s="13"/>
      <c r="F169" s="12"/>
      <c r="G169" s="288"/>
      <c r="H169" s="289"/>
      <c r="I169" s="206">
        <v>443</v>
      </c>
      <c r="J169" s="206">
        <v>189</v>
      </c>
      <c r="K169" s="206">
        <v>291</v>
      </c>
      <c r="L169" s="207">
        <f>SUM(J169:K169)</f>
        <v>480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8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E7" sqref="E7"/>
    </sheetView>
  </sheetViews>
  <sheetFormatPr defaultRowHeight="13.5" x14ac:dyDescent="0.15"/>
  <cols>
    <col min="1" max="16384" width="9" style="100"/>
  </cols>
  <sheetData>
    <row r="1" spans="1:5" x14ac:dyDescent="0.15">
      <c r="A1" s="100" t="s">
        <v>288</v>
      </c>
    </row>
    <row r="2" spans="1:5" x14ac:dyDescent="0.15">
      <c r="A2" s="325"/>
      <c r="B2" s="325"/>
      <c r="C2" s="102" t="s">
        <v>276</v>
      </c>
      <c r="D2" s="102" t="s">
        <v>275</v>
      </c>
      <c r="E2" s="102" t="s">
        <v>274</v>
      </c>
    </row>
    <row r="3" spans="1:5" x14ac:dyDescent="0.15">
      <c r="A3" s="325" t="s">
        <v>31</v>
      </c>
      <c r="B3" s="325"/>
      <c r="C3" s="101">
        <f>SUM('H31.4月末:R2.3月末'!J154)</f>
        <v>751</v>
      </c>
      <c r="D3" s="101">
        <f>SUM('H31.4月末:R2.3月末'!K154)</f>
        <v>667</v>
      </c>
      <c r="E3" s="101">
        <f>SUM('H31.4月末:R2.3月末'!L154)</f>
        <v>1418</v>
      </c>
    </row>
    <row r="4" spans="1:5" x14ac:dyDescent="0.15">
      <c r="A4" s="325" t="s">
        <v>29</v>
      </c>
      <c r="B4" s="325"/>
      <c r="C4" s="101">
        <f>SUM('H31.4月末:R2.3月末'!J155)</f>
        <v>802</v>
      </c>
      <c r="D4" s="101">
        <f>SUM('H31.4月末:R2.3月末'!K155)</f>
        <v>695</v>
      </c>
      <c r="E4" s="101">
        <f>SUM('H31.4月末:R2.3月末'!L155)</f>
        <v>1497</v>
      </c>
    </row>
    <row r="5" spans="1:5" x14ac:dyDescent="0.15">
      <c r="A5" s="325" t="s">
        <v>27</v>
      </c>
      <c r="B5" s="325"/>
      <c r="C5" s="101">
        <f>SUM('H31.4月末:R2.3月末'!J156)</f>
        <v>148</v>
      </c>
      <c r="D5" s="101">
        <f>SUM('H31.4月末:R2.3月末'!K156)</f>
        <v>134</v>
      </c>
      <c r="E5" s="101">
        <f>SUM('H31.4月末:R2.3月末'!L156)</f>
        <v>282</v>
      </c>
    </row>
    <row r="6" spans="1:5" x14ac:dyDescent="0.15">
      <c r="A6" s="325" t="s">
        <v>25</v>
      </c>
      <c r="B6" s="325"/>
      <c r="C6" s="101">
        <f>SUM('H31.4月末:R2.3月末'!J157)</f>
        <v>362</v>
      </c>
      <c r="D6" s="101">
        <f>SUM('H31.4月末:R2.3月末'!K157)</f>
        <v>353</v>
      </c>
      <c r="E6" s="101">
        <f>SUM('H31.4月末:R2.3月末'!L157)</f>
        <v>715</v>
      </c>
    </row>
    <row r="7" spans="1:5" x14ac:dyDescent="0.15">
      <c r="A7" s="325" t="s">
        <v>22</v>
      </c>
      <c r="B7" s="325"/>
      <c r="C7" s="101">
        <f>SUM('H31.4月末:R2.3月末'!J158)</f>
        <v>8</v>
      </c>
      <c r="D7" s="101">
        <f>SUM('H31.4月末:R2.3月末'!K158)</f>
        <v>5</v>
      </c>
      <c r="E7" s="101">
        <f>SUM('H31.4月末:R2.3月末'!L158)</f>
        <v>13</v>
      </c>
    </row>
    <row r="8" spans="1:5" x14ac:dyDescent="0.15">
      <c r="A8" s="325" t="s">
        <v>20</v>
      </c>
      <c r="B8" s="325"/>
      <c r="C8" s="101">
        <f>SUM('H31.4月末:R2.3月末'!J159)</f>
        <v>11</v>
      </c>
      <c r="D8" s="101">
        <f>SUM('H31.4月末:R2.3月末'!K159)</f>
        <v>12</v>
      </c>
      <c r="E8" s="101">
        <f>SUM('H31.4月末:R2.3月末'!L159)</f>
        <v>23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8"/>
  <sheetViews>
    <sheetView view="pageBreakPreview" topLeftCell="A139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278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326</v>
      </c>
      <c r="D5" s="89">
        <v>388</v>
      </c>
      <c r="E5" s="89">
        <v>393</v>
      </c>
      <c r="F5" s="31">
        <f t="shared" ref="F5:F21" si="1">SUM(D5:E5)</f>
        <v>781</v>
      </c>
      <c r="G5" s="57"/>
      <c r="H5" s="37" t="s">
        <v>261</v>
      </c>
      <c r="I5" s="13">
        <v>178</v>
      </c>
      <c r="J5" s="13">
        <v>209</v>
      </c>
      <c r="K5" s="13">
        <v>237</v>
      </c>
      <c r="L5" s="58">
        <f t="shared" si="0"/>
        <v>446</v>
      </c>
    </row>
    <row r="6" spans="1:12" ht="14.25" customHeight="1" x14ac:dyDescent="0.15">
      <c r="A6" s="103"/>
      <c r="B6" s="37" t="s">
        <v>260</v>
      </c>
      <c r="C6" s="86">
        <v>211</v>
      </c>
      <c r="D6" s="86">
        <v>202</v>
      </c>
      <c r="E6" s="86">
        <v>203</v>
      </c>
      <c r="F6" s="31">
        <f t="shared" si="1"/>
        <v>405</v>
      </c>
      <c r="G6" s="57"/>
      <c r="H6" s="37" t="s">
        <v>259</v>
      </c>
      <c r="I6" s="13">
        <v>114</v>
      </c>
      <c r="J6" s="13">
        <v>141</v>
      </c>
      <c r="K6" s="13">
        <v>167</v>
      </c>
      <c r="L6" s="58">
        <f t="shared" si="0"/>
        <v>308</v>
      </c>
    </row>
    <row r="7" spans="1:12" ht="14.25" customHeight="1" x14ac:dyDescent="0.15">
      <c r="A7" s="103"/>
      <c r="B7" s="37" t="s">
        <v>258</v>
      </c>
      <c r="C7" s="86">
        <v>122</v>
      </c>
      <c r="D7" s="86">
        <v>134</v>
      </c>
      <c r="E7" s="86">
        <v>154</v>
      </c>
      <c r="F7" s="31">
        <f t="shared" si="1"/>
        <v>288</v>
      </c>
      <c r="G7" s="57"/>
      <c r="H7" s="37" t="s">
        <v>257</v>
      </c>
      <c r="I7" s="13">
        <v>78</v>
      </c>
      <c r="J7" s="13">
        <v>102</v>
      </c>
      <c r="K7" s="13">
        <v>104</v>
      </c>
      <c r="L7" s="58">
        <f t="shared" si="0"/>
        <v>206</v>
      </c>
    </row>
    <row r="8" spans="1:12" ht="14.25" customHeight="1" x14ac:dyDescent="0.15">
      <c r="A8" s="103"/>
      <c r="B8" s="37" t="s">
        <v>256</v>
      </c>
      <c r="C8" s="86">
        <v>165</v>
      </c>
      <c r="D8" s="86">
        <v>174</v>
      </c>
      <c r="E8" s="86">
        <v>205</v>
      </c>
      <c r="F8" s="31">
        <f t="shared" si="1"/>
        <v>379</v>
      </c>
      <c r="G8" s="57"/>
      <c r="H8" s="37" t="s">
        <v>219</v>
      </c>
      <c r="I8" s="13">
        <v>58</v>
      </c>
      <c r="J8" s="13">
        <v>74</v>
      </c>
      <c r="K8" s="13">
        <v>77</v>
      </c>
      <c r="L8" s="58">
        <f t="shared" si="0"/>
        <v>151</v>
      </c>
    </row>
    <row r="9" spans="1:12" ht="14.25" customHeight="1" x14ac:dyDescent="0.15">
      <c r="A9" s="103"/>
      <c r="B9" s="37" t="s">
        <v>255</v>
      </c>
      <c r="C9" s="86">
        <v>54</v>
      </c>
      <c r="D9" s="86">
        <v>60</v>
      </c>
      <c r="E9" s="86">
        <v>72</v>
      </c>
      <c r="F9" s="31">
        <f t="shared" si="1"/>
        <v>132</v>
      </c>
      <c r="G9" s="57"/>
      <c r="H9" s="37" t="s">
        <v>254</v>
      </c>
      <c r="I9" s="13">
        <v>73</v>
      </c>
      <c r="J9" s="13">
        <v>86</v>
      </c>
      <c r="K9" s="13">
        <v>91</v>
      </c>
      <c r="L9" s="58">
        <f t="shared" si="0"/>
        <v>177</v>
      </c>
    </row>
    <row r="10" spans="1:12" ht="14.25" customHeight="1" x14ac:dyDescent="0.15">
      <c r="A10" s="103"/>
      <c r="B10" s="37" t="s">
        <v>253</v>
      </c>
      <c r="C10" s="86">
        <v>305</v>
      </c>
      <c r="D10" s="86">
        <v>384</v>
      </c>
      <c r="E10" s="86">
        <v>397</v>
      </c>
      <c r="F10" s="31">
        <f t="shared" si="1"/>
        <v>781</v>
      </c>
      <c r="G10" s="83"/>
      <c r="H10" s="26" t="s">
        <v>252</v>
      </c>
      <c r="I10" s="25">
        <f>SUM(I4:I9)</f>
        <v>529</v>
      </c>
      <c r="J10" s="25">
        <f>SUM(J4:J9)</f>
        <v>644</v>
      </c>
      <c r="K10" s="25">
        <f>SUM(K4:K9)</f>
        <v>713</v>
      </c>
      <c r="L10" s="60">
        <f>SUM(L4:L9)</f>
        <v>1357</v>
      </c>
    </row>
    <row r="11" spans="1:12" ht="14.25" customHeight="1" x14ac:dyDescent="0.15">
      <c r="A11" s="103"/>
      <c r="B11" s="37" t="s">
        <v>251</v>
      </c>
      <c r="C11" s="86">
        <v>65</v>
      </c>
      <c r="D11" s="86">
        <v>80</v>
      </c>
      <c r="E11" s="86">
        <v>93</v>
      </c>
      <c r="F11" s="31">
        <f t="shared" si="1"/>
        <v>173</v>
      </c>
      <c r="G11" s="57" t="s">
        <v>250</v>
      </c>
      <c r="H11" s="37" t="s">
        <v>249</v>
      </c>
      <c r="I11" s="13">
        <v>53</v>
      </c>
      <c r="J11" s="13">
        <v>62</v>
      </c>
      <c r="K11" s="13">
        <v>73</v>
      </c>
      <c r="L11" s="58">
        <f t="shared" ref="L11:L22" si="2">SUM(J11:K11)</f>
        <v>135</v>
      </c>
    </row>
    <row r="12" spans="1:12" ht="14.25" customHeight="1" x14ac:dyDescent="0.15">
      <c r="A12" s="103"/>
      <c r="B12" s="37" t="s">
        <v>248</v>
      </c>
      <c r="C12" s="86">
        <v>116</v>
      </c>
      <c r="D12" s="86">
        <v>168</v>
      </c>
      <c r="E12" s="86">
        <v>177</v>
      </c>
      <c r="F12" s="31">
        <f t="shared" si="1"/>
        <v>345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03"/>
      <c r="B13" s="37" t="s">
        <v>247</v>
      </c>
      <c r="C13" s="86">
        <v>151</v>
      </c>
      <c r="D13" s="86">
        <v>214</v>
      </c>
      <c r="E13" s="86">
        <v>220</v>
      </c>
      <c r="F13" s="31">
        <f t="shared" si="1"/>
        <v>434</v>
      </c>
      <c r="G13" s="57"/>
      <c r="H13" s="37" t="s">
        <v>246</v>
      </c>
      <c r="I13" s="13">
        <v>39</v>
      </c>
      <c r="J13" s="13">
        <v>36</v>
      </c>
      <c r="K13" s="13">
        <v>48</v>
      </c>
      <c r="L13" s="58">
        <f t="shared" si="2"/>
        <v>84</v>
      </c>
    </row>
    <row r="14" spans="1:12" ht="14.25" customHeight="1" x14ac:dyDescent="0.15">
      <c r="A14" s="103"/>
      <c r="B14" s="37" t="s">
        <v>245</v>
      </c>
      <c r="C14" s="86">
        <v>42</v>
      </c>
      <c r="D14" s="86">
        <v>53</v>
      </c>
      <c r="E14" s="86">
        <v>53</v>
      </c>
      <c r="F14" s="31">
        <f t="shared" si="1"/>
        <v>106</v>
      </c>
      <c r="G14" s="57"/>
      <c r="H14" s="37" t="s">
        <v>244</v>
      </c>
      <c r="I14" s="13">
        <v>111</v>
      </c>
      <c r="J14" s="13">
        <v>122</v>
      </c>
      <c r="K14" s="13">
        <v>119</v>
      </c>
      <c r="L14" s="58">
        <f t="shared" si="2"/>
        <v>241</v>
      </c>
    </row>
    <row r="15" spans="1:12" ht="14.25" customHeight="1" x14ac:dyDescent="0.15">
      <c r="A15" s="103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31</v>
      </c>
      <c r="J15" s="13">
        <v>36</v>
      </c>
      <c r="K15" s="13">
        <v>45</v>
      </c>
      <c r="L15" s="58">
        <f t="shared" si="2"/>
        <v>81</v>
      </c>
    </row>
    <row r="16" spans="1:12" ht="14.25" customHeight="1" x14ac:dyDescent="0.15">
      <c r="A16" s="103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61</v>
      </c>
      <c r="K16" s="13">
        <v>79</v>
      </c>
      <c r="L16" s="58">
        <f t="shared" si="2"/>
        <v>140</v>
      </c>
    </row>
    <row r="17" spans="1:12" ht="14.25" customHeight="1" x14ac:dyDescent="0.15">
      <c r="A17" s="103"/>
      <c r="B17" s="104" t="s">
        <v>239</v>
      </c>
      <c r="C17" s="86">
        <v>46</v>
      </c>
      <c r="D17" s="86">
        <v>61</v>
      </c>
      <c r="E17" s="86">
        <v>66</v>
      </c>
      <c r="F17" s="31">
        <f>SUM(D17:E17)</f>
        <v>127</v>
      </c>
      <c r="G17" s="57"/>
      <c r="H17" s="37" t="s">
        <v>238</v>
      </c>
      <c r="I17" s="13">
        <v>83</v>
      </c>
      <c r="J17" s="13">
        <v>93</v>
      </c>
      <c r="K17" s="13">
        <v>84</v>
      </c>
      <c r="L17" s="58">
        <f t="shared" si="2"/>
        <v>177</v>
      </c>
    </row>
    <row r="18" spans="1:12" ht="14.25" customHeight="1" x14ac:dyDescent="0.15">
      <c r="A18" s="103"/>
      <c r="B18" s="37" t="s">
        <v>237</v>
      </c>
      <c r="C18" s="86">
        <v>82</v>
      </c>
      <c r="D18" s="86">
        <v>112</v>
      </c>
      <c r="E18" s="86">
        <v>118</v>
      </c>
      <c r="F18" s="31">
        <f t="shared" si="1"/>
        <v>230</v>
      </c>
      <c r="G18" s="57"/>
      <c r="H18" s="37" t="s">
        <v>236</v>
      </c>
      <c r="I18" s="13">
        <v>59</v>
      </c>
      <c r="J18" s="13">
        <v>65</v>
      </c>
      <c r="K18" s="13">
        <v>82</v>
      </c>
      <c r="L18" s="58">
        <f t="shared" si="2"/>
        <v>147</v>
      </c>
    </row>
    <row r="19" spans="1:12" ht="14.25" customHeight="1" x14ac:dyDescent="0.15">
      <c r="A19" s="103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03"/>
      <c r="B20" s="104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60</v>
      </c>
      <c r="J20" s="13">
        <v>56</v>
      </c>
      <c r="K20" s="13">
        <v>61</v>
      </c>
      <c r="L20" s="58">
        <f t="shared" si="2"/>
        <v>117</v>
      </c>
    </row>
    <row r="21" spans="1:12" ht="14.25" customHeight="1" x14ac:dyDescent="0.15">
      <c r="A21" s="103"/>
      <c r="B21" s="104" t="s">
        <v>231</v>
      </c>
      <c r="C21" s="86">
        <v>21</v>
      </c>
      <c r="D21" s="86">
        <v>27</v>
      </c>
      <c r="E21" s="86">
        <v>28</v>
      </c>
      <c r="F21" s="31">
        <f t="shared" si="1"/>
        <v>55</v>
      </c>
      <c r="G21" s="57"/>
      <c r="H21" s="37" t="s">
        <v>190</v>
      </c>
      <c r="I21" s="13">
        <v>34</v>
      </c>
      <c r="J21" s="13">
        <v>39</v>
      </c>
      <c r="K21" s="13">
        <v>44</v>
      </c>
      <c r="L21" s="58">
        <f t="shared" si="2"/>
        <v>83</v>
      </c>
    </row>
    <row r="22" spans="1:12" ht="14.25" customHeight="1" x14ac:dyDescent="0.15">
      <c r="A22" s="79"/>
      <c r="B22" s="26" t="s">
        <v>230</v>
      </c>
      <c r="C22" s="25">
        <f>SUM(C5:C21)</f>
        <v>1769</v>
      </c>
      <c r="D22" s="25">
        <f>SUM(D5:D21)</f>
        <v>2127</v>
      </c>
      <c r="E22" s="25">
        <f>SUM(E5:E21)</f>
        <v>2259</v>
      </c>
      <c r="F22" s="25">
        <f>SUM(F5:F21)</f>
        <v>4386</v>
      </c>
      <c r="G22" s="57"/>
      <c r="H22" s="37" t="s">
        <v>229</v>
      </c>
      <c r="I22" s="13">
        <v>5</v>
      </c>
      <c r="J22" s="13">
        <v>2</v>
      </c>
      <c r="K22" s="13">
        <v>6</v>
      </c>
      <c r="L22" s="58">
        <f t="shared" si="2"/>
        <v>8</v>
      </c>
    </row>
    <row r="23" spans="1:12" ht="14.25" customHeight="1" x14ac:dyDescent="0.15">
      <c r="A23" s="103" t="s">
        <v>228</v>
      </c>
      <c r="B23" s="37" t="s">
        <v>227</v>
      </c>
      <c r="C23" s="13">
        <v>136</v>
      </c>
      <c r="D23" s="13">
        <v>149</v>
      </c>
      <c r="E23" s="13">
        <v>186</v>
      </c>
      <c r="F23" s="31">
        <f t="shared" ref="F23:F28" si="3">SUM(D23:E23)</f>
        <v>335</v>
      </c>
      <c r="G23" s="83"/>
      <c r="H23" s="26" t="s">
        <v>226</v>
      </c>
      <c r="I23" s="25">
        <f>SUM(I11:I22)</f>
        <v>597</v>
      </c>
      <c r="J23" s="25">
        <f>SUM(J11:J22)</f>
        <v>632</v>
      </c>
      <c r="K23" s="25">
        <f>SUM(K11:K22)</f>
        <v>699</v>
      </c>
      <c r="L23" s="60">
        <f>SUM(L11:L22)</f>
        <v>1331</v>
      </c>
    </row>
    <row r="24" spans="1:12" ht="14.25" customHeight="1" x14ac:dyDescent="0.15">
      <c r="A24" s="103"/>
      <c r="B24" s="37" t="s">
        <v>225</v>
      </c>
      <c r="C24" s="13">
        <v>69</v>
      </c>
      <c r="D24" s="13">
        <v>83</v>
      </c>
      <c r="E24" s="13">
        <v>80</v>
      </c>
      <c r="F24" s="31">
        <f t="shared" si="3"/>
        <v>163</v>
      </c>
      <c r="G24" s="57" t="s">
        <v>224</v>
      </c>
      <c r="H24" s="37" t="s">
        <v>223</v>
      </c>
      <c r="I24" s="13">
        <v>29</v>
      </c>
      <c r="J24" s="13">
        <v>32</v>
      </c>
      <c r="K24" s="13">
        <v>41</v>
      </c>
      <c r="L24" s="58">
        <f t="shared" ref="L24:L29" si="4">SUM(J24:K24)</f>
        <v>73</v>
      </c>
    </row>
    <row r="25" spans="1:12" ht="14.25" customHeight="1" x14ac:dyDescent="0.15">
      <c r="A25" s="103"/>
      <c r="B25" s="37" t="s">
        <v>222</v>
      </c>
      <c r="C25" s="13">
        <v>194</v>
      </c>
      <c r="D25" s="13">
        <v>230</v>
      </c>
      <c r="E25" s="13">
        <v>282</v>
      </c>
      <c r="F25" s="31">
        <f t="shared" si="3"/>
        <v>512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f t="shared" si="4"/>
        <v>45</v>
      </c>
    </row>
    <row r="26" spans="1:12" ht="14.25" customHeight="1" x14ac:dyDescent="0.15">
      <c r="A26" s="103"/>
      <c r="B26" s="37" t="s">
        <v>220</v>
      </c>
      <c r="C26" s="13">
        <v>86</v>
      </c>
      <c r="D26" s="13">
        <v>94</v>
      </c>
      <c r="E26" s="13">
        <v>114</v>
      </c>
      <c r="F26" s="31">
        <f t="shared" si="3"/>
        <v>208</v>
      </c>
      <c r="G26" s="57"/>
      <c r="H26" s="37" t="s">
        <v>219</v>
      </c>
      <c r="I26" s="13">
        <v>41</v>
      </c>
      <c r="J26" s="13">
        <v>48</v>
      </c>
      <c r="K26" s="13">
        <v>48</v>
      </c>
      <c r="L26" s="58">
        <f t="shared" si="4"/>
        <v>96</v>
      </c>
    </row>
    <row r="27" spans="1:12" ht="14.25" customHeight="1" x14ac:dyDescent="0.15">
      <c r="A27" s="103"/>
      <c r="B27" s="37" t="s">
        <v>218</v>
      </c>
      <c r="C27" s="13">
        <v>61</v>
      </c>
      <c r="D27" s="13">
        <v>76</v>
      </c>
      <c r="E27" s="13">
        <v>74</v>
      </c>
      <c r="F27" s="31">
        <f t="shared" si="3"/>
        <v>150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03"/>
      <c r="B28" s="37" t="s">
        <v>216</v>
      </c>
      <c r="C28" s="13">
        <v>58</v>
      </c>
      <c r="D28" s="13">
        <v>64</v>
      </c>
      <c r="E28" s="13">
        <v>102</v>
      </c>
      <c r="F28" s="31">
        <f t="shared" si="3"/>
        <v>166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696</v>
      </c>
      <c r="E29" s="25">
        <f>SUM(E23:E28)</f>
        <v>838</v>
      </c>
      <c r="F29" s="25">
        <f>SUM(F23:F28)</f>
        <v>1534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2373</v>
      </c>
      <c r="D30" s="55">
        <f>SUM(D22+D29)</f>
        <v>2823</v>
      </c>
      <c r="E30" s="55">
        <f>SUM(E22+E29)</f>
        <v>3097</v>
      </c>
      <c r="F30" s="55">
        <f>SUM(F22+F29)</f>
        <v>5920</v>
      </c>
      <c r="G30" s="57"/>
      <c r="H30" s="26" t="s">
        <v>212</v>
      </c>
      <c r="I30" s="25">
        <f>SUM(I24:I29)</f>
        <v>172</v>
      </c>
      <c r="J30" s="25">
        <f>SUM(J24:J29)</f>
        <v>198</v>
      </c>
      <c r="K30" s="25">
        <f>SUM(K24:K29)</f>
        <v>218</v>
      </c>
      <c r="L30" s="56">
        <f>SUM(L24:L29)</f>
        <v>416</v>
      </c>
    </row>
    <row r="31" spans="1:12" ht="14.25" customHeight="1" x14ac:dyDescent="0.15">
      <c r="A31" s="103"/>
      <c r="B31" s="104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46</v>
      </c>
      <c r="L31" s="58">
        <f t="shared" ref="L31:L37" si="5">SUM(J31:K31)</f>
        <v>94</v>
      </c>
    </row>
    <row r="32" spans="1:12" ht="14.25" customHeight="1" x14ac:dyDescent="0.15">
      <c r="A32" s="276" t="s">
        <v>210</v>
      </c>
      <c r="B32" s="277"/>
      <c r="C32" s="74"/>
      <c r="D32" s="104"/>
      <c r="E32" s="104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03" t="s">
        <v>208</v>
      </c>
      <c r="B33" s="37" t="s">
        <v>207</v>
      </c>
      <c r="C33" s="86">
        <v>384</v>
      </c>
      <c r="D33" s="13">
        <v>462</v>
      </c>
      <c r="E33" s="13">
        <v>488</v>
      </c>
      <c r="F33" s="31">
        <f t="shared" ref="F33:F45" si="6">SUM(D33:E33)</f>
        <v>950</v>
      </c>
      <c r="G33" s="57"/>
      <c r="H33" s="37" t="s">
        <v>206</v>
      </c>
      <c r="I33" s="13">
        <v>70</v>
      </c>
      <c r="J33" s="13">
        <v>67</v>
      </c>
      <c r="K33" s="13">
        <v>76</v>
      </c>
      <c r="L33" s="58">
        <f t="shared" si="5"/>
        <v>143</v>
      </c>
    </row>
    <row r="34" spans="1:12" ht="14.25" customHeight="1" x14ac:dyDescent="0.15">
      <c r="A34" s="103"/>
      <c r="B34" s="37" t="s">
        <v>205</v>
      </c>
      <c r="C34" s="13">
        <v>148</v>
      </c>
      <c r="D34" s="13">
        <v>183</v>
      </c>
      <c r="E34" s="13">
        <v>194</v>
      </c>
      <c r="F34" s="31">
        <f t="shared" si="6"/>
        <v>377</v>
      </c>
      <c r="G34" s="57"/>
      <c r="H34" s="37" t="s">
        <v>204</v>
      </c>
      <c r="I34" s="13">
        <v>53</v>
      </c>
      <c r="J34" s="13">
        <v>69</v>
      </c>
      <c r="K34" s="13">
        <v>73</v>
      </c>
      <c r="L34" s="58">
        <f t="shared" si="5"/>
        <v>142</v>
      </c>
    </row>
    <row r="35" spans="1:12" ht="14.25" customHeight="1" x14ac:dyDescent="0.15">
      <c r="A35" s="103"/>
      <c r="B35" s="37" t="s">
        <v>203</v>
      </c>
      <c r="C35" s="13">
        <v>74</v>
      </c>
      <c r="D35" s="13">
        <v>87</v>
      </c>
      <c r="E35" s="13">
        <v>97</v>
      </c>
      <c r="F35" s="31">
        <f t="shared" si="6"/>
        <v>184</v>
      </c>
      <c r="G35" s="57"/>
      <c r="H35" s="37" t="s">
        <v>202</v>
      </c>
      <c r="I35" s="13">
        <v>88</v>
      </c>
      <c r="J35" s="13">
        <v>93</v>
      </c>
      <c r="K35" s="13">
        <v>99</v>
      </c>
      <c r="L35" s="58">
        <f t="shared" si="5"/>
        <v>192</v>
      </c>
    </row>
    <row r="36" spans="1:12" ht="14.25" customHeight="1" x14ac:dyDescent="0.15">
      <c r="A36" s="103"/>
      <c r="B36" s="37" t="s">
        <v>201</v>
      </c>
      <c r="C36" s="13">
        <v>231</v>
      </c>
      <c r="D36" s="13">
        <v>226</v>
      </c>
      <c r="E36" s="13">
        <v>278</v>
      </c>
      <c r="F36" s="31">
        <f t="shared" si="6"/>
        <v>504</v>
      </c>
      <c r="G36" s="84"/>
      <c r="H36" s="85" t="s">
        <v>200</v>
      </c>
      <c r="I36" s="13">
        <v>53</v>
      </c>
      <c r="J36" s="13">
        <v>63</v>
      </c>
      <c r="K36" s="13">
        <v>72</v>
      </c>
      <c r="L36" s="58">
        <f t="shared" si="5"/>
        <v>135</v>
      </c>
    </row>
    <row r="37" spans="1:12" ht="14.25" customHeight="1" x14ac:dyDescent="0.15">
      <c r="A37" s="103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122</v>
      </c>
      <c r="J37" s="13">
        <v>139</v>
      </c>
      <c r="K37" s="13">
        <v>139</v>
      </c>
      <c r="L37" s="58">
        <f t="shared" si="5"/>
        <v>278</v>
      </c>
    </row>
    <row r="38" spans="1:12" ht="14.25" customHeight="1" x14ac:dyDescent="0.15">
      <c r="A38" s="103"/>
      <c r="B38" s="37" t="s">
        <v>197</v>
      </c>
      <c r="C38" s="13">
        <v>76</v>
      </c>
      <c r="D38" s="13">
        <v>108</v>
      </c>
      <c r="E38" s="13">
        <v>112</v>
      </c>
      <c r="F38" s="31">
        <f t="shared" si="6"/>
        <v>220</v>
      </c>
      <c r="G38" s="83"/>
      <c r="H38" s="26" t="s">
        <v>163</v>
      </c>
      <c r="I38" s="25">
        <f>SUM(I31:I37)</f>
        <v>456</v>
      </c>
      <c r="J38" s="25">
        <f>SUM(J31:J37)</f>
        <v>532</v>
      </c>
      <c r="K38" s="25">
        <f>SUM(K31:K37)</f>
        <v>560</v>
      </c>
      <c r="L38" s="60">
        <f>SUM(L31:L37)</f>
        <v>1092</v>
      </c>
    </row>
    <row r="39" spans="1:12" ht="14.25" customHeight="1" x14ac:dyDescent="0.15">
      <c r="A39" s="103"/>
      <c r="B39" s="37" t="s">
        <v>196</v>
      </c>
      <c r="C39" s="13">
        <v>54</v>
      </c>
      <c r="D39" s="13">
        <v>64</v>
      </c>
      <c r="E39" s="13">
        <v>63</v>
      </c>
      <c r="F39" s="31">
        <f t="shared" si="6"/>
        <v>127</v>
      </c>
      <c r="G39" s="263" t="s">
        <v>195</v>
      </c>
      <c r="H39" s="264"/>
      <c r="I39" s="55">
        <f>SUM(C46+C54+I10+I23+I30+I38)</f>
        <v>4138</v>
      </c>
      <c r="J39" s="55">
        <f>SUM(D46+D54+J10+J23+J30+J38)</f>
        <v>4802</v>
      </c>
      <c r="K39" s="55">
        <f>SUM(E46+E54+K10+K23+K30+K38)</f>
        <v>5219</v>
      </c>
      <c r="L39" s="54">
        <f>SUM(F46+F54+L10+L23+L30+L38)</f>
        <v>10021</v>
      </c>
    </row>
    <row r="40" spans="1:12" ht="14.25" customHeight="1" x14ac:dyDescent="0.15">
      <c r="A40" s="103"/>
      <c r="B40" s="37" t="s">
        <v>194</v>
      </c>
      <c r="C40" s="13">
        <v>133</v>
      </c>
      <c r="D40" s="13">
        <v>158</v>
      </c>
      <c r="E40" s="13">
        <v>169</v>
      </c>
      <c r="F40" s="31">
        <f t="shared" si="6"/>
        <v>327</v>
      </c>
      <c r="G40" s="82"/>
      <c r="H40" s="104"/>
      <c r="I40" s="13"/>
      <c r="J40" s="13"/>
      <c r="K40" s="13"/>
      <c r="L40" s="52"/>
    </row>
    <row r="41" spans="1:12" ht="14.25" customHeight="1" x14ac:dyDescent="0.15">
      <c r="A41" s="103"/>
      <c r="B41" s="37" t="s">
        <v>193</v>
      </c>
      <c r="C41" s="13">
        <v>69</v>
      </c>
      <c r="D41" s="13">
        <v>85</v>
      </c>
      <c r="E41" s="13">
        <v>86</v>
      </c>
      <c r="F41" s="31">
        <f t="shared" si="6"/>
        <v>171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03"/>
      <c r="B42" s="37" t="s">
        <v>192</v>
      </c>
      <c r="C42" s="13">
        <v>106</v>
      </c>
      <c r="D42" s="13">
        <v>125</v>
      </c>
      <c r="E42" s="13">
        <v>152</v>
      </c>
      <c r="F42" s="31">
        <f t="shared" si="6"/>
        <v>277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03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03"/>
      <c r="B44" s="37" t="s">
        <v>190</v>
      </c>
      <c r="C44" s="13">
        <v>175</v>
      </c>
      <c r="D44" s="13">
        <v>200</v>
      </c>
      <c r="E44" s="13">
        <v>234</v>
      </c>
      <c r="F44" s="31">
        <f t="shared" si="6"/>
        <v>434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03"/>
      <c r="B45" s="37" t="s">
        <v>189</v>
      </c>
      <c r="C45" s="13">
        <v>160</v>
      </c>
      <c r="D45" s="13">
        <v>179</v>
      </c>
      <c r="E45" s="13">
        <v>209</v>
      </c>
      <c r="F45" s="31">
        <f t="shared" si="6"/>
        <v>388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1634</v>
      </c>
      <c r="D46" s="25">
        <f>SUM(D33:D45)</f>
        <v>1909</v>
      </c>
      <c r="E46" s="25">
        <f>SUM(E33:E45)</f>
        <v>2123</v>
      </c>
      <c r="F46" s="25">
        <f>SUM(F33:F45)</f>
        <v>4032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03" t="s">
        <v>187</v>
      </c>
      <c r="B47" s="37" t="s">
        <v>186</v>
      </c>
      <c r="C47" s="13">
        <v>92</v>
      </c>
      <c r="D47" s="13">
        <v>114</v>
      </c>
      <c r="E47" s="13">
        <v>115</v>
      </c>
      <c r="F47" s="31">
        <f t="shared" ref="F47:F53" si="7">SUM(D47:E47)</f>
        <v>229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03"/>
      <c r="B48" s="37" t="s">
        <v>185</v>
      </c>
      <c r="C48" s="13">
        <v>43</v>
      </c>
      <c r="D48" s="13">
        <v>42</v>
      </c>
      <c r="E48" s="13">
        <v>41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03"/>
      <c r="B49" s="37" t="s">
        <v>184</v>
      </c>
      <c r="C49" s="13">
        <v>103</v>
      </c>
      <c r="D49" s="13">
        <v>109</v>
      </c>
      <c r="E49" s="13">
        <v>118</v>
      </c>
      <c r="F49" s="31">
        <f t="shared" si="7"/>
        <v>227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03"/>
      <c r="B50" s="37" t="s">
        <v>183</v>
      </c>
      <c r="C50" s="13">
        <v>286</v>
      </c>
      <c r="D50" s="13">
        <v>325</v>
      </c>
      <c r="E50" s="13">
        <v>342</v>
      </c>
      <c r="F50" s="31">
        <f t="shared" si="7"/>
        <v>667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03"/>
      <c r="B51" s="37" t="s">
        <v>182</v>
      </c>
      <c r="C51" s="13">
        <v>130</v>
      </c>
      <c r="D51" s="13">
        <v>173</v>
      </c>
      <c r="E51" s="13">
        <v>176</v>
      </c>
      <c r="F51" s="31">
        <f t="shared" si="7"/>
        <v>349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03"/>
      <c r="B52" s="37" t="s">
        <v>181</v>
      </c>
      <c r="C52" s="13">
        <v>77</v>
      </c>
      <c r="D52" s="13">
        <v>93</v>
      </c>
      <c r="E52" s="13">
        <v>89</v>
      </c>
      <c r="F52" s="31">
        <f t="shared" si="7"/>
        <v>182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03"/>
      <c r="B53" s="37" t="s">
        <v>180</v>
      </c>
      <c r="C53" s="13">
        <v>19</v>
      </c>
      <c r="D53" s="13">
        <v>31</v>
      </c>
      <c r="E53" s="13">
        <v>25</v>
      </c>
      <c r="F53" s="31">
        <f t="shared" si="7"/>
        <v>56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750</v>
      </c>
      <c r="D54" s="25">
        <f>SUM(D47:D53)</f>
        <v>887</v>
      </c>
      <c r="E54" s="25">
        <f>SUM(E47:E53)</f>
        <v>906</v>
      </c>
      <c r="F54" s="25">
        <f>SUM(F47:F53)</f>
        <v>1793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03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03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03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03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f t="shared" ref="L60:L65" si="8">SUM(J60:K60)</f>
        <v>116</v>
      </c>
    </row>
    <row r="61" spans="1:12" ht="14.25" customHeight="1" x14ac:dyDescent="0.15">
      <c r="A61" s="103" t="s">
        <v>175</v>
      </c>
      <c r="B61" s="37" t="s">
        <v>174</v>
      </c>
      <c r="C61" s="74">
        <v>315</v>
      </c>
      <c r="D61" s="13">
        <v>420</v>
      </c>
      <c r="E61" s="13">
        <v>414</v>
      </c>
      <c r="F61" s="31">
        <f t="shared" ref="F61:F68" si="9">SUM(D61:E61)</f>
        <v>834</v>
      </c>
      <c r="G61" s="73"/>
      <c r="H61" s="37" t="s">
        <v>173</v>
      </c>
      <c r="I61" s="13">
        <v>51</v>
      </c>
      <c r="J61" s="13">
        <v>50</v>
      </c>
      <c r="K61" s="13">
        <v>65</v>
      </c>
      <c r="L61" s="61">
        <f t="shared" si="8"/>
        <v>115</v>
      </c>
    </row>
    <row r="62" spans="1:12" ht="14.25" customHeight="1" x14ac:dyDescent="0.15">
      <c r="A62" s="103"/>
      <c r="B62" s="37" t="s">
        <v>172</v>
      </c>
      <c r="C62" s="13">
        <v>260</v>
      </c>
      <c r="D62" s="13">
        <v>327</v>
      </c>
      <c r="E62" s="13">
        <v>356</v>
      </c>
      <c r="F62" s="31">
        <f t="shared" si="9"/>
        <v>683</v>
      </c>
      <c r="G62" s="73"/>
      <c r="H62" s="37" t="s">
        <v>171</v>
      </c>
      <c r="I62" s="13">
        <v>38</v>
      </c>
      <c r="J62" s="13">
        <v>54</v>
      </c>
      <c r="K62" s="13">
        <v>56</v>
      </c>
      <c r="L62" s="61">
        <f t="shared" si="8"/>
        <v>110</v>
      </c>
    </row>
    <row r="63" spans="1:12" ht="14.25" customHeight="1" x14ac:dyDescent="0.15">
      <c r="A63" s="103"/>
      <c r="B63" s="37" t="s">
        <v>170</v>
      </c>
      <c r="C63" s="13">
        <v>64</v>
      </c>
      <c r="D63" s="13">
        <v>88</v>
      </c>
      <c r="E63" s="13">
        <v>89</v>
      </c>
      <c r="F63" s="31">
        <f t="shared" si="9"/>
        <v>177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03"/>
      <c r="B64" s="37" t="s">
        <v>168</v>
      </c>
      <c r="C64" s="13">
        <v>156</v>
      </c>
      <c r="D64" s="13">
        <v>193</v>
      </c>
      <c r="E64" s="13">
        <v>202</v>
      </c>
      <c r="F64" s="31">
        <f t="shared" si="9"/>
        <v>395</v>
      </c>
      <c r="G64" s="73"/>
      <c r="H64" s="37" t="s">
        <v>167</v>
      </c>
      <c r="I64" s="13">
        <v>48</v>
      </c>
      <c r="J64" s="13">
        <v>65</v>
      </c>
      <c r="K64" s="13">
        <v>63</v>
      </c>
      <c r="L64" s="61">
        <f t="shared" si="8"/>
        <v>128</v>
      </c>
    </row>
    <row r="65" spans="1:12" ht="14.25" customHeight="1" x14ac:dyDescent="0.15">
      <c r="A65" s="103"/>
      <c r="B65" s="37" t="s">
        <v>166</v>
      </c>
      <c r="C65" s="13">
        <v>79</v>
      </c>
      <c r="D65" s="13">
        <v>106</v>
      </c>
      <c r="E65" s="13">
        <v>121</v>
      </c>
      <c r="F65" s="31">
        <f t="shared" si="9"/>
        <v>227</v>
      </c>
      <c r="G65" s="73"/>
      <c r="H65" s="37" t="s">
        <v>165</v>
      </c>
      <c r="I65" s="13">
        <v>71</v>
      </c>
      <c r="J65" s="13">
        <v>98</v>
      </c>
      <c r="K65" s="13">
        <v>90</v>
      </c>
      <c r="L65" s="61">
        <f t="shared" si="8"/>
        <v>188</v>
      </c>
    </row>
    <row r="66" spans="1:12" ht="14.25" customHeight="1" x14ac:dyDescent="0.15">
      <c r="A66" s="103"/>
      <c r="B66" s="37" t="s">
        <v>164</v>
      </c>
      <c r="C66" s="13">
        <v>102</v>
      </c>
      <c r="D66" s="13">
        <v>129</v>
      </c>
      <c r="E66" s="13">
        <v>132</v>
      </c>
      <c r="F66" s="31">
        <f t="shared" si="9"/>
        <v>261</v>
      </c>
      <c r="G66" s="73"/>
      <c r="H66" s="26" t="s">
        <v>163</v>
      </c>
      <c r="I66" s="25">
        <f>SUM(I60:I65)</f>
        <v>277</v>
      </c>
      <c r="J66" s="25">
        <f>SUM(J60:J65)</f>
        <v>357</v>
      </c>
      <c r="K66" s="25">
        <f>SUM(K60:K65)</f>
        <v>358</v>
      </c>
      <c r="L66" s="60">
        <f>SUM(L60:L65)</f>
        <v>715</v>
      </c>
    </row>
    <row r="67" spans="1:12" ht="14.25" customHeight="1" x14ac:dyDescent="0.15">
      <c r="A67" s="103"/>
      <c r="B67" s="37" t="s">
        <v>162</v>
      </c>
      <c r="C67" s="13">
        <v>293</v>
      </c>
      <c r="D67" s="13">
        <v>395</v>
      </c>
      <c r="E67" s="13">
        <v>400</v>
      </c>
      <c r="F67" s="31">
        <f t="shared" si="9"/>
        <v>795</v>
      </c>
      <c r="G67" s="261" t="s">
        <v>161</v>
      </c>
      <c r="H67" s="262"/>
      <c r="I67" s="55">
        <f>SUM(C69+C82+C93+C110+C114+I66)</f>
        <v>5974</v>
      </c>
      <c r="J67" s="55">
        <f>SUM(D69+D82+D93+D110+D114+J66)</f>
        <v>7405</v>
      </c>
      <c r="K67" s="55">
        <f>SUM(E69+E82+E93+E110+E114+K66)</f>
        <v>7777</v>
      </c>
      <c r="L67" s="54">
        <f>SUM(F69+F82+F93+F110+F114+L66)</f>
        <v>15182</v>
      </c>
    </row>
    <row r="68" spans="1:12" ht="14.25" customHeight="1" x14ac:dyDescent="0.15">
      <c r="A68" s="103"/>
      <c r="B68" s="37" t="s">
        <v>160</v>
      </c>
      <c r="C68" s="13">
        <v>92</v>
      </c>
      <c r="D68" s="13">
        <v>118</v>
      </c>
      <c r="E68" s="13">
        <v>121</v>
      </c>
      <c r="F68" s="31">
        <f t="shared" si="9"/>
        <v>239</v>
      </c>
      <c r="G68" s="73"/>
      <c r="H68" s="104"/>
      <c r="I68" s="13"/>
      <c r="J68" s="13"/>
      <c r="K68" s="13"/>
      <c r="L68" s="52"/>
    </row>
    <row r="69" spans="1:12" ht="14.25" customHeight="1" x14ac:dyDescent="0.15">
      <c r="A69" s="103"/>
      <c r="B69" s="26" t="s">
        <v>159</v>
      </c>
      <c r="C69" s="25">
        <f>SUM(C61:C68)</f>
        <v>1361</v>
      </c>
      <c r="D69" s="25">
        <f>SUM(D61:D68)</f>
        <v>1776</v>
      </c>
      <c r="E69" s="25">
        <f>SUM(E61:E68)</f>
        <v>1835</v>
      </c>
      <c r="F69" s="24">
        <f>SUM(F61:F68)</f>
        <v>3611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03" t="s">
        <v>158</v>
      </c>
      <c r="B70" s="37" t="s">
        <v>157</v>
      </c>
      <c r="C70" s="13">
        <v>40</v>
      </c>
      <c r="D70" s="13">
        <v>50</v>
      </c>
      <c r="E70" s="13">
        <v>47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03"/>
      <c r="B71" s="37" t="s">
        <v>156</v>
      </c>
      <c r="C71" s="13">
        <v>216</v>
      </c>
      <c r="D71" s="13">
        <v>250</v>
      </c>
      <c r="E71" s="13">
        <v>265</v>
      </c>
      <c r="F71" s="31">
        <f t="shared" si="10"/>
        <v>515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03"/>
      <c r="B72" s="37" t="s">
        <v>155</v>
      </c>
      <c r="C72" s="13">
        <v>134</v>
      </c>
      <c r="D72" s="13">
        <v>156</v>
      </c>
      <c r="E72" s="13">
        <v>171</v>
      </c>
      <c r="F72" s="31">
        <f t="shared" si="10"/>
        <v>327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03"/>
      <c r="B73" s="37" t="s">
        <v>154</v>
      </c>
      <c r="C73" s="13">
        <v>63</v>
      </c>
      <c r="D73" s="13">
        <v>73</v>
      </c>
      <c r="E73" s="13">
        <v>74</v>
      </c>
      <c r="F73" s="31">
        <f t="shared" si="10"/>
        <v>147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03"/>
      <c r="B74" s="37" t="s">
        <v>153</v>
      </c>
      <c r="C74" s="13">
        <v>83</v>
      </c>
      <c r="D74" s="13">
        <v>74</v>
      </c>
      <c r="E74" s="13">
        <v>94</v>
      </c>
      <c r="F74" s="31">
        <f t="shared" si="10"/>
        <v>168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03"/>
      <c r="B75" s="37" t="s">
        <v>152</v>
      </c>
      <c r="C75" s="13">
        <v>373</v>
      </c>
      <c r="D75" s="13">
        <v>460</v>
      </c>
      <c r="E75" s="13">
        <v>467</v>
      </c>
      <c r="F75" s="31">
        <f t="shared" si="10"/>
        <v>927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03"/>
      <c r="B76" s="37" t="s">
        <v>151</v>
      </c>
      <c r="C76" s="13">
        <v>170</v>
      </c>
      <c r="D76" s="13">
        <v>213</v>
      </c>
      <c r="E76" s="13">
        <v>236</v>
      </c>
      <c r="F76" s="31">
        <f t="shared" si="10"/>
        <v>449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03"/>
      <c r="B77" s="37" t="s">
        <v>150</v>
      </c>
      <c r="C77" s="13">
        <v>67</v>
      </c>
      <c r="D77" s="13">
        <v>74</v>
      </c>
      <c r="E77" s="13">
        <v>77</v>
      </c>
      <c r="F77" s="31">
        <f t="shared" si="10"/>
        <v>151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03"/>
      <c r="B78" s="37" t="s">
        <v>149</v>
      </c>
      <c r="C78" s="13">
        <v>57</v>
      </c>
      <c r="D78" s="13">
        <v>63</v>
      </c>
      <c r="E78" s="13">
        <v>61</v>
      </c>
      <c r="F78" s="31">
        <f t="shared" si="10"/>
        <v>124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03"/>
      <c r="B79" s="37" t="s">
        <v>148</v>
      </c>
      <c r="C79" s="13">
        <v>133</v>
      </c>
      <c r="D79" s="13">
        <v>169</v>
      </c>
      <c r="E79" s="13">
        <v>175</v>
      </c>
      <c r="F79" s="31">
        <f t="shared" si="10"/>
        <v>344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03"/>
      <c r="B80" s="37" t="s">
        <v>147</v>
      </c>
      <c r="C80" s="13">
        <v>151</v>
      </c>
      <c r="D80" s="13">
        <v>179</v>
      </c>
      <c r="E80" s="13">
        <v>154</v>
      </c>
      <c r="F80" s="31">
        <f t="shared" si="10"/>
        <v>333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03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03"/>
      <c r="B82" s="26" t="s">
        <v>145</v>
      </c>
      <c r="C82" s="25">
        <f>SUM(C70:C81)</f>
        <v>1504</v>
      </c>
      <c r="D82" s="25">
        <f>SUM(D70:D81)</f>
        <v>1789</v>
      </c>
      <c r="E82" s="25">
        <f>SUM(E70:E81)</f>
        <v>1845</v>
      </c>
      <c r="F82" s="25">
        <f>SUM(F70:F81)</f>
        <v>3634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03" t="s">
        <v>139</v>
      </c>
      <c r="B83" s="37" t="s">
        <v>144</v>
      </c>
      <c r="C83" s="13">
        <v>340</v>
      </c>
      <c r="D83" s="13">
        <v>384</v>
      </c>
      <c r="E83" s="13">
        <v>441</v>
      </c>
      <c r="F83" s="31">
        <f t="shared" ref="F83:F92" si="11">SUM(D83:E83)</f>
        <v>825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03"/>
      <c r="B84" s="37" t="s">
        <v>143</v>
      </c>
      <c r="C84" s="13">
        <v>313</v>
      </c>
      <c r="D84" s="13">
        <v>357</v>
      </c>
      <c r="E84" s="13">
        <v>397</v>
      </c>
      <c r="F84" s="31">
        <f t="shared" si="11"/>
        <v>754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03"/>
      <c r="B85" s="37" t="s">
        <v>142</v>
      </c>
      <c r="C85" s="13">
        <v>122</v>
      </c>
      <c r="D85" s="13">
        <v>124</v>
      </c>
      <c r="E85" s="13">
        <v>133</v>
      </c>
      <c r="F85" s="31">
        <f t="shared" si="11"/>
        <v>257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03"/>
      <c r="B86" s="37" t="s">
        <v>141</v>
      </c>
      <c r="C86" s="13">
        <v>86</v>
      </c>
      <c r="D86" s="13">
        <v>107</v>
      </c>
      <c r="E86" s="13">
        <v>118</v>
      </c>
      <c r="F86" s="31">
        <f t="shared" si="11"/>
        <v>225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03"/>
      <c r="B87" s="37" t="s">
        <v>140</v>
      </c>
      <c r="C87" s="13">
        <v>55</v>
      </c>
      <c r="D87" s="13">
        <v>69</v>
      </c>
      <c r="E87" s="13">
        <v>64</v>
      </c>
      <c r="F87" s="31">
        <f t="shared" si="11"/>
        <v>133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03"/>
      <c r="B88" s="37" t="s">
        <v>139</v>
      </c>
      <c r="C88" s="13">
        <v>140</v>
      </c>
      <c r="D88" s="13">
        <v>192</v>
      </c>
      <c r="E88" s="13">
        <v>212</v>
      </c>
      <c r="F88" s="31">
        <f t="shared" si="11"/>
        <v>404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03"/>
      <c r="B89" s="37" t="s">
        <v>138</v>
      </c>
      <c r="C89" s="13">
        <v>120</v>
      </c>
      <c r="D89" s="13">
        <v>144</v>
      </c>
      <c r="E89" s="13">
        <v>155</v>
      </c>
      <c r="F89" s="31">
        <f t="shared" si="11"/>
        <v>299</v>
      </c>
      <c r="G89" s="57"/>
      <c r="H89" s="104"/>
      <c r="I89" s="13"/>
      <c r="J89" s="13"/>
      <c r="K89" s="13"/>
      <c r="L89" s="70"/>
    </row>
    <row r="90" spans="1:12" ht="14.25" customHeight="1" x14ac:dyDescent="0.15">
      <c r="A90" s="103"/>
      <c r="B90" s="37" t="s">
        <v>137</v>
      </c>
      <c r="C90" s="13">
        <v>107</v>
      </c>
      <c r="D90" s="13">
        <v>157</v>
      </c>
      <c r="E90" s="13">
        <v>153</v>
      </c>
      <c r="F90" s="31">
        <f t="shared" si="11"/>
        <v>310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03"/>
      <c r="B91" s="37" t="s">
        <v>136</v>
      </c>
      <c r="C91" s="13">
        <v>48</v>
      </c>
      <c r="D91" s="13">
        <v>63</v>
      </c>
      <c r="E91" s="13">
        <v>76</v>
      </c>
      <c r="F91" s="31">
        <f t="shared" si="11"/>
        <v>139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03"/>
      <c r="B92" s="37" t="s">
        <v>135</v>
      </c>
      <c r="C92" s="13">
        <v>221</v>
      </c>
      <c r="D92" s="13">
        <v>279</v>
      </c>
      <c r="E92" s="13">
        <v>315</v>
      </c>
      <c r="F92" s="31">
        <f t="shared" si="11"/>
        <v>594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03"/>
      <c r="B93" s="26" t="s">
        <v>134</v>
      </c>
      <c r="C93" s="25">
        <f>SUM(C83:C92)</f>
        <v>1552</v>
      </c>
      <c r="D93" s="25">
        <f>SUM(D83:D92)</f>
        <v>1876</v>
      </c>
      <c r="E93" s="25">
        <f>SUM(E83:E92)</f>
        <v>2064</v>
      </c>
      <c r="F93" s="24">
        <f>SUM(F83:F92)</f>
        <v>3940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45</v>
      </c>
      <c r="E94" s="13">
        <v>45</v>
      </c>
      <c r="F94" s="31">
        <f t="shared" ref="F94:F109" si="12">SUM(D94:E94)</f>
        <v>90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03"/>
      <c r="B95" s="37" t="s">
        <v>131</v>
      </c>
      <c r="C95" s="13">
        <v>44</v>
      </c>
      <c r="D95" s="13">
        <v>52</v>
      </c>
      <c r="E95" s="13">
        <v>47</v>
      </c>
      <c r="F95" s="31">
        <f t="shared" si="12"/>
        <v>99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03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03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03"/>
      <c r="B98" s="37" t="s">
        <v>128</v>
      </c>
      <c r="C98" s="13">
        <v>114</v>
      </c>
      <c r="D98" s="13">
        <v>141</v>
      </c>
      <c r="E98" s="13">
        <v>153</v>
      </c>
      <c r="F98" s="31">
        <f t="shared" si="12"/>
        <v>294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03"/>
      <c r="B99" s="37" t="s">
        <v>127</v>
      </c>
      <c r="C99" s="13">
        <v>20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03"/>
      <c r="B100" s="37" t="s">
        <v>126</v>
      </c>
      <c r="C100" s="13">
        <v>51</v>
      </c>
      <c r="D100" s="13">
        <v>69</v>
      </c>
      <c r="E100" s="13">
        <v>65</v>
      </c>
      <c r="F100" s="31">
        <f t="shared" si="12"/>
        <v>134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03"/>
      <c r="B101" s="37" t="s">
        <v>125</v>
      </c>
      <c r="C101" s="13">
        <v>106</v>
      </c>
      <c r="D101" s="13">
        <v>113</v>
      </c>
      <c r="E101" s="13">
        <v>138</v>
      </c>
      <c r="F101" s="31">
        <f t="shared" si="12"/>
        <v>251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03"/>
      <c r="B102" s="37" t="s">
        <v>124</v>
      </c>
      <c r="C102" s="13">
        <v>151</v>
      </c>
      <c r="D102" s="13">
        <v>180</v>
      </c>
      <c r="E102" s="13">
        <v>187</v>
      </c>
      <c r="F102" s="31">
        <f t="shared" si="12"/>
        <v>367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03"/>
      <c r="B103" s="37" t="s">
        <v>123</v>
      </c>
      <c r="C103" s="13">
        <v>139</v>
      </c>
      <c r="D103" s="13">
        <v>194</v>
      </c>
      <c r="E103" s="13">
        <v>181</v>
      </c>
      <c r="F103" s="31">
        <f t="shared" si="12"/>
        <v>375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03"/>
      <c r="B104" s="37" t="s">
        <v>122</v>
      </c>
      <c r="C104" s="13">
        <v>64</v>
      </c>
      <c r="D104" s="13">
        <v>60</v>
      </c>
      <c r="E104" s="13">
        <v>66</v>
      </c>
      <c r="F104" s="31">
        <f t="shared" si="12"/>
        <v>126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03"/>
      <c r="B105" s="37" t="s">
        <v>121</v>
      </c>
      <c r="C105" s="13">
        <v>46</v>
      </c>
      <c r="D105" s="13">
        <v>63</v>
      </c>
      <c r="E105" s="13">
        <v>66</v>
      </c>
      <c r="F105" s="31">
        <f t="shared" si="12"/>
        <v>129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03"/>
      <c r="B106" s="37" t="s">
        <v>120</v>
      </c>
      <c r="C106" s="13">
        <v>30</v>
      </c>
      <c r="D106" s="13">
        <v>48</v>
      </c>
      <c r="E106" s="13">
        <v>57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03"/>
      <c r="B107" s="37" t="s">
        <v>119</v>
      </c>
      <c r="C107" s="13">
        <v>86</v>
      </c>
      <c r="D107" s="13">
        <v>112</v>
      </c>
      <c r="E107" s="13">
        <v>120</v>
      </c>
      <c r="F107" s="31">
        <f t="shared" si="12"/>
        <v>232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03"/>
      <c r="B108" s="37" t="s">
        <v>118</v>
      </c>
      <c r="C108" s="13">
        <v>81</v>
      </c>
      <c r="D108" s="13">
        <v>92</v>
      </c>
      <c r="E108" s="13">
        <v>110</v>
      </c>
      <c r="F108" s="31">
        <f t="shared" si="12"/>
        <v>202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03"/>
      <c r="B109" s="37" t="s">
        <v>117</v>
      </c>
      <c r="C109" s="13">
        <v>78</v>
      </c>
      <c r="D109" s="13">
        <v>91</v>
      </c>
      <c r="E109" s="13">
        <v>97</v>
      </c>
      <c r="F109" s="31">
        <f t="shared" si="12"/>
        <v>188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03"/>
      <c r="B110" s="26" t="s">
        <v>116</v>
      </c>
      <c r="C110" s="25">
        <f>SUM(C94:C109)</f>
        <v>1112</v>
      </c>
      <c r="D110" s="25">
        <f>SUM(D94:D109)</f>
        <v>1362</v>
      </c>
      <c r="E110" s="25">
        <f>SUM(E94:E109)</f>
        <v>1447</v>
      </c>
      <c r="F110" s="24">
        <f>SUM(F94:F109)</f>
        <v>2809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51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03"/>
      <c r="B112" s="37" t="s">
        <v>113</v>
      </c>
      <c r="C112" s="13">
        <v>76</v>
      </c>
      <c r="D112" s="13">
        <v>106</v>
      </c>
      <c r="E112" s="13">
        <v>91</v>
      </c>
      <c r="F112" s="31">
        <f>SUM(D112:E112)</f>
        <v>197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03"/>
      <c r="B113" s="37" t="s">
        <v>112</v>
      </c>
      <c r="C113" s="13">
        <v>41</v>
      </c>
      <c r="D113" s="13">
        <v>61</v>
      </c>
      <c r="E113" s="13">
        <v>63</v>
      </c>
      <c r="F113" s="31">
        <f>SUM(D113:E113)</f>
        <v>124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03"/>
      <c r="B114" s="26" t="s">
        <v>111</v>
      </c>
      <c r="C114" s="25">
        <f>SUM(C111:C113)</f>
        <v>168</v>
      </c>
      <c r="D114" s="25">
        <f>SUM(D111:D113)</f>
        <v>245</v>
      </c>
      <c r="E114" s="25">
        <f>SUM(E111:E113)</f>
        <v>228</v>
      </c>
      <c r="F114" s="24">
        <f>SUM(F111:F113)</f>
        <v>473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242</v>
      </c>
      <c r="K116" s="64">
        <v>244</v>
      </c>
      <c r="L116" s="63">
        <f t="shared" ref="L116:L124" si="13">SUM(J116:K116)</f>
        <v>486</v>
      </c>
    </row>
    <row r="117" spans="1:12" ht="14.25" customHeight="1" x14ac:dyDescent="0.15">
      <c r="A117" s="103" t="s">
        <v>107</v>
      </c>
      <c r="B117" s="37" t="s">
        <v>106</v>
      </c>
      <c r="C117" s="13">
        <v>178</v>
      </c>
      <c r="D117" s="13">
        <v>177</v>
      </c>
      <c r="E117" s="13">
        <v>201</v>
      </c>
      <c r="F117" s="31">
        <f t="shared" ref="F117:F138" si="14">SUM(D117:E117)</f>
        <v>378</v>
      </c>
      <c r="G117" s="57"/>
      <c r="H117" s="37" t="s">
        <v>105</v>
      </c>
      <c r="I117" s="13">
        <v>145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03"/>
      <c r="B118" s="37" t="s">
        <v>104</v>
      </c>
      <c r="C118" s="13">
        <v>287</v>
      </c>
      <c r="D118" s="13">
        <v>270</v>
      </c>
      <c r="E118" s="13">
        <v>251</v>
      </c>
      <c r="F118" s="31">
        <f t="shared" si="14"/>
        <v>521</v>
      </c>
      <c r="G118" s="57"/>
      <c r="H118" s="37" t="s">
        <v>103</v>
      </c>
      <c r="I118" s="13">
        <v>136</v>
      </c>
      <c r="J118" s="13">
        <v>197</v>
      </c>
      <c r="K118" s="13">
        <v>213</v>
      </c>
      <c r="L118" s="61">
        <f t="shared" si="13"/>
        <v>410</v>
      </c>
    </row>
    <row r="119" spans="1:12" ht="14.25" customHeight="1" x14ac:dyDescent="0.15">
      <c r="A119" s="103"/>
      <c r="B119" s="37" t="s">
        <v>102</v>
      </c>
      <c r="C119" s="13">
        <v>104</v>
      </c>
      <c r="D119" s="13">
        <v>97</v>
      </c>
      <c r="E119" s="13">
        <v>106</v>
      </c>
      <c r="F119" s="31">
        <f t="shared" si="14"/>
        <v>203</v>
      </c>
      <c r="G119" s="57"/>
      <c r="H119" s="37" t="s">
        <v>101</v>
      </c>
      <c r="I119" s="13">
        <v>49</v>
      </c>
      <c r="J119" s="13">
        <v>50</v>
      </c>
      <c r="K119" s="13">
        <v>61</v>
      </c>
      <c r="L119" s="61">
        <f t="shared" si="13"/>
        <v>111</v>
      </c>
    </row>
    <row r="120" spans="1:12" ht="14.25" customHeight="1" x14ac:dyDescent="0.15">
      <c r="A120" s="103"/>
      <c r="B120" s="37" t="s">
        <v>100</v>
      </c>
      <c r="C120" s="13">
        <v>106</v>
      </c>
      <c r="D120" s="13">
        <v>94</v>
      </c>
      <c r="E120" s="13">
        <v>120</v>
      </c>
      <c r="F120" s="31">
        <f t="shared" si="14"/>
        <v>214</v>
      </c>
      <c r="G120" s="57"/>
      <c r="H120" s="37" t="s">
        <v>99</v>
      </c>
      <c r="I120" s="13">
        <v>140</v>
      </c>
      <c r="J120" s="13">
        <v>158</v>
      </c>
      <c r="K120" s="13">
        <v>176</v>
      </c>
      <c r="L120" s="61">
        <f t="shared" si="13"/>
        <v>334</v>
      </c>
    </row>
    <row r="121" spans="1:12" ht="14.25" customHeight="1" x14ac:dyDescent="0.15">
      <c r="A121" s="103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144</v>
      </c>
      <c r="J121" s="13">
        <v>177</v>
      </c>
      <c r="K121" s="62">
        <v>166</v>
      </c>
      <c r="L121" s="61">
        <f t="shared" si="13"/>
        <v>343</v>
      </c>
    </row>
    <row r="122" spans="1:12" ht="14.25" customHeight="1" x14ac:dyDescent="0.15">
      <c r="A122" s="103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4"/>
        <v>58</v>
      </c>
      <c r="G122" s="57"/>
      <c r="H122" s="37" t="s">
        <v>95</v>
      </c>
      <c r="I122" s="13">
        <v>185</v>
      </c>
      <c r="J122" s="13">
        <v>205</v>
      </c>
      <c r="K122" s="13">
        <v>220</v>
      </c>
      <c r="L122" s="61">
        <f t="shared" si="13"/>
        <v>425</v>
      </c>
    </row>
    <row r="123" spans="1:12" ht="14.25" customHeight="1" x14ac:dyDescent="0.15">
      <c r="A123" s="103"/>
      <c r="B123" s="37" t="s">
        <v>94</v>
      </c>
      <c r="C123" s="13">
        <v>61</v>
      </c>
      <c r="D123" s="13">
        <v>60</v>
      </c>
      <c r="E123" s="13">
        <v>67</v>
      </c>
      <c r="F123" s="31">
        <f t="shared" si="14"/>
        <v>127</v>
      </c>
      <c r="G123" s="57"/>
      <c r="H123" s="37" t="s">
        <v>93</v>
      </c>
      <c r="I123" s="13">
        <v>44</v>
      </c>
      <c r="J123" s="13">
        <v>56</v>
      </c>
      <c r="K123" s="13">
        <v>57</v>
      </c>
      <c r="L123" s="61">
        <f t="shared" si="13"/>
        <v>113</v>
      </c>
    </row>
    <row r="124" spans="1:12" ht="14.25" customHeight="1" x14ac:dyDescent="0.15">
      <c r="A124" s="103"/>
      <c r="B124" s="37" t="s">
        <v>92</v>
      </c>
      <c r="C124" s="13">
        <v>144</v>
      </c>
      <c r="D124" s="13">
        <v>142</v>
      </c>
      <c r="E124" s="13">
        <v>167</v>
      </c>
      <c r="F124" s="31">
        <f t="shared" si="14"/>
        <v>309</v>
      </c>
      <c r="G124" s="57"/>
      <c r="H124" s="37" t="s">
        <v>91</v>
      </c>
      <c r="I124" s="13">
        <v>225</v>
      </c>
      <c r="J124" s="13">
        <v>232</v>
      </c>
      <c r="K124" s="13">
        <v>265</v>
      </c>
      <c r="L124" s="61">
        <f t="shared" si="13"/>
        <v>497</v>
      </c>
    </row>
    <row r="125" spans="1:12" ht="14.25" customHeight="1" x14ac:dyDescent="0.15">
      <c r="A125" s="103"/>
      <c r="B125" s="37" t="s">
        <v>90</v>
      </c>
      <c r="C125" s="13">
        <v>50</v>
      </c>
      <c r="D125" s="13">
        <v>35</v>
      </c>
      <c r="E125" s="13">
        <v>49</v>
      </c>
      <c r="F125" s="31">
        <f t="shared" si="14"/>
        <v>84</v>
      </c>
      <c r="G125" s="57"/>
      <c r="H125" s="26" t="s">
        <v>89</v>
      </c>
      <c r="I125" s="25">
        <f>SUM(I116:I124)</f>
        <v>1251</v>
      </c>
      <c r="J125" s="25">
        <f>SUM(J116:J124)</f>
        <v>1494</v>
      </c>
      <c r="K125" s="25">
        <f>SUM(K116:K124)</f>
        <v>1579</v>
      </c>
      <c r="L125" s="60">
        <f>SUM(L116:L124)</f>
        <v>3073</v>
      </c>
    </row>
    <row r="126" spans="1:12" ht="14.25" customHeight="1" x14ac:dyDescent="0.15">
      <c r="A126" s="103"/>
      <c r="B126" s="37" t="s">
        <v>88</v>
      </c>
      <c r="C126" s="13">
        <v>68</v>
      </c>
      <c r="D126" s="13">
        <v>64</v>
      </c>
      <c r="E126" s="13">
        <v>79</v>
      </c>
      <c r="F126" s="31">
        <f t="shared" si="14"/>
        <v>143</v>
      </c>
      <c r="G126" s="57" t="s">
        <v>87</v>
      </c>
      <c r="H126" s="37" t="s">
        <v>86</v>
      </c>
      <c r="I126" s="13">
        <v>32</v>
      </c>
      <c r="J126" s="13">
        <v>49</v>
      </c>
      <c r="K126" s="13">
        <v>33</v>
      </c>
      <c r="L126" s="58">
        <f t="shared" ref="L126:L139" si="15">SUM(J126:K126)</f>
        <v>82</v>
      </c>
    </row>
    <row r="127" spans="1:12" ht="14.25" customHeight="1" x14ac:dyDescent="0.15">
      <c r="A127" s="103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03"/>
      <c r="B128" s="37" t="s">
        <v>83</v>
      </c>
      <c r="C128" s="13">
        <v>66</v>
      </c>
      <c r="D128" s="13">
        <v>60</v>
      </c>
      <c r="E128" s="13">
        <v>75</v>
      </c>
      <c r="F128" s="31">
        <f t="shared" si="14"/>
        <v>135</v>
      </c>
      <c r="G128" s="57"/>
      <c r="H128" s="59" t="s">
        <v>82</v>
      </c>
      <c r="I128" s="13">
        <v>41</v>
      </c>
      <c r="J128" s="13">
        <v>55</v>
      </c>
      <c r="K128" s="13">
        <v>69</v>
      </c>
      <c r="L128" s="58">
        <f t="shared" si="15"/>
        <v>124</v>
      </c>
    </row>
    <row r="129" spans="1:12" ht="14.25" customHeight="1" x14ac:dyDescent="0.15">
      <c r="A129" s="103"/>
      <c r="B129" s="37" t="s">
        <v>81</v>
      </c>
      <c r="C129" s="13">
        <v>75</v>
      </c>
      <c r="D129" s="13">
        <v>64</v>
      </c>
      <c r="E129" s="13">
        <v>80</v>
      </c>
      <c r="F129" s="31">
        <f t="shared" si="14"/>
        <v>144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03"/>
      <c r="B130" s="37" t="s">
        <v>79</v>
      </c>
      <c r="C130" s="13">
        <v>67</v>
      </c>
      <c r="D130" s="13">
        <v>60</v>
      </c>
      <c r="E130" s="13">
        <v>67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03"/>
      <c r="B131" s="37" t="s">
        <v>77</v>
      </c>
      <c r="C131" s="13">
        <v>115</v>
      </c>
      <c r="D131" s="13">
        <v>114</v>
      </c>
      <c r="E131" s="13">
        <v>110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03"/>
      <c r="B132" s="37" t="s">
        <v>75</v>
      </c>
      <c r="C132" s="13">
        <v>155</v>
      </c>
      <c r="D132" s="13">
        <v>150</v>
      </c>
      <c r="E132" s="13">
        <v>155</v>
      </c>
      <c r="F132" s="31">
        <f t="shared" si="14"/>
        <v>305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03"/>
      <c r="B133" s="37" t="s">
        <v>73</v>
      </c>
      <c r="C133" s="13">
        <v>124</v>
      </c>
      <c r="D133" s="13">
        <v>119</v>
      </c>
      <c r="E133" s="13">
        <v>135</v>
      </c>
      <c r="F133" s="31">
        <f t="shared" si="14"/>
        <v>254</v>
      </c>
      <c r="G133" s="57"/>
      <c r="H133" s="59" t="s">
        <v>72</v>
      </c>
      <c r="I133" s="13">
        <v>17</v>
      </c>
      <c r="J133" s="13">
        <v>14</v>
      </c>
      <c r="K133" s="13">
        <v>14</v>
      </c>
      <c r="L133" s="58">
        <f t="shared" si="15"/>
        <v>28</v>
      </c>
    </row>
    <row r="134" spans="1:12" ht="14.25" customHeight="1" x14ac:dyDescent="0.15">
      <c r="A134" s="103"/>
      <c r="B134" s="37" t="s">
        <v>71</v>
      </c>
      <c r="C134" s="13">
        <v>113</v>
      </c>
      <c r="D134" s="13">
        <v>115</v>
      </c>
      <c r="E134" s="13">
        <v>134</v>
      </c>
      <c r="F134" s="31">
        <f t="shared" si="14"/>
        <v>249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5"/>
        <v>39</v>
      </c>
    </row>
    <row r="135" spans="1:12" ht="14.25" customHeight="1" x14ac:dyDescent="0.15">
      <c r="A135" s="103"/>
      <c r="B135" s="37" t="s">
        <v>69</v>
      </c>
      <c r="C135" s="13">
        <v>198</v>
      </c>
      <c r="D135" s="13">
        <v>211</v>
      </c>
      <c r="E135" s="13">
        <v>214</v>
      </c>
      <c r="F135" s="31">
        <f t="shared" si="14"/>
        <v>425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03"/>
      <c r="B136" s="37" t="s">
        <v>67</v>
      </c>
      <c r="C136" s="13">
        <v>39</v>
      </c>
      <c r="D136" s="13">
        <v>43</v>
      </c>
      <c r="E136" s="13">
        <v>42</v>
      </c>
      <c r="F136" s="31">
        <f t="shared" si="14"/>
        <v>85</v>
      </c>
      <c r="G136" s="57"/>
      <c r="H136" s="59" t="s">
        <v>66</v>
      </c>
      <c r="I136" s="13">
        <v>11</v>
      </c>
      <c r="J136" s="13">
        <v>9</v>
      </c>
      <c r="K136" s="13">
        <v>11</v>
      </c>
      <c r="L136" s="58">
        <f t="shared" si="15"/>
        <v>20</v>
      </c>
    </row>
    <row r="137" spans="1:12" ht="14.25" customHeight="1" x14ac:dyDescent="0.15">
      <c r="A137" s="103"/>
      <c r="B137" s="37" t="s">
        <v>65</v>
      </c>
      <c r="C137" s="13">
        <v>218</v>
      </c>
      <c r="D137" s="13">
        <v>170</v>
      </c>
      <c r="E137" s="13">
        <v>194</v>
      </c>
      <c r="F137" s="31">
        <f t="shared" si="14"/>
        <v>364</v>
      </c>
      <c r="G137" s="57"/>
      <c r="H137" s="59" t="s">
        <v>64</v>
      </c>
      <c r="I137" s="13">
        <v>26</v>
      </c>
      <c r="J137" s="13">
        <v>25</v>
      </c>
      <c r="K137" s="13">
        <v>31</v>
      </c>
      <c r="L137" s="58">
        <f t="shared" si="15"/>
        <v>56</v>
      </c>
    </row>
    <row r="138" spans="1:12" ht="14.25" customHeight="1" x14ac:dyDescent="0.15">
      <c r="A138" s="103"/>
      <c r="B138" s="104" t="s">
        <v>63</v>
      </c>
      <c r="C138" s="13">
        <v>127</v>
      </c>
      <c r="D138" s="13">
        <v>175</v>
      </c>
      <c r="E138" s="13">
        <v>186</v>
      </c>
      <c r="F138" s="31">
        <f t="shared" si="14"/>
        <v>361</v>
      </c>
      <c r="G138" s="57"/>
      <c r="H138" s="59" t="s">
        <v>62</v>
      </c>
      <c r="I138" s="13">
        <v>16</v>
      </c>
      <c r="J138" s="13">
        <v>20</v>
      </c>
      <c r="K138" s="13">
        <v>18</v>
      </c>
      <c r="L138" s="58">
        <f t="shared" si="15"/>
        <v>38</v>
      </c>
    </row>
    <row r="139" spans="1:12" ht="14.25" customHeight="1" x14ac:dyDescent="0.15">
      <c r="A139" s="103"/>
      <c r="B139" s="26" t="s">
        <v>61</v>
      </c>
      <c r="C139" s="25">
        <f>SUM(C117:C138)</f>
        <v>2426</v>
      </c>
      <c r="D139" s="25">
        <f>SUM(D117:D138)</f>
        <v>2349</v>
      </c>
      <c r="E139" s="25">
        <f>SUM(E117:E138)</f>
        <v>2570</v>
      </c>
      <c r="F139" s="24">
        <f>SUM(F117:F138)</f>
        <v>4919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03" t="s">
        <v>59</v>
      </c>
      <c r="B140" s="37" t="s">
        <v>58</v>
      </c>
      <c r="C140" s="13">
        <v>137</v>
      </c>
      <c r="D140" s="13">
        <v>154</v>
      </c>
      <c r="E140" s="13">
        <v>183</v>
      </c>
      <c r="F140" s="31">
        <f t="shared" ref="F140:F156" si="16">SUM(D140:E140)</f>
        <v>337</v>
      </c>
      <c r="G140" s="57"/>
      <c r="H140" s="26" t="s">
        <v>57</v>
      </c>
      <c r="I140" s="25">
        <f>SUM(I126:I139)</f>
        <v>258</v>
      </c>
      <c r="J140" s="25">
        <f>SUM(J126:J139)</f>
        <v>287</v>
      </c>
      <c r="K140" s="25">
        <f>SUM(K126:K139)</f>
        <v>298</v>
      </c>
      <c r="L140" s="60">
        <f>SUM(L126:L139)</f>
        <v>585</v>
      </c>
    </row>
    <row r="141" spans="1:12" ht="14.25" customHeight="1" x14ac:dyDescent="0.15">
      <c r="A141" s="103"/>
      <c r="B141" s="37" t="s">
        <v>56</v>
      </c>
      <c r="C141" s="13">
        <v>166</v>
      </c>
      <c r="D141" s="13">
        <v>199</v>
      </c>
      <c r="E141" s="13">
        <v>212</v>
      </c>
      <c r="F141" s="31">
        <f t="shared" si="16"/>
        <v>411</v>
      </c>
      <c r="G141" s="57" t="s">
        <v>55</v>
      </c>
      <c r="H141" s="59" t="s">
        <v>54</v>
      </c>
      <c r="I141" s="13">
        <v>49</v>
      </c>
      <c r="J141" s="13">
        <v>59</v>
      </c>
      <c r="K141" s="13">
        <v>55</v>
      </c>
      <c r="L141" s="58">
        <f>SUM(J141:K141)</f>
        <v>114</v>
      </c>
    </row>
    <row r="142" spans="1:12" ht="14.25" customHeight="1" x14ac:dyDescent="0.15">
      <c r="A142" s="103"/>
      <c r="B142" s="37" t="s">
        <v>53</v>
      </c>
      <c r="C142" s="13">
        <v>161</v>
      </c>
      <c r="D142" s="13">
        <v>188</v>
      </c>
      <c r="E142" s="13">
        <v>196</v>
      </c>
      <c r="F142" s="31">
        <f t="shared" si="16"/>
        <v>384</v>
      </c>
      <c r="G142" s="57"/>
      <c r="H142" s="59" t="s">
        <v>52</v>
      </c>
      <c r="I142" s="13">
        <v>46</v>
      </c>
      <c r="J142" s="13">
        <v>52</v>
      </c>
      <c r="K142" s="13">
        <v>40</v>
      </c>
      <c r="L142" s="58">
        <f>SUM(J142:K142)</f>
        <v>92</v>
      </c>
    </row>
    <row r="143" spans="1:12" ht="14.25" customHeight="1" x14ac:dyDescent="0.15">
      <c r="A143" s="103"/>
      <c r="B143" s="37" t="s">
        <v>51</v>
      </c>
      <c r="C143" s="13">
        <v>65</v>
      </c>
      <c r="D143" s="13">
        <v>72</v>
      </c>
      <c r="E143" s="13">
        <v>92</v>
      </c>
      <c r="F143" s="31">
        <f t="shared" si="16"/>
        <v>164</v>
      </c>
      <c r="G143" s="57"/>
      <c r="H143" s="59" t="s">
        <v>50</v>
      </c>
      <c r="I143" s="13">
        <v>51</v>
      </c>
      <c r="J143" s="13">
        <v>50</v>
      </c>
      <c r="K143" s="13">
        <v>46</v>
      </c>
      <c r="L143" s="58">
        <f>SUM(J143:K143)</f>
        <v>96</v>
      </c>
    </row>
    <row r="144" spans="1:12" ht="14.25" customHeight="1" x14ac:dyDescent="0.15">
      <c r="A144" s="103"/>
      <c r="B144" s="37" t="s">
        <v>49</v>
      </c>
      <c r="C144" s="13">
        <v>33</v>
      </c>
      <c r="D144" s="13">
        <v>36</v>
      </c>
      <c r="E144" s="13">
        <v>32</v>
      </c>
      <c r="F144" s="31">
        <f t="shared" si="16"/>
        <v>68</v>
      </c>
      <c r="G144" s="57"/>
      <c r="H144" s="59" t="s">
        <v>48</v>
      </c>
      <c r="I144" s="13">
        <v>34</v>
      </c>
      <c r="J144" s="13">
        <v>33</v>
      </c>
      <c r="K144" s="13">
        <v>36</v>
      </c>
      <c r="L144" s="58">
        <f>SUM(J144:K144)</f>
        <v>69</v>
      </c>
    </row>
    <row r="145" spans="1:12" ht="14.25" customHeight="1" x14ac:dyDescent="0.15">
      <c r="A145" s="103"/>
      <c r="B145" s="37" t="s">
        <v>47</v>
      </c>
      <c r="C145" s="13">
        <v>131</v>
      </c>
      <c r="D145" s="13">
        <v>164</v>
      </c>
      <c r="E145" s="13">
        <v>190</v>
      </c>
      <c r="F145" s="31">
        <f t="shared" si="16"/>
        <v>354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2" ht="14.25" customHeight="1" x14ac:dyDescent="0.15">
      <c r="A146" s="103"/>
      <c r="B146" s="37" t="s">
        <v>45</v>
      </c>
      <c r="C146" s="13">
        <v>33</v>
      </c>
      <c r="D146" s="13">
        <v>41</v>
      </c>
      <c r="E146" s="13">
        <v>41</v>
      </c>
      <c r="F146" s="31">
        <f t="shared" si="16"/>
        <v>82</v>
      </c>
      <c r="G146" s="57"/>
      <c r="H146" s="26" t="s">
        <v>44</v>
      </c>
      <c r="I146" s="25">
        <f>SUM(I141:I145)</f>
        <v>210</v>
      </c>
      <c r="J146" s="25">
        <f>SUM(J141:J145)</f>
        <v>229</v>
      </c>
      <c r="K146" s="25">
        <f>SUM(K141:K145)</f>
        <v>210</v>
      </c>
      <c r="L146" s="56">
        <f>SUM(L141:L145)</f>
        <v>439</v>
      </c>
    </row>
    <row r="147" spans="1:12" ht="14.25" customHeight="1" x14ac:dyDescent="0.15">
      <c r="A147" s="103"/>
      <c r="B147" s="37" t="s">
        <v>43</v>
      </c>
      <c r="C147" s="13">
        <v>38</v>
      </c>
      <c r="D147" s="13">
        <v>47</v>
      </c>
      <c r="E147" s="13">
        <v>55</v>
      </c>
      <c r="F147" s="31">
        <f t="shared" si="16"/>
        <v>102</v>
      </c>
      <c r="G147" s="263" t="s">
        <v>42</v>
      </c>
      <c r="H147" s="264"/>
      <c r="I147" s="55">
        <f>SUM(C139+C157+C164+C167+I125+I140+I146)</f>
        <v>6972</v>
      </c>
      <c r="J147" s="55">
        <f>SUM(D139+D157+D164+D167+J125+J140+J146)</f>
        <v>7749</v>
      </c>
      <c r="K147" s="55">
        <f>SUM(E139+E157+E164+E167+K125+K140+K146)</f>
        <v>8331</v>
      </c>
      <c r="L147" s="54">
        <f>SUM(F139+F157+F164+F167+L125+L140+L146)</f>
        <v>16080</v>
      </c>
    </row>
    <row r="148" spans="1:12" ht="14.25" customHeight="1" x14ac:dyDescent="0.15">
      <c r="A148" s="103"/>
      <c r="B148" s="37" t="s">
        <v>41</v>
      </c>
      <c r="C148" s="13">
        <v>101</v>
      </c>
      <c r="D148" s="13">
        <v>127</v>
      </c>
      <c r="E148" s="13">
        <v>151</v>
      </c>
      <c r="F148" s="31">
        <f t="shared" si="16"/>
        <v>278</v>
      </c>
      <c r="G148" s="53"/>
      <c r="H148" s="104"/>
      <c r="I148" s="13"/>
      <c r="J148" s="13"/>
      <c r="K148" s="13"/>
      <c r="L148" s="52"/>
    </row>
    <row r="149" spans="1:12" ht="14.25" customHeight="1" x14ac:dyDescent="0.15">
      <c r="A149" s="103"/>
      <c r="B149" s="37" t="s">
        <v>40</v>
      </c>
      <c r="C149" s="13">
        <v>64</v>
      </c>
      <c r="D149" s="13">
        <v>83</v>
      </c>
      <c r="E149" s="13">
        <v>98</v>
      </c>
      <c r="F149" s="31">
        <f t="shared" si="16"/>
        <v>181</v>
      </c>
      <c r="G149" s="265" t="s">
        <v>39</v>
      </c>
      <c r="H149" s="266"/>
      <c r="I149" s="247">
        <f>SUM(C30+I39+I67+I147)</f>
        <v>19457</v>
      </c>
      <c r="J149" s="247">
        <f>SUM(D30+J39+J67+J147)</f>
        <v>22779</v>
      </c>
      <c r="K149" s="247">
        <f>SUM(E30+K39+K67+K147)</f>
        <v>24424</v>
      </c>
      <c r="L149" s="249">
        <f>SUM(J149:K149)</f>
        <v>47203</v>
      </c>
    </row>
    <row r="150" spans="1:12" ht="14.25" customHeight="1" x14ac:dyDescent="0.15">
      <c r="A150" s="103"/>
      <c r="B150" s="37" t="s">
        <v>38</v>
      </c>
      <c r="C150" s="13">
        <v>141</v>
      </c>
      <c r="D150" s="13">
        <v>160</v>
      </c>
      <c r="E150" s="13">
        <v>179</v>
      </c>
      <c r="F150" s="31">
        <f t="shared" si="16"/>
        <v>339</v>
      </c>
      <c r="G150" s="253"/>
      <c r="H150" s="254"/>
      <c r="I150" s="248"/>
      <c r="J150" s="248"/>
      <c r="K150" s="248"/>
      <c r="L150" s="250"/>
    </row>
    <row r="151" spans="1:12" ht="14.25" customHeight="1" x14ac:dyDescent="0.15">
      <c r="A151" s="103"/>
      <c r="B151" s="37" t="s">
        <v>37</v>
      </c>
      <c r="C151" s="13">
        <v>31</v>
      </c>
      <c r="D151" s="13">
        <v>33</v>
      </c>
      <c r="E151" s="13">
        <v>39</v>
      </c>
      <c r="F151" s="31">
        <f t="shared" si="16"/>
        <v>72</v>
      </c>
      <c r="G151" s="251" t="s">
        <v>36</v>
      </c>
      <c r="H151" s="252"/>
      <c r="I151" s="255">
        <f>I149-'H31.4月末'!I149</f>
        <v>7</v>
      </c>
      <c r="J151" s="255">
        <f>J149-'H31.4月末'!J149</f>
        <v>-32</v>
      </c>
      <c r="K151" s="255">
        <f>K149-'H31.4月末'!K149</f>
        <v>-15</v>
      </c>
      <c r="L151" s="255">
        <f>L149-'H31.4月末'!L149</f>
        <v>-47</v>
      </c>
    </row>
    <row r="152" spans="1:12" ht="14.25" customHeight="1" x14ac:dyDescent="0.15">
      <c r="A152" s="103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6"/>
        <v>51</v>
      </c>
      <c r="G152" s="253"/>
      <c r="H152" s="254"/>
      <c r="I152" s="256"/>
      <c r="J152" s="256"/>
      <c r="K152" s="256"/>
      <c r="L152" s="256"/>
    </row>
    <row r="153" spans="1:12" ht="14.25" customHeight="1" x14ac:dyDescent="0.15">
      <c r="A153" s="103"/>
      <c r="B153" s="37" t="s">
        <v>34</v>
      </c>
      <c r="C153" s="13">
        <v>66</v>
      </c>
      <c r="D153" s="13">
        <v>99</v>
      </c>
      <c r="E153" s="13">
        <v>95</v>
      </c>
      <c r="F153" s="31">
        <f t="shared" si="16"/>
        <v>194</v>
      </c>
      <c r="G153" s="243" t="s">
        <v>33</v>
      </c>
      <c r="H153" s="244"/>
      <c r="I153" s="13"/>
      <c r="J153" s="13">
        <v>48</v>
      </c>
      <c r="K153" s="13">
        <v>51</v>
      </c>
      <c r="L153" s="51">
        <v>50</v>
      </c>
    </row>
    <row r="154" spans="1:12" ht="14.25" customHeight="1" x14ac:dyDescent="0.15">
      <c r="A154" s="103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52</v>
      </c>
      <c r="K154" s="50">
        <v>43</v>
      </c>
      <c r="L154" s="48">
        <f t="shared" ref="L154:L159" si="17">SUM(J154:K154)</f>
        <v>95</v>
      </c>
    </row>
    <row r="155" spans="1:12" ht="14.25" customHeight="1" x14ac:dyDescent="0.15">
      <c r="A155" s="103"/>
      <c r="B155" s="37" t="s">
        <v>30</v>
      </c>
      <c r="C155" s="13">
        <v>250</v>
      </c>
      <c r="D155" s="13">
        <v>238</v>
      </c>
      <c r="E155" s="13">
        <v>289</v>
      </c>
      <c r="F155" s="31">
        <f t="shared" si="16"/>
        <v>527</v>
      </c>
      <c r="G155" s="245" t="s">
        <v>29</v>
      </c>
      <c r="H155" s="246"/>
      <c r="I155" s="50"/>
      <c r="J155" s="50">
        <v>68</v>
      </c>
      <c r="K155" s="50">
        <v>36</v>
      </c>
      <c r="L155" s="48">
        <f t="shared" si="17"/>
        <v>104</v>
      </c>
    </row>
    <row r="156" spans="1:12" ht="14.25" customHeight="1" x14ac:dyDescent="0.15">
      <c r="A156" s="103"/>
      <c r="B156" s="37" t="s">
        <v>28</v>
      </c>
      <c r="C156" s="13">
        <v>39</v>
      </c>
      <c r="D156" s="13">
        <v>37</v>
      </c>
      <c r="E156" s="13">
        <v>42</v>
      </c>
      <c r="F156" s="31">
        <f t="shared" si="16"/>
        <v>79</v>
      </c>
      <c r="G156" s="245" t="s">
        <v>27</v>
      </c>
      <c r="H156" s="246"/>
      <c r="I156" s="50"/>
      <c r="J156" s="50">
        <v>11</v>
      </c>
      <c r="K156" s="50">
        <v>15</v>
      </c>
      <c r="L156" s="48">
        <f t="shared" si="17"/>
        <v>26</v>
      </c>
    </row>
    <row r="157" spans="1:12" ht="14.25" customHeight="1" x14ac:dyDescent="0.15">
      <c r="A157" s="103"/>
      <c r="B157" s="26" t="s">
        <v>26</v>
      </c>
      <c r="C157" s="25">
        <f>SUM(C140:C156)</f>
        <v>1528</v>
      </c>
      <c r="D157" s="25">
        <f>SUM(D140:D156)</f>
        <v>1759</v>
      </c>
      <c r="E157" s="25">
        <f>SUM(E140:E156)</f>
        <v>1984</v>
      </c>
      <c r="F157" s="24">
        <f>SUM(F140:F156)</f>
        <v>3743</v>
      </c>
      <c r="G157" s="245" t="s">
        <v>25</v>
      </c>
      <c r="H157" s="246"/>
      <c r="I157" s="50"/>
      <c r="J157" s="50">
        <v>24</v>
      </c>
      <c r="K157" s="50">
        <v>36</v>
      </c>
      <c r="L157" s="48">
        <f t="shared" si="17"/>
        <v>60</v>
      </c>
    </row>
    <row r="158" spans="1:12" ht="14.25" customHeight="1" x14ac:dyDescent="0.15">
      <c r="A158" s="103" t="s">
        <v>24</v>
      </c>
      <c r="B158" s="37" t="s">
        <v>23</v>
      </c>
      <c r="C158" s="13">
        <v>124</v>
      </c>
      <c r="D158" s="13">
        <v>165</v>
      </c>
      <c r="E158" s="13">
        <v>163</v>
      </c>
      <c r="F158" s="31">
        <f t="shared" ref="F158:F163" si="18">SUM(D158:E158)</f>
        <v>328</v>
      </c>
      <c r="G158" s="245" t="s">
        <v>22</v>
      </c>
      <c r="H158" s="246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03"/>
      <c r="B159" s="37" t="s">
        <v>21</v>
      </c>
      <c r="C159" s="13">
        <v>212</v>
      </c>
      <c r="D159" s="13">
        <v>258</v>
      </c>
      <c r="E159" s="13">
        <v>277</v>
      </c>
      <c r="F159" s="31">
        <f t="shared" si="18"/>
        <v>535</v>
      </c>
      <c r="G159" s="233" t="s">
        <v>20</v>
      </c>
      <c r="H159" s="234"/>
      <c r="I159" s="49"/>
      <c r="J159" s="49">
        <v>4</v>
      </c>
      <c r="K159" s="49">
        <v>2</v>
      </c>
      <c r="L159" s="48">
        <f t="shared" si="17"/>
        <v>6</v>
      </c>
    </row>
    <row r="160" spans="1:12" ht="14.25" customHeight="1" x14ac:dyDescent="0.15">
      <c r="A160" s="103"/>
      <c r="B160" s="37" t="s">
        <v>19</v>
      </c>
      <c r="C160" s="13">
        <v>62</v>
      </c>
      <c r="D160" s="13">
        <v>84</v>
      </c>
      <c r="E160" s="13">
        <v>77</v>
      </c>
      <c r="F160" s="31">
        <f t="shared" si="18"/>
        <v>161</v>
      </c>
      <c r="G160" s="105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3"/>
      <c r="B161" s="37" t="s">
        <v>17</v>
      </c>
      <c r="C161" s="13">
        <v>51</v>
      </c>
      <c r="D161" s="13">
        <v>77</v>
      </c>
      <c r="E161" s="13">
        <v>85</v>
      </c>
      <c r="F161" s="31">
        <f t="shared" si="18"/>
        <v>162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03"/>
      <c r="B162" s="37" t="s">
        <v>15</v>
      </c>
      <c r="C162" s="13">
        <v>209</v>
      </c>
      <c r="D162" s="13">
        <v>280</v>
      </c>
      <c r="E162" s="13">
        <v>287</v>
      </c>
      <c r="F162" s="31">
        <f t="shared" si="18"/>
        <v>567</v>
      </c>
      <c r="G162" s="42" t="s">
        <v>14</v>
      </c>
      <c r="H162" s="41" t="s">
        <v>11</v>
      </c>
      <c r="I162" s="40">
        <f>SUM(L162/L149)</f>
        <v>0.41192297099760611</v>
      </c>
      <c r="J162" s="39">
        <v>8747</v>
      </c>
      <c r="K162" s="39">
        <v>10697</v>
      </c>
      <c r="L162" s="38">
        <f t="shared" ref="L162:L167" si="19">SUM(J162:K162)</f>
        <v>19444</v>
      </c>
    </row>
    <row r="163" spans="1:12" ht="14.25" customHeight="1" x14ac:dyDescent="0.15">
      <c r="A163" s="103"/>
      <c r="B163" s="37" t="s">
        <v>13</v>
      </c>
      <c r="C163" s="13">
        <v>36</v>
      </c>
      <c r="D163" s="13">
        <v>48</v>
      </c>
      <c r="E163" s="13">
        <v>47</v>
      </c>
      <c r="F163" s="31">
        <f t="shared" si="18"/>
        <v>95</v>
      </c>
      <c r="G163" s="238" t="s">
        <v>12</v>
      </c>
      <c r="H163" s="36" t="s">
        <v>11</v>
      </c>
      <c r="I163" s="35">
        <f>SUM(L163/L149)</f>
        <v>0.34069868440565221</v>
      </c>
      <c r="J163" s="34">
        <v>7069</v>
      </c>
      <c r="K163" s="34">
        <v>9013</v>
      </c>
      <c r="L163" s="33">
        <f t="shared" si="19"/>
        <v>16082</v>
      </c>
    </row>
    <row r="164" spans="1:12" ht="14.25" customHeight="1" x14ac:dyDescent="0.15">
      <c r="A164" s="103"/>
      <c r="B164" s="26" t="s">
        <v>10</v>
      </c>
      <c r="C164" s="25">
        <f>SUM(C158:C163)</f>
        <v>694</v>
      </c>
      <c r="D164" s="25">
        <f>SUM(D158:D163)</f>
        <v>912</v>
      </c>
      <c r="E164" s="25">
        <f>SUM(E158:E163)</f>
        <v>936</v>
      </c>
      <c r="F164" s="24">
        <f>SUM(F158:F163)</f>
        <v>1848</v>
      </c>
      <c r="G164" s="239"/>
      <c r="H164" s="30" t="s">
        <v>9</v>
      </c>
      <c r="I164" s="29">
        <f>L164/F30</f>
        <v>0.28868243243243241</v>
      </c>
      <c r="J164" s="28">
        <v>762</v>
      </c>
      <c r="K164" s="28">
        <v>947</v>
      </c>
      <c r="L164" s="27">
        <f t="shared" si="19"/>
        <v>1709</v>
      </c>
    </row>
    <row r="165" spans="1:12" ht="14.25" customHeight="1" x14ac:dyDescent="0.15">
      <c r="A165" s="103" t="s">
        <v>8</v>
      </c>
      <c r="B165" s="104" t="s">
        <v>7</v>
      </c>
      <c r="C165" s="13">
        <v>316</v>
      </c>
      <c r="D165" s="13">
        <v>357</v>
      </c>
      <c r="E165" s="13">
        <v>369</v>
      </c>
      <c r="F165" s="31">
        <f>SUM(D165:E165)</f>
        <v>726</v>
      </c>
      <c r="G165" s="239"/>
      <c r="H165" s="30" t="s">
        <v>6</v>
      </c>
      <c r="I165" s="29">
        <f>L165/L39</f>
        <v>0.37750723480690551</v>
      </c>
      <c r="J165" s="28">
        <v>1669</v>
      </c>
      <c r="K165" s="28">
        <v>2114</v>
      </c>
      <c r="L165" s="27">
        <f t="shared" si="19"/>
        <v>3783</v>
      </c>
    </row>
    <row r="166" spans="1:12" ht="14.25" customHeight="1" x14ac:dyDescent="0.15">
      <c r="A166" s="103"/>
      <c r="B166" s="104" t="s">
        <v>5</v>
      </c>
      <c r="C166" s="13">
        <v>289</v>
      </c>
      <c r="D166" s="13">
        <v>362</v>
      </c>
      <c r="E166" s="13">
        <v>385</v>
      </c>
      <c r="F166" s="31">
        <f>SUM(D166:E166)</f>
        <v>747</v>
      </c>
      <c r="G166" s="239"/>
      <c r="H166" s="30" t="s">
        <v>4</v>
      </c>
      <c r="I166" s="29">
        <f>L166/L67</f>
        <v>0.30516401001185617</v>
      </c>
      <c r="J166" s="28">
        <v>2046</v>
      </c>
      <c r="K166" s="28">
        <v>2587</v>
      </c>
      <c r="L166" s="27">
        <f t="shared" si="19"/>
        <v>4633</v>
      </c>
    </row>
    <row r="167" spans="1:12" ht="14.25" customHeight="1" x14ac:dyDescent="0.15">
      <c r="A167" s="103"/>
      <c r="B167" s="26" t="s">
        <v>3</v>
      </c>
      <c r="C167" s="25">
        <f>SUM(C165:C166)</f>
        <v>605</v>
      </c>
      <c r="D167" s="25">
        <f>SUM(D165:D166)</f>
        <v>719</v>
      </c>
      <c r="E167" s="25">
        <f>SUM(E165:E166)</f>
        <v>754</v>
      </c>
      <c r="F167" s="24">
        <f>SUM(F165:F166)</f>
        <v>1473</v>
      </c>
      <c r="G167" s="240"/>
      <c r="H167" s="23" t="s">
        <v>2</v>
      </c>
      <c r="I167" s="22">
        <f>L167/L147</f>
        <v>0.37046019900497512</v>
      </c>
      <c r="J167" s="21">
        <v>2592</v>
      </c>
      <c r="K167" s="21">
        <v>3365</v>
      </c>
      <c r="L167" s="20">
        <f t="shared" si="19"/>
        <v>5957</v>
      </c>
    </row>
    <row r="168" spans="1:12" ht="14.25" customHeight="1" x14ac:dyDescent="0.15">
      <c r="A168" s="103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3"/>
      <c r="B169" s="13"/>
      <c r="C169" s="13"/>
      <c r="D169" s="13"/>
      <c r="E169" s="13"/>
      <c r="F169" s="12"/>
      <c r="G169" s="241" t="s">
        <v>1</v>
      </c>
      <c r="H169" s="242"/>
      <c r="I169" s="11">
        <v>366</v>
      </c>
      <c r="J169" s="11">
        <v>146</v>
      </c>
      <c r="K169" s="11">
        <v>249</v>
      </c>
      <c r="L169" s="10">
        <f>SUM(J169:K169)</f>
        <v>395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8"/>
  <sheetViews>
    <sheetView view="pageBreakPreview" topLeftCell="A142" zoomScaleNormal="100" workbookViewId="0">
      <selection activeCell="H176" sqref="H176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279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327</v>
      </c>
      <c r="D5" s="89">
        <v>386</v>
      </c>
      <c r="E5" s="89">
        <v>393</v>
      </c>
      <c r="F5" s="31">
        <f t="shared" ref="F5:F21" si="1">SUM(D5:E5)</f>
        <v>779</v>
      </c>
      <c r="G5" s="57"/>
      <c r="H5" s="37" t="s">
        <v>261</v>
      </c>
      <c r="I5" s="13">
        <v>178</v>
      </c>
      <c r="J5" s="13">
        <v>208</v>
      </c>
      <c r="K5" s="13">
        <v>237</v>
      </c>
      <c r="L5" s="58">
        <f t="shared" si="0"/>
        <v>445</v>
      </c>
    </row>
    <row r="6" spans="1:12" ht="14.25" customHeight="1" x14ac:dyDescent="0.15">
      <c r="A6" s="107"/>
      <c r="B6" s="37" t="s">
        <v>260</v>
      </c>
      <c r="C6" s="86">
        <v>210</v>
      </c>
      <c r="D6" s="86">
        <v>202</v>
      </c>
      <c r="E6" s="86">
        <v>202</v>
      </c>
      <c r="F6" s="31">
        <f t="shared" si="1"/>
        <v>404</v>
      </c>
      <c r="G6" s="57"/>
      <c r="H6" s="37" t="s">
        <v>259</v>
      </c>
      <c r="I6" s="13">
        <v>113</v>
      </c>
      <c r="J6" s="13">
        <v>139</v>
      </c>
      <c r="K6" s="13">
        <v>167</v>
      </c>
      <c r="L6" s="58">
        <f t="shared" si="0"/>
        <v>306</v>
      </c>
    </row>
    <row r="7" spans="1:12" ht="14.25" customHeight="1" x14ac:dyDescent="0.15">
      <c r="A7" s="107"/>
      <c r="B7" s="37" t="s">
        <v>258</v>
      </c>
      <c r="C7" s="86">
        <v>123</v>
      </c>
      <c r="D7" s="86">
        <v>134</v>
      </c>
      <c r="E7" s="86">
        <v>154</v>
      </c>
      <c r="F7" s="31">
        <f t="shared" si="1"/>
        <v>288</v>
      </c>
      <c r="G7" s="57"/>
      <c r="H7" s="37" t="s">
        <v>257</v>
      </c>
      <c r="I7" s="13">
        <v>79</v>
      </c>
      <c r="J7" s="13">
        <v>102</v>
      </c>
      <c r="K7" s="13">
        <v>105</v>
      </c>
      <c r="L7" s="58">
        <f t="shared" si="0"/>
        <v>207</v>
      </c>
    </row>
    <row r="8" spans="1:12" ht="14.25" customHeight="1" x14ac:dyDescent="0.15">
      <c r="A8" s="107"/>
      <c r="B8" s="37" t="s">
        <v>256</v>
      </c>
      <c r="C8" s="86">
        <v>165</v>
      </c>
      <c r="D8" s="86">
        <v>175</v>
      </c>
      <c r="E8" s="86">
        <v>205</v>
      </c>
      <c r="F8" s="31">
        <f t="shared" si="1"/>
        <v>380</v>
      </c>
      <c r="G8" s="57"/>
      <c r="H8" s="37" t="s">
        <v>219</v>
      </c>
      <c r="I8" s="13">
        <v>58</v>
      </c>
      <c r="J8" s="13">
        <v>74</v>
      </c>
      <c r="K8" s="13">
        <v>77</v>
      </c>
      <c r="L8" s="58">
        <f t="shared" si="0"/>
        <v>151</v>
      </c>
    </row>
    <row r="9" spans="1:12" ht="14.25" customHeight="1" x14ac:dyDescent="0.15">
      <c r="A9" s="107"/>
      <c r="B9" s="37" t="s">
        <v>255</v>
      </c>
      <c r="C9" s="86">
        <v>54</v>
      </c>
      <c r="D9" s="86">
        <v>61</v>
      </c>
      <c r="E9" s="86">
        <v>72</v>
      </c>
      <c r="F9" s="31">
        <f t="shared" si="1"/>
        <v>133</v>
      </c>
      <c r="G9" s="57"/>
      <c r="H9" s="37" t="s">
        <v>254</v>
      </c>
      <c r="I9" s="13">
        <v>73</v>
      </c>
      <c r="J9" s="13">
        <v>86</v>
      </c>
      <c r="K9" s="13">
        <v>90</v>
      </c>
      <c r="L9" s="58">
        <f t="shared" si="0"/>
        <v>176</v>
      </c>
    </row>
    <row r="10" spans="1:12" ht="14.25" customHeight="1" x14ac:dyDescent="0.15">
      <c r="A10" s="107"/>
      <c r="B10" s="37" t="s">
        <v>253</v>
      </c>
      <c r="C10" s="86">
        <v>302</v>
      </c>
      <c r="D10" s="86">
        <v>376</v>
      </c>
      <c r="E10" s="86">
        <v>403</v>
      </c>
      <c r="F10" s="31">
        <f t="shared" si="1"/>
        <v>779</v>
      </c>
      <c r="G10" s="83"/>
      <c r="H10" s="26" t="s">
        <v>252</v>
      </c>
      <c r="I10" s="25">
        <f>SUM(I4:I9)</f>
        <v>529</v>
      </c>
      <c r="J10" s="25">
        <f>SUM(J4:J9)</f>
        <v>641</v>
      </c>
      <c r="K10" s="25">
        <f>SUM(K4:K9)</f>
        <v>713</v>
      </c>
      <c r="L10" s="60">
        <f>SUM(L4:L9)</f>
        <v>1354</v>
      </c>
    </row>
    <row r="11" spans="1:12" ht="14.25" customHeight="1" x14ac:dyDescent="0.15">
      <c r="A11" s="107"/>
      <c r="B11" s="37" t="s">
        <v>251</v>
      </c>
      <c r="C11" s="86">
        <v>65</v>
      </c>
      <c r="D11" s="86">
        <v>80</v>
      </c>
      <c r="E11" s="86">
        <v>93</v>
      </c>
      <c r="F11" s="31">
        <f t="shared" si="1"/>
        <v>173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 x14ac:dyDescent="0.15">
      <c r="A12" s="107"/>
      <c r="B12" s="37" t="s">
        <v>248</v>
      </c>
      <c r="C12" s="86">
        <v>116</v>
      </c>
      <c r="D12" s="86">
        <v>168</v>
      </c>
      <c r="E12" s="86">
        <v>178</v>
      </c>
      <c r="F12" s="31">
        <f t="shared" si="1"/>
        <v>346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07"/>
      <c r="B13" s="37" t="s">
        <v>247</v>
      </c>
      <c r="C13" s="86">
        <v>151</v>
      </c>
      <c r="D13" s="86">
        <v>214</v>
      </c>
      <c r="E13" s="86">
        <v>220</v>
      </c>
      <c r="F13" s="31">
        <f t="shared" si="1"/>
        <v>434</v>
      </c>
      <c r="G13" s="57"/>
      <c r="H13" s="37" t="s">
        <v>246</v>
      </c>
      <c r="I13" s="13">
        <v>39</v>
      </c>
      <c r="J13" s="13">
        <v>36</v>
      </c>
      <c r="K13" s="13">
        <v>47</v>
      </c>
      <c r="L13" s="58">
        <f t="shared" si="2"/>
        <v>83</v>
      </c>
    </row>
    <row r="14" spans="1:12" ht="14.25" customHeight="1" x14ac:dyDescent="0.15">
      <c r="A14" s="107"/>
      <c r="B14" s="37" t="s">
        <v>245</v>
      </c>
      <c r="C14" s="86">
        <v>42</v>
      </c>
      <c r="D14" s="86">
        <v>53</v>
      </c>
      <c r="E14" s="86">
        <v>52</v>
      </c>
      <c r="F14" s="31">
        <f t="shared" si="1"/>
        <v>105</v>
      </c>
      <c r="G14" s="57"/>
      <c r="H14" s="37" t="s">
        <v>244</v>
      </c>
      <c r="I14" s="13">
        <v>112</v>
      </c>
      <c r="J14" s="13">
        <v>123</v>
      </c>
      <c r="K14" s="13">
        <v>119</v>
      </c>
      <c r="L14" s="58">
        <f t="shared" si="2"/>
        <v>242</v>
      </c>
    </row>
    <row r="15" spans="1:12" ht="14.25" customHeight="1" x14ac:dyDescent="0.15">
      <c r="A15" s="107"/>
      <c r="B15" s="37" t="s">
        <v>243</v>
      </c>
      <c r="C15" s="86">
        <v>26</v>
      </c>
      <c r="D15" s="86">
        <v>33</v>
      </c>
      <c r="E15" s="86">
        <v>37</v>
      </c>
      <c r="F15" s="31">
        <f t="shared" si="1"/>
        <v>70</v>
      </c>
      <c r="G15" s="57"/>
      <c r="H15" s="37" t="s">
        <v>242</v>
      </c>
      <c r="I15" s="13">
        <v>30</v>
      </c>
      <c r="J15" s="13">
        <v>36</v>
      </c>
      <c r="K15" s="13">
        <v>44</v>
      </c>
      <c r="L15" s="58">
        <f t="shared" si="2"/>
        <v>80</v>
      </c>
    </row>
    <row r="16" spans="1:12" ht="14.25" customHeight="1" x14ac:dyDescent="0.15">
      <c r="A16" s="107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61</v>
      </c>
      <c r="K16" s="13">
        <v>79</v>
      </c>
      <c r="L16" s="58">
        <f t="shared" si="2"/>
        <v>140</v>
      </c>
    </row>
    <row r="17" spans="1:12" ht="14.25" customHeight="1" x14ac:dyDescent="0.15">
      <c r="A17" s="107"/>
      <c r="B17" s="108" t="s">
        <v>239</v>
      </c>
      <c r="C17" s="86">
        <v>46</v>
      </c>
      <c r="D17" s="86">
        <v>61</v>
      </c>
      <c r="E17" s="86">
        <v>66</v>
      </c>
      <c r="F17" s="31">
        <f>SUM(D17:E17)</f>
        <v>127</v>
      </c>
      <c r="G17" s="57"/>
      <c r="H17" s="37" t="s">
        <v>238</v>
      </c>
      <c r="I17" s="13">
        <v>82</v>
      </c>
      <c r="J17" s="13">
        <v>93</v>
      </c>
      <c r="K17" s="13">
        <v>83</v>
      </c>
      <c r="L17" s="58">
        <f t="shared" si="2"/>
        <v>176</v>
      </c>
    </row>
    <row r="18" spans="1:12" ht="14.25" customHeight="1" x14ac:dyDescent="0.15">
      <c r="A18" s="107"/>
      <c r="B18" s="37" t="s">
        <v>237</v>
      </c>
      <c r="C18" s="86">
        <v>82</v>
      </c>
      <c r="D18" s="86">
        <v>112</v>
      </c>
      <c r="E18" s="86">
        <v>118</v>
      </c>
      <c r="F18" s="31">
        <f t="shared" si="1"/>
        <v>230</v>
      </c>
      <c r="G18" s="57"/>
      <c r="H18" s="37" t="s">
        <v>236</v>
      </c>
      <c r="I18" s="13">
        <v>59</v>
      </c>
      <c r="J18" s="13">
        <v>65</v>
      </c>
      <c r="K18" s="13">
        <v>80</v>
      </c>
      <c r="L18" s="58">
        <f t="shared" si="2"/>
        <v>145</v>
      </c>
    </row>
    <row r="19" spans="1:12" ht="14.25" customHeight="1" x14ac:dyDescent="0.15">
      <c r="A19" s="107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07"/>
      <c r="B20" s="108" t="s">
        <v>233</v>
      </c>
      <c r="C20" s="86">
        <v>13</v>
      </c>
      <c r="D20" s="86">
        <v>11</v>
      </c>
      <c r="E20" s="86">
        <v>14</v>
      </c>
      <c r="F20" s="31">
        <f t="shared" si="1"/>
        <v>25</v>
      </c>
      <c r="G20" s="57"/>
      <c r="H20" s="37" t="s">
        <v>232</v>
      </c>
      <c r="I20" s="13">
        <v>60</v>
      </c>
      <c r="J20" s="13">
        <v>56</v>
      </c>
      <c r="K20" s="13">
        <v>61</v>
      </c>
      <c r="L20" s="58">
        <f t="shared" si="2"/>
        <v>117</v>
      </c>
    </row>
    <row r="21" spans="1:12" ht="14.25" customHeight="1" x14ac:dyDescent="0.15">
      <c r="A21" s="107"/>
      <c r="B21" s="108" t="s">
        <v>231</v>
      </c>
      <c r="C21" s="86">
        <v>19</v>
      </c>
      <c r="D21" s="86">
        <v>25</v>
      </c>
      <c r="E21" s="86">
        <v>25</v>
      </c>
      <c r="F21" s="31">
        <f t="shared" si="1"/>
        <v>50</v>
      </c>
      <c r="G21" s="57"/>
      <c r="H21" s="37" t="s">
        <v>190</v>
      </c>
      <c r="I21" s="13">
        <v>35</v>
      </c>
      <c r="J21" s="13">
        <v>39</v>
      </c>
      <c r="K21" s="13">
        <v>44</v>
      </c>
      <c r="L21" s="58">
        <f t="shared" si="2"/>
        <v>83</v>
      </c>
    </row>
    <row r="22" spans="1:12" ht="14.25" customHeight="1" x14ac:dyDescent="0.15">
      <c r="A22" s="79"/>
      <c r="B22" s="26" t="s">
        <v>230</v>
      </c>
      <c r="C22" s="25">
        <f>SUM(C5:C21)</f>
        <v>1765</v>
      </c>
      <c r="D22" s="25">
        <f>SUM(D5:D21)</f>
        <v>2117</v>
      </c>
      <c r="E22" s="25">
        <f>SUM(E5:E21)</f>
        <v>2261</v>
      </c>
      <c r="F22" s="25">
        <f>SUM(F5:F21)</f>
        <v>4378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3">
        <v>138</v>
      </c>
      <c r="D23" s="13">
        <v>150</v>
      </c>
      <c r="E23" s="13">
        <v>187</v>
      </c>
      <c r="F23" s="31">
        <f t="shared" ref="F23:F28" si="3">SUM(D23:E23)</f>
        <v>337</v>
      </c>
      <c r="G23" s="83"/>
      <c r="H23" s="26" t="s">
        <v>226</v>
      </c>
      <c r="I23" s="25">
        <f>SUM(I11:I22)</f>
        <v>597</v>
      </c>
      <c r="J23" s="25">
        <f>SUM(J11:J22)</f>
        <v>634</v>
      </c>
      <c r="K23" s="25">
        <f>SUM(K11:K22)</f>
        <v>693</v>
      </c>
      <c r="L23" s="60">
        <f>SUM(L11:L22)</f>
        <v>1327</v>
      </c>
    </row>
    <row r="24" spans="1:12" ht="14.25" customHeight="1" x14ac:dyDescent="0.15">
      <c r="A24" s="107"/>
      <c r="B24" s="37" t="s">
        <v>225</v>
      </c>
      <c r="C24" s="13">
        <v>70</v>
      </c>
      <c r="D24" s="13">
        <v>85</v>
      </c>
      <c r="E24" s="13">
        <v>83</v>
      </c>
      <c r="F24" s="31">
        <f t="shared" si="3"/>
        <v>168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 x14ac:dyDescent="0.15">
      <c r="A25" s="107"/>
      <c r="B25" s="37" t="s">
        <v>222</v>
      </c>
      <c r="C25" s="13">
        <v>194</v>
      </c>
      <c r="D25" s="13">
        <v>230</v>
      </c>
      <c r="E25" s="13">
        <v>281</v>
      </c>
      <c r="F25" s="31">
        <f t="shared" si="3"/>
        <v>511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f t="shared" si="4"/>
        <v>45</v>
      </c>
    </row>
    <row r="26" spans="1:12" ht="14.25" customHeight="1" x14ac:dyDescent="0.15">
      <c r="A26" s="107"/>
      <c r="B26" s="37" t="s">
        <v>220</v>
      </c>
      <c r="C26" s="13">
        <v>88</v>
      </c>
      <c r="D26" s="13">
        <v>93</v>
      </c>
      <c r="E26" s="13">
        <v>116</v>
      </c>
      <c r="F26" s="31">
        <f t="shared" si="3"/>
        <v>209</v>
      </c>
      <c r="G26" s="57"/>
      <c r="H26" s="37" t="s">
        <v>219</v>
      </c>
      <c r="I26" s="13">
        <v>41</v>
      </c>
      <c r="J26" s="13">
        <v>48</v>
      </c>
      <c r="K26" s="13">
        <v>48</v>
      </c>
      <c r="L26" s="58">
        <f t="shared" si="4"/>
        <v>96</v>
      </c>
    </row>
    <row r="27" spans="1:12" ht="14.25" customHeight="1" x14ac:dyDescent="0.15">
      <c r="A27" s="107"/>
      <c r="B27" s="37" t="s">
        <v>218</v>
      </c>
      <c r="C27" s="13">
        <v>61</v>
      </c>
      <c r="D27" s="13">
        <v>76</v>
      </c>
      <c r="E27" s="13">
        <v>74</v>
      </c>
      <c r="F27" s="31">
        <f t="shared" si="3"/>
        <v>150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07"/>
      <c r="B28" s="37" t="s">
        <v>216</v>
      </c>
      <c r="C28" s="13">
        <v>58</v>
      </c>
      <c r="D28" s="13">
        <v>64</v>
      </c>
      <c r="E28" s="13">
        <v>102</v>
      </c>
      <c r="F28" s="31">
        <f t="shared" si="3"/>
        <v>166</v>
      </c>
      <c r="G28" s="57"/>
      <c r="H28" s="37" t="s">
        <v>215</v>
      </c>
      <c r="I28" s="13">
        <v>8</v>
      </c>
      <c r="J28" s="13">
        <v>15</v>
      </c>
      <c r="K28" s="13">
        <v>16</v>
      </c>
      <c r="L28" s="58">
        <f t="shared" si="4"/>
        <v>31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698</v>
      </c>
      <c r="E29" s="25">
        <f>SUM(E23:E28)</f>
        <v>843</v>
      </c>
      <c r="F29" s="25">
        <f>SUM(F23:F28)</f>
        <v>1541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2374</v>
      </c>
      <c r="D30" s="55">
        <f>SUM(D22+D29)</f>
        <v>2815</v>
      </c>
      <c r="E30" s="55">
        <f>SUM(E22+E29)</f>
        <v>3104</v>
      </c>
      <c r="F30" s="55">
        <f>SUM(F22+F29)</f>
        <v>5919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218</v>
      </c>
      <c r="L30" s="56">
        <f>SUM(L24:L29)</f>
        <v>417</v>
      </c>
    </row>
    <row r="31" spans="1:12" ht="14.25" customHeight="1" x14ac:dyDescent="0.15">
      <c r="A31" s="107"/>
      <c r="B31" s="108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46</v>
      </c>
      <c r="L31" s="58">
        <f t="shared" ref="L31:L37" si="5">SUM(J31:K31)</f>
        <v>94</v>
      </c>
    </row>
    <row r="32" spans="1:12" ht="14.25" customHeight="1" x14ac:dyDescent="0.15">
      <c r="A32" s="276" t="s">
        <v>210</v>
      </c>
      <c r="B32" s="277"/>
      <c r="C32" s="74"/>
      <c r="D32" s="108"/>
      <c r="E32" s="108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07" t="s">
        <v>208</v>
      </c>
      <c r="B33" s="37" t="s">
        <v>207</v>
      </c>
      <c r="C33" s="86">
        <v>383</v>
      </c>
      <c r="D33" s="13">
        <v>462</v>
      </c>
      <c r="E33" s="13">
        <v>488</v>
      </c>
      <c r="F33" s="31">
        <f t="shared" ref="F33:F45" si="6">SUM(D33:E33)</f>
        <v>950</v>
      </c>
      <c r="G33" s="57"/>
      <c r="H33" s="37" t="s">
        <v>206</v>
      </c>
      <c r="I33" s="13">
        <v>70</v>
      </c>
      <c r="J33" s="13">
        <v>66</v>
      </c>
      <c r="K33" s="13">
        <v>77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3">
        <v>149</v>
      </c>
      <c r="D34" s="13">
        <v>183</v>
      </c>
      <c r="E34" s="13">
        <v>196</v>
      </c>
      <c r="F34" s="31">
        <f t="shared" si="6"/>
        <v>379</v>
      </c>
      <c r="G34" s="57"/>
      <c r="H34" s="37" t="s">
        <v>204</v>
      </c>
      <c r="I34" s="13">
        <v>55</v>
      </c>
      <c r="J34" s="13">
        <v>71</v>
      </c>
      <c r="K34" s="13">
        <v>73</v>
      </c>
      <c r="L34" s="58">
        <f t="shared" si="5"/>
        <v>144</v>
      </c>
    </row>
    <row r="35" spans="1:12" ht="14.25" customHeight="1" x14ac:dyDescent="0.15">
      <c r="A35" s="107"/>
      <c r="B35" s="37" t="s">
        <v>203</v>
      </c>
      <c r="C35" s="13">
        <v>75</v>
      </c>
      <c r="D35" s="13">
        <v>87</v>
      </c>
      <c r="E35" s="13">
        <v>100</v>
      </c>
      <c r="F35" s="31">
        <f t="shared" si="6"/>
        <v>187</v>
      </c>
      <c r="G35" s="57"/>
      <c r="H35" s="37" t="s">
        <v>202</v>
      </c>
      <c r="I35" s="13">
        <v>88</v>
      </c>
      <c r="J35" s="13">
        <v>93</v>
      </c>
      <c r="K35" s="13">
        <v>99</v>
      </c>
      <c r="L35" s="58">
        <f t="shared" si="5"/>
        <v>192</v>
      </c>
    </row>
    <row r="36" spans="1:12" ht="14.25" customHeight="1" x14ac:dyDescent="0.15">
      <c r="A36" s="107"/>
      <c r="B36" s="37" t="s">
        <v>201</v>
      </c>
      <c r="C36" s="13">
        <v>231</v>
      </c>
      <c r="D36" s="13">
        <v>226</v>
      </c>
      <c r="E36" s="13">
        <v>278</v>
      </c>
      <c r="F36" s="31">
        <f t="shared" si="6"/>
        <v>504</v>
      </c>
      <c r="G36" s="84"/>
      <c r="H36" s="85" t="s">
        <v>200</v>
      </c>
      <c r="I36" s="13">
        <v>53</v>
      </c>
      <c r="J36" s="13">
        <v>63</v>
      </c>
      <c r="K36" s="13">
        <v>73</v>
      </c>
      <c r="L36" s="58">
        <f t="shared" si="5"/>
        <v>136</v>
      </c>
    </row>
    <row r="37" spans="1:12" ht="14.25" customHeight="1" x14ac:dyDescent="0.15">
      <c r="A37" s="107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122</v>
      </c>
      <c r="J37" s="13">
        <v>140</v>
      </c>
      <c r="K37" s="13">
        <v>141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3">
        <v>76</v>
      </c>
      <c r="D38" s="13">
        <v>108</v>
      </c>
      <c r="E38" s="13">
        <v>112</v>
      </c>
      <c r="F38" s="31">
        <f t="shared" si="6"/>
        <v>220</v>
      </c>
      <c r="G38" s="83"/>
      <c r="H38" s="26" t="s">
        <v>163</v>
      </c>
      <c r="I38" s="25">
        <f>SUM(I31:I37)</f>
        <v>458</v>
      </c>
      <c r="J38" s="25">
        <f>SUM(J31:J37)</f>
        <v>534</v>
      </c>
      <c r="K38" s="25">
        <f>SUM(K31:K37)</f>
        <v>564</v>
      </c>
      <c r="L38" s="60">
        <f>SUM(L31:L37)</f>
        <v>1098</v>
      </c>
    </row>
    <row r="39" spans="1:12" ht="14.25" customHeight="1" x14ac:dyDescent="0.15">
      <c r="A39" s="107"/>
      <c r="B39" s="37" t="s">
        <v>196</v>
      </c>
      <c r="C39" s="13">
        <v>54</v>
      </c>
      <c r="D39" s="13">
        <v>64</v>
      </c>
      <c r="E39" s="13">
        <v>63</v>
      </c>
      <c r="F39" s="31">
        <f t="shared" si="6"/>
        <v>127</v>
      </c>
      <c r="G39" s="263" t="s">
        <v>195</v>
      </c>
      <c r="H39" s="264"/>
      <c r="I39" s="55">
        <f>SUM(C46+C54+I10+I23+I30+I38)</f>
        <v>4145</v>
      </c>
      <c r="J39" s="55">
        <f>SUM(D46+D54+J10+J23+J30+J38)</f>
        <v>4802</v>
      </c>
      <c r="K39" s="55">
        <f>SUM(E46+E54+K10+K23+K30+K38)</f>
        <v>5218</v>
      </c>
      <c r="L39" s="54">
        <f>SUM(F46+F54+L10+L23+L30+L38)</f>
        <v>10020</v>
      </c>
    </row>
    <row r="40" spans="1:12" ht="14.25" customHeight="1" x14ac:dyDescent="0.15">
      <c r="A40" s="107"/>
      <c r="B40" s="37" t="s">
        <v>194</v>
      </c>
      <c r="C40" s="13">
        <v>132</v>
      </c>
      <c r="D40" s="13">
        <v>157</v>
      </c>
      <c r="E40" s="13">
        <v>167</v>
      </c>
      <c r="F40" s="31">
        <f t="shared" si="6"/>
        <v>324</v>
      </c>
      <c r="G40" s="82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3">
        <v>69</v>
      </c>
      <c r="D41" s="13">
        <v>84</v>
      </c>
      <c r="E41" s="13">
        <v>86</v>
      </c>
      <c r="F41" s="31">
        <f t="shared" si="6"/>
        <v>170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07"/>
      <c r="B42" s="37" t="s">
        <v>192</v>
      </c>
      <c r="C42" s="13">
        <v>106</v>
      </c>
      <c r="D42" s="13">
        <v>125</v>
      </c>
      <c r="E42" s="13">
        <v>151</v>
      </c>
      <c r="F42" s="31">
        <f t="shared" si="6"/>
        <v>276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07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07"/>
      <c r="B44" s="37" t="s">
        <v>190</v>
      </c>
      <c r="C44" s="13">
        <v>175</v>
      </c>
      <c r="D44" s="13">
        <v>200</v>
      </c>
      <c r="E44" s="13">
        <v>234</v>
      </c>
      <c r="F44" s="31">
        <f t="shared" si="6"/>
        <v>434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07"/>
      <c r="B45" s="37" t="s">
        <v>189</v>
      </c>
      <c r="C45" s="13">
        <v>159</v>
      </c>
      <c r="D45" s="13">
        <v>179</v>
      </c>
      <c r="E45" s="13">
        <v>208</v>
      </c>
      <c r="F45" s="31">
        <f t="shared" si="6"/>
        <v>387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1633</v>
      </c>
      <c r="D46" s="25">
        <f>SUM(D33:D45)</f>
        <v>1907</v>
      </c>
      <c r="E46" s="25">
        <f>SUM(E33:E45)</f>
        <v>2124</v>
      </c>
      <c r="F46" s="25">
        <f>SUM(F33:F45)</f>
        <v>4031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07" t="s">
        <v>187</v>
      </c>
      <c r="B47" s="37" t="s">
        <v>186</v>
      </c>
      <c r="C47" s="13">
        <v>98</v>
      </c>
      <c r="D47" s="13">
        <v>117</v>
      </c>
      <c r="E47" s="13">
        <v>117</v>
      </c>
      <c r="F47" s="31">
        <f t="shared" ref="F47:F53" si="7">SUM(D47:E47)</f>
        <v>234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07"/>
      <c r="B48" s="37" t="s">
        <v>185</v>
      </c>
      <c r="C48" s="13">
        <v>43</v>
      </c>
      <c r="D48" s="13">
        <v>42</v>
      </c>
      <c r="E48" s="13">
        <v>41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07"/>
      <c r="B49" s="37" t="s">
        <v>184</v>
      </c>
      <c r="C49" s="13">
        <v>103</v>
      </c>
      <c r="D49" s="13">
        <v>108</v>
      </c>
      <c r="E49" s="13">
        <v>118</v>
      </c>
      <c r="F49" s="31">
        <f t="shared" si="7"/>
        <v>226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07"/>
      <c r="B50" s="37" t="s">
        <v>183</v>
      </c>
      <c r="C50" s="13">
        <v>286</v>
      </c>
      <c r="D50" s="13">
        <v>323</v>
      </c>
      <c r="E50" s="13">
        <v>341</v>
      </c>
      <c r="F50" s="31">
        <f t="shared" si="7"/>
        <v>664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07"/>
      <c r="B51" s="37" t="s">
        <v>182</v>
      </c>
      <c r="C51" s="13">
        <v>130</v>
      </c>
      <c r="D51" s="13">
        <v>173</v>
      </c>
      <c r="E51" s="13">
        <v>176</v>
      </c>
      <c r="F51" s="31">
        <f t="shared" si="7"/>
        <v>349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07"/>
      <c r="B52" s="37" t="s">
        <v>181</v>
      </c>
      <c r="C52" s="13">
        <v>77</v>
      </c>
      <c r="D52" s="13">
        <v>93</v>
      </c>
      <c r="E52" s="13">
        <v>88</v>
      </c>
      <c r="F52" s="31">
        <f t="shared" si="7"/>
        <v>181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07"/>
      <c r="B53" s="37" t="s">
        <v>180</v>
      </c>
      <c r="C53" s="13">
        <v>19</v>
      </c>
      <c r="D53" s="13">
        <v>31</v>
      </c>
      <c r="E53" s="13">
        <v>25</v>
      </c>
      <c r="F53" s="31">
        <f t="shared" si="7"/>
        <v>56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756</v>
      </c>
      <c r="D54" s="25">
        <f>SUM(D47:D53)</f>
        <v>887</v>
      </c>
      <c r="E54" s="25">
        <f>SUM(E47:E53)</f>
        <v>906</v>
      </c>
      <c r="F54" s="25">
        <f>SUM(F47:F53)</f>
        <v>1793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07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07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07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07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f t="shared" ref="L60:L65" si="8">SUM(J60:K60)</f>
        <v>116</v>
      </c>
    </row>
    <row r="61" spans="1:12" ht="14.25" customHeight="1" x14ac:dyDescent="0.15">
      <c r="A61" s="107" t="s">
        <v>175</v>
      </c>
      <c r="B61" s="37" t="s">
        <v>174</v>
      </c>
      <c r="C61" s="74">
        <v>315</v>
      </c>
      <c r="D61" s="13">
        <v>422</v>
      </c>
      <c r="E61" s="13">
        <v>415</v>
      </c>
      <c r="F61" s="31">
        <f t="shared" ref="F61:F68" si="9">SUM(D61:E61)</f>
        <v>837</v>
      </c>
      <c r="G61" s="73"/>
      <c r="H61" s="37" t="s">
        <v>173</v>
      </c>
      <c r="I61" s="13">
        <v>51</v>
      </c>
      <c r="J61" s="13">
        <v>49</v>
      </c>
      <c r="K61" s="13">
        <v>65</v>
      </c>
      <c r="L61" s="61">
        <f t="shared" si="8"/>
        <v>114</v>
      </c>
    </row>
    <row r="62" spans="1:12" ht="14.25" customHeight="1" x14ac:dyDescent="0.15">
      <c r="A62" s="107"/>
      <c r="B62" s="37" t="s">
        <v>172</v>
      </c>
      <c r="C62" s="13">
        <v>260</v>
      </c>
      <c r="D62" s="13">
        <v>327</v>
      </c>
      <c r="E62" s="13">
        <v>356</v>
      </c>
      <c r="F62" s="31">
        <f t="shared" si="9"/>
        <v>683</v>
      </c>
      <c r="G62" s="73"/>
      <c r="H62" s="37" t="s">
        <v>171</v>
      </c>
      <c r="I62" s="13">
        <v>38</v>
      </c>
      <c r="J62" s="13">
        <v>54</v>
      </c>
      <c r="K62" s="13">
        <v>56</v>
      </c>
      <c r="L62" s="61">
        <f t="shared" si="8"/>
        <v>110</v>
      </c>
    </row>
    <row r="63" spans="1:12" ht="14.25" customHeight="1" x14ac:dyDescent="0.15">
      <c r="A63" s="107"/>
      <c r="B63" s="37" t="s">
        <v>170</v>
      </c>
      <c r="C63" s="13">
        <v>64</v>
      </c>
      <c r="D63" s="13">
        <v>87</v>
      </c>
      <c r="E63" s="13">
        <v>89</v>
      </c>
      <c r="F63" s="31">
        <f t="shared" si="9"/>
        <v>176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07"/>
      <c r="B64" s="37" t="s">
        <v>168</v>
      </c>
      <c r="C64" s="13">
        <v>156</v>
      </c>
      <c r="D64" s="13">
        <v>193</v>
      </c>
      <c r="E64" s="13">
        <v>202</v>
      </c>
      <c r="F64" s="31">
        <f t="shared" si="9"/>
        <v>395</v>
      </c>
      <c r="G64" s="73"/>
      <c r="H64" s="37" t="s">
        <v>167</v>
      </c>
      <c r="I64" s="13">
        <v>48</v>
      </c>
      <c r="J64" s="13">
        <v>65</v>
      </c>
      <c r="K64" s="13">
        <v>63</v>
      </c>
      <c r="L64" s="61">
        <f t="shared" si="8"/>
        <v>128</v>
      </c>
    </row>
    <row r="65" spans="1:12" ht="14.25" customHeight="1" x14ac:dyDescent="0.15">
      <c r="A65" s="107"/>
      <c r="B65" s="37" t="s">
        <v>166</v>
      </c>
      <c r="C65" s="13">
        <v>79</v>
      </c>
      <c r="D65" s="13">
        <v>106</v>
      </c>
      <c r="E65" s="13">
        <v>121</v>
      </c>
      <c r="F65" s="31">
        <f t="shared" si="9"/>
        <v>227</v>
      </c>
      <c r="G65" s="73"/>
      <c r="H65" s="37" t="s">
        <v>165</v>
      </c>
      <c r="I65" s="13">
        <v>71</v>
      </c>
      <c r="J65" s="13">
        <v>98</v>
      </c>
      <c r="K65" s="13">
        <v>90</v>
      </c>
      <c r="L65" s="61">
        <f t="shared" si="8"/>
        <v>188</v>
      </c>
    </row>
    <row r="66" spans="1:12" ht="14.25" customHeight="1" x14ac:dyDescent="0.15">
      <c r="A66" s="107"/>
      <c r="B66" s="37" t="s">
        <v>164</v>
      </c>
      <c r="C66" s="13">
        <v>101</v>
      </c>
      <c r="D66" s="13">
        <v>128</v>
      </c>
      <c r="E66" s="13">
        <v>132</v>
      </c>
      <c r="F66" s="31">
        <f t="shared" si="9"/>
        <v>260</v>
      </c>
      <c r="G66" s="73"/>
      <c r="H66" s="26" t="s">
        <v>163</v>
      </c>
      <c r="I66" s="25">
        <f>SUM(I60:I65)</f>
        <v>277</v>
      </c>
      <c r="J66" s="25">
        <f>SUM(J60:J65)</f>
        <v>356</v>
      </c>
      <c r="K66" s="25">
        <f>SUM(K60:K65)</f>
        <v>358</v>
      </c>
      <c r="L66" s="60">
        <f>SUM(L60:L65)</f>
        <v>714</v>
      </c>
    </row>
    <row r="67" spans="1:12" ht="14.25" customHeight="1" x14ac:dyDescent="0.15">
      <c r="A67" s="107"/>
      <c r="B67" s="37" t="s">
        <v>162</v>
      </c>
      <c r="C67" s="13">
        <v>293</v>
      </c>
      <c r="D67" s="13">
        <v>392</v>
      </c>
      <c r="E67" s="13">
        <v>400</v>
      </c>
      <c r="F67" s="31">
        <f t="shared" si="9"/>
        <v>792</v>
      </c>
      <c r="G67" s="261" t="s">
        <v>161</v>
      </c>
      <c r="H67" s="262"/>
      <c r="I67" s="55">
        <f>SUM(C69+C82+C93+C110+C114+I66)</f>
        <v>5965</v>
      </c>
      <c r="J67" s="55">
        <f>SUM(D69+D82+D93+D110+D114+J66)</f>
        <v>7400</v>
      </c>
      <c r="K67" s="55">
        <f>SUM(E69+E82+E93+E110+E114+K66)</f>
        <v>7765</v>
      </c>
      <c r="L67" s="54">
        <f>SUM(F69+F82+F93+F110+F114+L66)</f>
        <v>15165</v>
      </c>
    </row>
    <row r="68" spans="1:12" ht="14.25" customHeight="1" x14ac:dyDescent="0.15">
      <c r="A68" s="107"/>
      <c r="B68" s="37" t="s">
        <v>160</v>
      </c>
      <c r="C68" s="13">
        <v>94</v>
      </c>
      <c r="D68" s="13">
        <v>119</v>
      </c>
      <c r="E68" s="13">
        <v>121</v>
      </c>
      <c r="F68" s="31">
        <f t="shared" si="9"/>
        <v>240</v>
      </c>
      <c r="G68" s="73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1362</v>
      </c>
      <c r="D69" s="25">
        <f>SUM(D61:D68)</f>
        <v>1774</v>
      </c>
      <c r="E69" s="25">
        <f>SUM(E61:E68)</f>
        <v>1836</v>
      </c>
      <c r="F69" s="24">
        <f>SUM(F61:F68)</f>
        <v>3610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07" t="s">
        <v>158</v>
      </c>
      <c r="B70" s="37" t="s">
        <v>157</v>
      </c>
      <c r="C70" s="13">
        <v>40</v>
      </c>
      <c r="D70" s="13">
        <v>50</v>
      </c>
      <c r="E70" s="13">
        <v>47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07"/>
      <c r="B71" s="37" t="s">
        <v>156</v>
      </c>
      <c r="C71" s="13">
        <v>214</v>
      </c>
      <c r="D71" s="13">
        <v>249</v>
      </c>
      <c r="E71" s="13">
        <v>262</v>
      </c>
      <c r="F71" s="31">
        <f t="shared" si="10"/>
        <v>511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07"/>
      <c r="B72" s="37" t="s">
        <v>155</v>
      </c>
      <c r="C72" s="13">
        <v>133</v>
      </c>
      <c r="D72" s="13">
        <v>155</v>
      </c>
      <c r="E72" s="13">
        <v>169</v>
      </c>
      <c r="F72" s="31">
        <f t="shared" si="10"/>
        <v>324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07"/>
      <c r="B73" s="37" t="s">
        <v>154</v>
      </c>
      <c r="C73" s="13">
        <v>62</v>
      </c>
      <c r="D73" s="13">
        <v>73</v>
      </c>
      <c r="E73" s="13">
        <v>73</v>
      </c>
      <c r="F73" s="31">
        <f t="shared" si="10"/>
        <v>146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07"/>
      <c r="B74" s="37" t="s">
        <v>153</v>
      </c>
      <c r="C74" s="13">
        <v>83</v>
      </c>
      <c r="D74" s="13">
        <v>73</v>
      </c>
      <c r="E74" s="13">
        <v>94</v>
      </c>
      <c r="F74" s="31">
        <f t="shared" si="10"/>
        <v>167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07"/>
      <c r="B75" s="37" t="s">
        <v>152</v>
      </c>
      <c r="C75" s="13">
        <v>368</v>
      </c>
      <c r="D75" s="13">
        <v>459</v>
      </c>
      <c r="E75" s="13">
        <v>464</v>
      </c>
      <c r="F75" s="31">
        <f t="shared" si="10"/>
        <v>923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07"/>
      <c r="B76" s="37" t="s">
        <v>151</v>
      </c>
      <c r="C76" s="13">
        <v>170</v>
      </c>
      <c r="D76" s="13">
        <v>213</v>
      </c>
      <c r="E76" s="13">
        <v>236</v>
      </c>
      <c r="F76" s="31">
        <f t="shared" si="10"/>
        <v>449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07"/>
      <c r="B77" s="37" t="s">
        <v>150</v>
      </c>
      <c r="C77" s="13">
        <v>66</v>
      </c>
      <c r="D77" s="13">
        <v>75</v>
      </c>
      <c r="E77" s="13">
        <v>75</v>
      </c>
      <c r="F77" s="31">
        <f t="shared" si="10"/>
        <v>150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07"/>
      <c r="B78" s="37" t="s">
        <v>149</v>
      </c>
      <c r="C78" s="13">
        <v>56</v>
      </c>
      <c r="D78" s="13">
        <v>61</v>
      </c>
      <c r="E78" s="13">
        <v>60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07"/>
      <c r="B79" s="37" t="s">
        <v>148</v>
      </c>
      <c r="C79" s="13">
        <v>132</v>
      </c>
      <c r="D79" s="13">
        <v>168</v>
      </c>
      <c r="E79" s="13">
        <v>175</v>
      </c>
      <c r="F79" s="31">
        <f t="shared" si="10"/>
        <v>343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07"/>
      <c r="B80" s="37" t="s">
        <v>147</v>
      </c>
      <c r="C80" s="13">
        <v>151</v>
      </c>
      <c r="D80" s="13">
        <v>179</v>
      </c>
      <c r="E80" s="13">
        <v>153</v>
      </c>
      <c r="F80" s="31">
        <f t="shared" si="10"/>
        <v>332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07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07"/>
      <c r="B82" s="26" t="s">
        <v>145</v>
      </c>
      <c r="C82" s="25">
        <f>SUM(C70:C81)</f>
        <v>1492</v>
      </c>
      <c r="D82" s="25">
        <f>SUM(D70:D81)</f>
        <v>1783</v>
      </c>
      <c r="E82" s="25">
        <f>SUM(E70:E81)</f>
        <v>1832</v>
      </c>
      <c r="F82" s="25">
        <f>SUM(F70:F81)</f>
        <v>3615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07" t="s">
        <v>139</v>
      </c>
      <c r="B83" s="37" t="s">
        <v>144</v>
      </c>
      <c r="C83" s="13">
        <v>342</v>
      </c>
      <c r="D83" s="13">
        <v>388</v>
      </c>
      <c r="E83" s="13">
        <v>440</v>
      </c>
      <c r="F83" s="31">
        <f t="shared" ref="F83:F92" si="11">SUM(D83:E83)</f>
        <v>828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07"/>
      <c r="B84" s="37" t="s">
        <v>143</v>
      </c>
      <c r="C84" s="13">
        <v>311</v>
      </c>
      <c r="D84" s="13">
        <v>354</v>
      </c>
      <c r="E84" s="13">
        <v>395</v>
      </c>
      <c r="F84" s="31">
        <f t="shared" si="11"/>
        <v>749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07"/>
      <c r="B85" s="37" t="s">
        <v>142</v>
      </c>
      <c r="C85" s="13">
        <v>123</v>
      </c>
      <c r="D85" s="13">
        <v>125</v>
      </c>
      <c r="E85" s="13">
        <v>135</v>
      </c>
      <c r="F85" s="31">
        <f t="shared" si="11"/>
        <v>260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07"/>
      <c r="B86" s="37" t="s">
        <v>141</v>
      </c>
      <c r="C86" s="13">
        <v>86</v>
      </c>
      <c r="D86" s="13">
        <v>108</v>
      </c>
      <c r="E86" s="13">
        <v>118</v>
      </c>
      <c r="F86" s="31">
        <f t="shared" si="11"/>
        <v>226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07"/>
      <c r="B87" s="37" t="s">
        <v>140</v>
      </c>
      <c r="C87" s="13">
        <v>56</v>
      </c>
      <c r="D87" s="13">
        <v>70</v>
      </c>
      <c r="E87" s="13">
        <v>67</v>
      </c>
      <c r="F87" s="31">
        <f t="shared" si="11"/>
        <v>137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07"/>
      <c r="B88" s="37" t="s">
        <v>139</v>
      </c>
      <c r="C88" s="13">
        <v>141</v>
      </c>
      <c r="D88" s="13">
        <v>194</v>
      </c>
      <c r="E88" s="13">
        <v>213</v>
      </c>
      <c r="F88" s="31">
        <f t="shared" si="11"/>
        <v>407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07"/>
      <c r="B89" s="37" t="s">
        <v>138</v>
      </c>
      <c r="C89" s="13">
        <v>120</v>
      </c>
      <c r="D89" s="13">
        <v>145</v>
      </c>
      <c r="E89" s="13">
        <v>155</v>
      </c>
      <c r="F89" s="31">
        <f t="shared" si="11"/>
        <v>300</v>
      </c>
      <c r="G89" s="57"/>
      <c r="H89" s="108"/>
      <c r="I89" s="13"/>
      <c r="J89" s="13"/>
      <c r="K89" s="13"/>
      <c r="L89" s="70"/>
    </row>
    <row r="90" spans="1:12" ht="14.25" customHeight="1" x14ac:dyDescent="0.15">
      <c r="A90" s="107"/>
      <c r="B90" s="37" t="s">
        <v>137</v>
      </c>
      <c r="C90" s="13">
        <v>108</v>
      </c>
      <c r="D90" s="13">
        <v>158</v>
      </c>
      <c r="E90" s="13">
        <v>153</v>
      </c>
      <c r="F90" s="31">
        <f t="shared" si="11"/>
        <v>311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07"/>
      <c r="B91" s="37" t="s">
        <v>136</v>
      </c>
      <c r="C91" s="13">
        <v>48</v>
      </c>
      <c r="D91" s="13">
        <v>63</v>
      </c>
      <c r="E91" s="13">
        <v>75</v>
      </c>
      <c r="F91" s="31">
        <f t="shared" si="11"/>
        <v>138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07"/>
      <c r="B92" s="37" t="s">
        <v>135</v>
      </c>
      <c r="C92" s="13">
        <v>221</v>
      </c>
      <c r="D92" s="13">
        <v>278</v>
      </c>
      <c r="E92" s="13">
        <v>315</v>
      </c>
      <c r="F92" s="31">
        <f t="shared" si="11"/>
        <v>593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07"/>
      <c r="B93" s="26" t="s">
        <v>134</v>
      </c>
      <c r="C93" s="25">
        <f>SUM(C83:C92)</f>
        <v>1556</v>
      </c>
      <c r="D93" s="25">
        <f>SUM(D83:D92)</f>
        <v>1883</v>
      </c>
      <c r="E93" s="25">
        <f>SUM(E83:E92)</f>
        <v>2066</v>
      </c>
      <c r="F93" s="24">
        <f>SUM(F83:F92)</f>
        <v>3949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07"/>
      <c r="B95" s="37" t="s">
        <v>131</v>
      </c>
      <c r="C95" s="13">
        <v>44</v>
      </c>
      <c r="D95" s="13">
        <v>50</v>
      </c>
      <c r="E95" s="13">
        <v>47</v>
      </c>
      <c r="F95" s="31">
        <f t="shared" si="12"/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07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07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07"/>
      <c r="B98" s="37" t="s">
        <v>128</v>
      </c>
      <c r="C98" s="13">
        <v>114</v>
      </c>
      <c r="D98" s="13">
        <v>141</v>
      </c>
      <c r="E98" s="13">
        <v>153</v>
      </c>
      <c r="F98" s="31">
        <f t="shared" si="12"/>
        <v>294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07"/>
      <c r="B99" s="37" t="s">
        <v>127</v>
      </c>
      <c r="C99" s="13">
        <v>20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07"/>
      <c r="B100" s="37" t="s">
        <v>126</v>
      </c>
      <c r="C100" s="13">
        <v>51</v>
      </c>
      <c r="D100" s="13">
        <v>69</v>
      </c>
      <c r="E100" s="13">
        <v>65</v>
      </c>
      <c r="F100" s="31">
        <f t="shared" si="12"/>
        <v>134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07"/>
      <c r="B101" s="37" t="s">
        <v>125</v>
      </c>
      <c r="C101" s="13">
        <v>104</v>
      </c>
      <c r="D101" s="13">
        <v>112</v>
      </c>
      <c r="E101" s="13">
        <v>134</v>
      </c>
      <c r="F101" s="31">
        <f t="shared" si="12"/>
        <v>246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07"/>
      <c r="B102" s="37" t="s">
        <v>124</v>
      </c>
      <c r="C102" s="13">
        <v>151</v>
      </c>
      <c r="D102" s="13">
        <v>180</v>
      </c>
      <c r="E102" s="13">
        <v>187</v>
      </c>
      <c r="F102" s="31">
        <f t="shared" si="12"/>
        <v>367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07"/>
      <c r="B103" s="37" t="s">
        <v>123</v>
      </c>
      <c r="C103" s="13">
        <v>139</v>
      </c>
      <c r="D103" s="13">
        <v>194</v>
      </c>
      <c r="E103" s="13">
        <v>181</v>
      </c>
      <c r="F103" s="31">
        <f t="shared" si="12"/>
        <v>375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07"/>
      <c r="B104" s="37" t="s">
        <v>122</v>
      </c>
      <c r="C104" s="13">
        <v>63</v>
      </c>
      <c r="D104" s="13">
        <v>58</v>
      </c>
      <c r="E104" s="13">
        <v>66</v>
      </c>
      <c r="F104" s="31">
        <f t="shared" si="12"/>
        <v>124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07"/>
      <c r="B105" s="37" t="s">
        <v>121</v>
      </c>
      <c r="C105" s="13">
        <v>46</v>
      </c>
      <c r="D105" s="13">
        <v>63</v>
      </c>
      <c r="E105" s="13">
        <v>66</v>
      </c>
      <c r="F105" s="31">
        <f t="shared" si="12"/>
        <v>129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07"/>
      <c r="B106" s="37" t="s">
        <v>120</v>
      </c>
      <c r="C106" s="13">
        <v>30</v>
      </c>
      <c r="D106" s="13">
        <v>48</v>
      </c>
      <c r="E106" s="13">
        <v>57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07"/>
      <c r="B107" s="37" t="s">
        <v>119</v>
      </c>
      <c r="C107" s="13">
        <v>87</v>
      </c>
      <c r="D107" s="13">
        <v>113</v>
      </c>
      <c r="E107" s="13">
        <v>120</v>
      </c>
      <c r="F107" s="31">
        <f t="shared" si="12"/>
        <v>233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07"/>
      <c r="B108" s="37" t="s">
        <v>118</v>
      </c>
      <c r="C108" s="13">
        <v>82</v>
      </c>
      <c r="D108" s="13">
        <v>94</v>
      </c>
      <c r="E108" s="13">
        <v>111</v>
      </c>
      <c r="F108" s="31">
        <f t="shared" si="12"/>
        <v>205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07"/>
      <c r="B109" s="37" t="s">
        <v>117</v>
      </c>
      <c r="C109" s="13">
        <v>78</v>
      </c>
      <c r="D109" s="13">
        <v>91</v>
      </c>
      <c r="E109" s="13">
        <v>98</v>
      </c>
      <c r="F109" s="31">
        <f t="shared" si="12"/>
        <v>189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07"/>
      <c r="B110" s="26" t="s">
        <v>116</v>
      </c>
      <c r="C110" s="25">
        <f>SUM(C94:C109)</f>
        <v>1110</v>
      </c>
      <c r="D110" s="25">
        <f>SUM(D94:D109)</f>
        <v>1359</v>
      </c>
      <c r="E110" s="25">
        <f>SUM(E94:E109)</f>
        <v>1445</v>
      </c>
      <c r="F110" s="24">
        <f>SUM(F94:F109)</f>
        <v>2804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51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07"/>
      <c r="B112" s="37" t="s">
        <v>113</v>
      </c>
      <c r="C112" s="13">
        <v>76</v>
      </c>
      <c r="D112" s="13">
        <v>106</v>
      </c>
      <c r="E112" s="13">
        <v>91</v>
      </c>
      <c r="F112" s="31">
        <f>SUM(D112:E112)</f>
        <v>197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07"/>
      <c r="B113" s="37" t="s">
        <v>112</v>
      </c>
      <c r="C113" s="13">
        <v>41</v>
      </c>
      <c r="D113" s="13">
        <v>61</v>
      </c>
      <c r="E113" s="13">
        <v>63</v>
      </c>
      <c r="F113" s="31">
        <f>SUM(D113:E113)</f>
        <v>124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07"/>
      <c r="B114" s="26" t="s">
        <v>111</v>
      </c>
      <c r="C114" s="25">
        <f>SUM(C111:C113)</f>
        <v>168</v>
      </c>
      <c r="D114" s="25">
        <f>SUM(D111:D113)</f>
        <v>245</v>
      </c>
      <c r="E114" s="25">
        <f>SUM(E111:E113)</f>
        <v>228</v>
      </c>
      <c r="F114" s="24">
        <f>SUM(F111:F113)</f>
        <v>473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242</v>
      </c>
      <c r="K116" s="64">
        <v>245</v>
      </c>
      <c r="L116" s="63">
        <f t="shared" ref="L116:L124" si="13">SUM(J116:K116)</f>
        <v>487</v>
      </c>
    </row>
    <row r="117" spans="1:12" ht="14.25" customHeight="1" x14ac:dyDescent="0.15">
      <c r="A117" s="107" t="s">
        <v>107</v>
      </c>
      <c r="B117" s="37" t="s">
        <v>106</v>
      </c>
      <c r="C117" s="13">
        <v>178</v>
      </c>
      <c r="D117" s="13">
        <v>176</v>
      </c>
      <c r="E117" s="13">
        <v>202</v>
      </c>
      <c r="F117" s="31">
        <f t="shared" ref="F117:F138" si="14">SUM(D117:E117)</f>
        <v>378</v>
      </c>
      <c r="G117" s="57"/>
      <c r="H117" s="37" t="s">
        <v>105</v>
      </c>
      <c r="I117" s="13">
        <v>145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07"/>
      <c r="B118" s="37" t="s">
        <v>104</v>
      </c>
      <c r="C118" s="13">
        <v>286</v>
      </c>
      <c r="D118" s="13">
        <v>268</v>
      </c>
      <c r="E118" s="13">
        <v>250</v>
      </c>
      <c r="F118" s="31">
        <f t="shared" si="14"/>
        <v>518</v>
      </c>
      <c r="G118" s="57"/>
      <c r="H118" s="37" t="s">
        <v>103</v>
      </c>
      <c r="I118" s="13">
        <v>136</v>
      </c>
      <c r="J118" s="13">
        <v>196</v>
      </c>
      <c r="K118" s="13">
        <v>211</v>
      </c>
      <c r="L118" s="61">
        <f t="shared" si="13"/>
        <v>407</v>
      </c>
    </row>
    <row r="119" spans="1:12" ht="14.25" customHeight="1" x14ac:dyDescent="0.15">
      <c r="A119" s="107"/>
      <c r="B119" s="37" t="s">
        <v>102</v>
      </c>
      <c r="C119" s="13">
        <v>104</v>
      </c>
      <c r="D119" s="13">
        <v>97</v>
      </c>
      <c r="E119" s="13">
        <v>106</v>
      </c>
      <c r="F119" s="31">
        <f t="shared" si="14"/>
        <v>203</v>
      </c>
      <c r="G119" s="57"/>
      <c r="H119" s="37" t="s">
        <v>101</v>
      </c>
      <c r="I119" s="13">
        <v>49</v>
      </c>
      <c r="J119" s="13">
        <v>50</v>
      </c>
      <c r="K119" s="13">
        <v>61</v>
      </c>
      <c r="L119" s="61">
        <f t="shared" si="13"/>
        <v>111</v>
      </c>
    </row>
    <row r="120" spans="1:12" ht="14.25" customHeight="1" x14ac:dyDescent="0.15">
      <c r="A120" s="107"/>
      <c r="B120" s="37" t="s">
        <v>100</v>
      </c>
      <c r="C120" s="13">
        <v>107</v>
      </c>
      <c r="D120" s="13">
        <v>95</v>
      </c>
      <c r="E120" s="13">
        <v>120</v>
      </c>
      <c r="F120" s="31">
        <f t="shared" si="14"/>
        <v>215</v>
      </c>
      <c r="G120" s="57"/>
      <c r="H120" s="37" t="s">
        <v>99</v>
      </c>
      <c r="I120" s="13">
        <v>140</v>
      </c>
      <c r="J120" s="13">
        <v>158</v>
      </c>
      <c r="K120" s="13">
        <v>176</v>
      </c>
      <c r="L120" s="61">
        <f t="shared" si="13"/>
        <v>334</v>
      </c>
    </row>
    <row r="121" spans="1:12" ht="14.25" customHeight="1" x14ac:dyDescent="0.15">
      <c r="A121" s="107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144</v>
      </c>
      <c r="J121" s="13">
        <v>176</v>
      </c>
      <c r="K121" s="62">
        <v>165</v>
      </c>
      <c r="L121" s="61">
        <f t="shared" si="13"/>
        <v>341</v>
      </c>
    </row>
    <row r="122" spans="1:12" ht="14.25" customHeight="1" x14ac:dyDescent="0.15">
      <c r="A122" s="107"/>
      <c r="B122" s="37" t="s">
        <v>96</v>
      </c>
      <c r="C122" s="13">
        <v>26</v>
      </c>
      <c r="D122" s="13">
        <v>24</v>
      </c>
      <c r="E122" s="13">
        <v>34</v>
      </c>
      <c r="F122" s="31">
        <f t="shared" si="14"/>
        <v>58</v>
      </c>
      <c r="G122" s="57"/>
      <c r="H122" s="37" t="s">
        <v>95</v>
      </c>
      <c r="I122" s="13">
        <v>185</v>
      </c>
      <c r="J122" s="13">
        <v>205</v>
      </c>
      <c r="K122" s="13">
        <v>218</v>
      </c>
      <c r="L122" s="61">
        <f t="shared" si="13"/>
        <v>423</v>
      </c>
    </row>
    <row r="123" spans="1:12" ht="14.25" customHeight="1" x14ac:dyDescent="0.15">
      <c r="A123" s="107"/>
      <c r="B123" s="37" t="s">
        <v>94</v>
      </c>
      <c r="C123" s="13">
        <v>62</v>
      </c>
      <c r="D123" s="13">
        <v>60</v>
      </c>
      <c r="E123" s="13">
        <v>67</v>
      </c>
      <c r="F123" s="31">
        <f t="shared" si="14"/>
        <v>127</v>
      </c>
      <c r="G123" s="57"/>
      <c r="H123" s="37" t="s">
        <v>93</v>
      </c>
      <c r="I123" s="13">
        <v>45</v>
      </c>
      <c r="J123" s="13">
        <v>55</v>
      </c>
      <c r="K123" s="13">
        <v>56</v>
      </c>
      <c r="L123" s="61">
        <f t="shared" si="13"/>
        <v>111</v>
      </c>
    </row>
    <row r="124" spans="1:12" ht="14.25" customHeight="1" x14ac:dyDescent="0.15">
      <c r="A124" s="107"/>
      <c r="B124" s="37" t="s">
        <v>92</v>
      </c>
      <c r="C124" s="13">
        <v>145</v>
      </c>
      <c r="D124" s="13">
        <v>143</v>
      </c>
      <c r="E124" s="13">
        <v>168</v>
      </c>
      <c r="F124" s="31">
        <f t="shared" si="14"/>
        <v>311</v>
      </c>
      <c r="G124" s="57"/>
      <c r="H124" s="37" t="s">
        <v>91</v>
      </c>
      <c r="I124" s="13">
        <v>224</v>
      </c>
      <c r="J124" s="13">
        <v>230</v>
      </c>
      <c r="K124" s="13">
        <v>265</v>
      </c>
      <c r="L124" s="61">
        <f t="shared" si="13"/>
        <v>495</v>
      </c>
    </row>
    <row r="125" spans="1:12" ht="14.25" customHeight="1" x14ac:dyDescent="0.15">
      <c r="A125" s="107"/>
      <c r="B125" s="37" t="s">
        <v>90</v>
      </c>
      <c r="C125" s="13">
        <v>50</v>
      </c>
      <c r="D125" s="13">
        <v>34</v>
      </c>
      <c r="E125" s="13">
        <v>49</v>
      </c>
      <c r="F125" s="31">
        <f t="shared" si="14"/>
        <v>83</v>
      </c>
      <c r="G125" s="57"/>
      <c r="H125" s="26" t="s">
        <v>89</v>
      </c>
      <c r="I125" s="25">
        <f>SUM(I116:I124)</f>
        <v>1251</v>
      </c>
      <c r="J125" s="25">
        <f>SUM(J116:J124)</f>
        <v>1489</v>
      </c>
      <c r="K125" s="25">
        <f>SUM(K116:K124)</f>
        <v>1574</v>
      </c>
      <c r="L125" s="60">
        <f>SUM(L116:L124)</f>
        <v>3063</v>
      </c>
    </row>
    <row r="126" spans="1:12" ht="14.25" customHeight="1" x14ac:dyDescent="0.15">
      <c r="A126" s="107"/>
      <c r="B126" s="37" t="s">
        <v>88</v>
      </c>
      <c r="C126" s="13">
        <v>68</v>
      </c>
      <c r="D126" s="13">
        <v>62</v>
      </c>
      <c r="E126" s="13">
        <v>78</v>
      </c>
      <c r="F126" s="31">
        <f t="shared" si="14"/>
        <v>140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33</v>
      </c>
      <c r="L126" s="58">
        <f t="shared" ref="L126:L139" si="15">SUM(J126:K126)</f>
        <v>80</v>
      </c>
    </row>
    <row r="127" spans="1:12" ht="14.25" customHeight="1" x14ac:dyDescent="0.15">
      <c r="A127" s="107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07"/>
      <c r="B128" s="37" t="s">
        <v>83</v>
      </c>
      <c r="C128" s="13">
        <v>66</v>
      </c>
      <c r="D128" s="13">
        <v>60</v>
      </c>
      <c r="E128" s="13">
        <v>75</v>
      </c>
      <c r="F128" s="31">
        <f t="shared" si="14"/>
        <v>135</v>
      </c>
      <c r="G128" s="57"/>
      <c r="H128" s="59" t="s">
        <v>82</v>
      </c>
      <c r="I128" s="13">
        <v>41</v>
      </c>
      <c r="J128" s="13">
        <v>55</v>
      </c>
      <c r="K128" s="13">
        <v>69</v>
      </c>
      <c r="L128" s="58">
        <f t="shared" si="15"/>
        <v>124</v>
      </c>
    </row>
    <row r="129" spans="1:12" ht="14.25" customHeight="1" x14ac:dyDescent="0.15">
      <c r="A129" s="107"/>
      <c r="B129" s="37" t="s">
        <v>81</v>
      </c>
      <c r="C129" s="13">
        <v>74</v>
      </c>
      <c r="D129" s="13">
        <v>64</v>
      </c>
      <c r="E129" s="13">
        <v>79</v>
      </c>
      <c r="F129" s="31">
        <f t="shared" si="14"/>
        <v>143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07"/>
      <c r="B130" s="37" t="s">
        <v>79</v>
      </c>
      <c r="C130" s="13">
        <v>67</v>
      </c>
      <c r="D130" s="13">
        <v>60</v>
      </c>
      <c r="E130" s="13">
        <v>67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07"/>
      <c r="B131" s="37" t="s">
        <v>77</v>
      </c>
      <c r="C131" s="13">
        <v>115</v>
      </c>
      <c r="D131" s="13">
        <v>114</v>
      </c>
      <c r="E131" s="13">
        <v>110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07"/>
      <c r="B132" s="37" t="s">
        <v>75</v>
      </c>
      <c r="C132" s="13">
        <v>155</v>
      </c>
      <c r="D132" s="13">
        <v>149</v>
      </c>
      <c r="E132" s="13">
        <v>156</v>
      </c>
      <c r="F132" s="31">
        <f t="shared" si="14"/>
        <v>305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07"/>
      <c r="B133" s="37" t="s">
        <v>73</v>
      </c>
      <c r="C133" s="13">
        <v>124</v>
      </c>
      <c r="D133" s="13">
        <v>119</v>
      </c>
      <c r="E133" s="13">
        <v>135</v>
      </c>
      <c r="F133" s="31">
        <f t="shared" si="14"/>
        <v>254</v>
      </c>
      <c r="G133" s="57"/>
      <c r="H133" s="59" t="s">
        <v>72</v>
      </c>
      <c r="I133" s="13">
        <v>17</v>
      </c>
      <c r="J133" s="13">
        <v>14</v>
      </c>
      <c r="K133" s="13">
        <v>14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3">
        <v>113</v>
      </c>
      <c r="D134" s="13">
        <v>116</v>
      </c>
      <c r="E134" s="13">
        <v>134</v>
      </c>
      <c r="F134" s="31">
        <f t="shared" si="14"/>
        <v>250</v>
      </c>
      <c r="G134" s="57"/>
      <c r="H134" s="59" t="s">
        <v>70</v>
      </c>
      <c r="I134" s="13">
        <v>17</v>
      </c>
      <c r="J134" s="13">
        <v>17</v>
      </c>
      <c r="K134" s="13">
        <v>21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3">
        <v>199</v>
      </c>
      <c r="D135" s="13">
        <v>210</v>
      </c>
      <c r="E135" s="13">
        <v>216</v>
      </c>
      <c r="F135" s="31">
        <f t="shared" si="14"/>
        <v>426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07"/>
      <c r="B136" s="37" t="s">
        <v>67</v>
      </c>
      <c r="C136" s="13">
        <v>38</v>
      </c>
      <c r="D136" s="13">
        <v>43</v>
      </c>
      <c r="E136" s="13">
        <v>41</v>
      </c>
      <c r="F136" s="31">
        <f t="shared" si="14"/>
        <v>84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3">
        <v>217</v>
      </c>
      <c r="D137" s="13">
        <v>170</v>
      </c>
      <c r="E137" s="13">
        <v>194</v>
      </c>
      <c r="F137" s="31">
        <f t="shared" si="14"/>
        <v>364</v>
      </c>
      <c r="G137" s="57"/>
      <c r="H137" s="59" t="s">
        <v>64</v>
      </c>
      <c r="I137" s="13">
        <v>26</v>
      </c>
      <c r="J137" s="13">
        <v>25</v>
      </c>
      <c r="K137" s="13">
        <v>31</v>
      </c>
      <c r="L137" s="58">
        <f t="shared" si="15"/>
        <v>56</v>
      </c>
    </row>
    <row r="138" spans="1:12" ht="14.25" customHeight="1" x14ac:dyDescent="0.15">
      <c r="A138" s="107"/>
      <c r="B138" s="108" t="s">
        <v>63</v>
      </c>
      <c r="C138" s="13">
        <v>127</v>
      </c>
      <c r="D138" s="13">
        <v>175</v>
      </c>
      <c r="E138" s="13">
        <v>186</v>
      </c>
      <c r="F138" s="31">
        <f t="shared" si="14"/>
        <v>361</v>
      </c>
      <c r="G138" s="57"/>
      <c r="H138" s="59" t="s">
        <v>62</v>
      </c>
      <c r="I138" s="13">
        <v>16</v>
      </c>
      <c r="J138" s="13">
        <v>20</v>
      </c>
      <c r="K138" s="13">
        <v>18</v>
      </c>
      <c r="L138" s="58">
        <f t="shared" si="15"/>
        <v>38</v>
      </c>
    </row>
    <row r="139" spans="1:12" ht="14.25" customHeight="1" x14ac:dyDescent="0.15">
      <c r="A139" s="107"/>
      <c r="B139" s="26" t="s">
        <v>61</v>
      </c>
      <c r="C139" s="25">
        <f>SUM(C117:C138)</f>
        <v>2426</v>
      </c>
      <c r="D139" s="25">
        <f>SUM(D117:D138)</f>
        <v>2344</v>
      </c>
      <c r="E139" s="25">
        <f>SUM(E117:E138)</f>
        <v>2571</v>
      </c>
      <c r="F139" s="24">
        <f>SUM(F117:F138)</f>
        <v>4915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07" t="s">
        <v>59</v>
      </c>
      <c r="B140" s="37" t="s">
        <v>58</v>
      </c>
      <c r="C140" s="13">
        <v>137</v>
      </c>
      <c r="D140" s="13">
        <v>153</v>
      </c>
      <c r="E140" s="13">
        <v>182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256</v>
      </c>
      <c r="J140" s="25">
        <f>SUM(J126:J139)</f>
        <v>284</v>
      </c>
      <c r="K140" s="25">
        <f>SUM(K126:K139)</f>
        <v>297</v>
      </c>
      <c r="L140" s="60">
        <f>SUM(L126:L139)</f>
        <v>581</v>
      </c>
    </row>
    <row r="141" spans="1:12" ht="14.25" customHeight="1" x14ac:dyDescent="0.15">
      <c r="A141" s="107"/>
      <c r="B141" s="37" t="s">
        <v>56</v>
      </c>
      <c r="C141" s="13">
        <v>166</v>
      </c>
      <c r="D141" s="13">
        <v>198</v>
      </c>
      <c r="E141" s="13">
        <v>212</v>
      </c>
      <c r="F141" s="31">
        <f t="shared" si="16"/>
        <v>410</v>
      </c>
      <c r="G141" s="57" t="s">
        <v>55</v>
      </c>
      <c r="H141" s="59" t="s">
        <v>54</v>
      </c>
      <c r="I141" s="13">
        <v>49</v>
      </c>
      <c r="J141" s="13">
        <v>59</v>
      </c>
      <c r="K141" s="13">
        <v>55</v>
      </c>
      <c r="L141" s="58">
        <f>SUM(J141:K141)</f>
        <v>114</v>
      </c>
    </row>
    <row r="142" spans="1:12" ht="14.25" customHeight="1" x14ac:dyDescent="0.15">
      <c r="A142" s="107"/>
      <c r="B142" s="37" t="s">
        <v>53</v>
      </c>
      <c r="C142" s="13">
        <v>162</v>
      </c>
      <c r="D142" s="13">
        <v>188</v>
      </c>
      <c r="E142" s="13">
        <v>196</v>
      </c>
      <c r="F142" s="31">
        <f t="shared" si="16"/>
        <v>384</v>
      </c>
      <c r="G142" s="57"/>
      <c r="H142" s="59" t="s">
        <v>52</v>
      </c>
      <c r="I142" s="13">
        <v>46</v>
      </c>
      <c r="J142" s="13">
        <v>52</v>
      </c>
      <c r="K142" s="13">
        <v>40</v>
      </c>
      <c r="L142" s="58">
        <f>SUM(J142:K142)</f>
        <v>92</v>
      </c>
    </row>
    <row r="143" spans="1:12" ht="14.25" customHeight="1" x14ac:dyDescent="0.15">
      <c r="A143" s="107"/>
      <c r="B143" s="37" t="s">
        <v>51</v>
      </c>
      <c r="C143" s="13">
        <v>66</v>
      </c>
      <c r="D143" s="13">
        <v>71</v>
      </c>
      <c r="E143" s="13">
        <v>91</v>
      </c>
      <c r="F143" s="31">
        <f t="shared" si="16"/>
        <v>162</v>
      </c>
      <c r="G143" s="57"/>
      <c r="H143" s="59" t="s">
        <v>50</v>
      </c>
      <c r="I143" s="13">
        <v>50</v>
      </c>
      <c r="J143" s="13">
        <v>50</v>
      </c>
      <c r="K143" s="13">
        <v>45</v>
      </c>
      <c r="L143" s="58">
        <f>SUM(J143:K143)</f>
        <v>95</v>
      </c>
    </row>
    <row r="144" spans="1:12" ht="14.25" customHeight="1" x14ac:dyDescent="0.15">
      <c r="A144" s="107"/>
      <c r="B144" s="37" t="s">
        <v>49</v>
      </c>
      <c r="C144" s="13">
        <v>33</v>
      </c>
      <c r="D144" s="13">
        <v>36</v>
      </c>
      <c r="E144" s="13">
        <v>31</v>
      </c>
      <c r="F144" s="31">
        <f t="shared" si="16"/>
        <v>67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107"/>
      <c r="B145" s="37" t="s">
        <v>47</v>
      </c>
      <c r="C145" s="13">
        <v>131</v>
      </c>
      <c r="D145" s="13">
        <v>164</v>
      </c>
      <c r="E145" s="13">
        <v>189</v>
      </c>
      <c r="F145" s="31">
        <f t="shared" si="16"/>
        <v>353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3" ht="14.25" customHeight="1" x14ac:dyDescent="0.15">
      <c r="A146" s="107"/>
      <c r="B146" s="37" t="s">
        <v>45</v>
      </c>
      <c r="C146" s="13">
        <v>33</v>
      </c>
      <c r="D146" s="13">
        <v>41</v>
      </c>
      <c r="E146" s="13">
        <v>41</v>
      </c>
      <c r="F146" s="31">
        <f t="shared" si="16"/>
        <v>82</v>
      </c>
      <c r="G146" s="57"/>
      <c r="H146" s="26" t="s">
        <v>44</v>
      </c>
      <c r="I146" s="25">
        <f>SUM(I141:I145)</f>
        <v>210</v>
      </c>
      <c r="J146" s="25">
        <f>SUM(J141:J145)</f>
        <v>229</v>
      </c>
      <c r="K146" s="25">
        <f>SUM(K141:K145)</f>
        <v>210</v>
      </c>
      <c r="L146" s="56">
        <f>SUM(L141:L145)</f>
        <v>439</v>
      </c>
    </row>
    <row r="147" spans="1:13" ht="14.25" customHeight="1" x14ac:dyDescent="0.15">
      <c r="A147" s="107"/>
      <c r="B147" s="37" t="s">
        <v>43</v>
      </c>
      <c r="C147" s="13">
        <v>40</v>
      </c>
      <c r="D147" s="13">
        <v>48</v>
      </c>
      <c r="E147" s="13">
        <v>55</v>
      </c>
      <c r="F147" s="31">
        <f t="shared" si="16"/>
        <v>103</v>
      </c>
      <c r="G147" s="263" t="s">
        <v>42</v>
      </c>
      <c r="H147" s="264"/>
      <c r="I147" s="55">
        <f>SUM(C139+C157+C164+C167+I125+I140+I146)</f>
        <v>6969</v>
      </c>
      <c r="J147" s="55">
        <f>SUM(D139+D157+D164+D167+J125+J140+J146)</f>
        <v>7734</v>
      </c>
      <c r="K147" s="55">
        <f>SUM(E139+E157+E164+E167+K125+K140+K146)</f>
        <v>8314</v>
      </c>
      <c r="L147" s="54">
        <f>SUM(F139+F157+F164+F167+L125+L140+L146)</f>
        <v>16048</v>
      </c>
    </row>
    <row r="148" spans="1:13" ht="14.25" customHeight="1" x14ac:dyDescent="0.15">
      <c r="A148" s="107"/>
      <c r="B148" s="37" t="s">
        <v>41</v>
      </c>
      <c r="C148" s="13">
        <v>101</v>
      </c>
      <c r="D148" s="13">
        <v>127</v>
      </c>
      <c r="E148" s="13">
        <v>151</v>
      </c>
      <c r="F148" s="31">
        <f t="shared" si="16"/>
        <v>278</v>
      </c>
      <c r="G148" s="53"/>
      <c r="H148" s="108"/>
      <c r="I148" s="13"/>
      <c r="J148" s="13"/>
      <c r="K148" s="13"/>
      <c r="L148" s="52"/>
    </row>
    <row r="149" spans="1:13" ht="14.25" customHeight="1" x14ac:dyDescent="0.15">
      <c r="A149" s="107"/>
      <c r="B149" s="37" t="s">
        <v>40</v>
      </c>
      <c r="C149" s="13">
        <v>65</v>
      </c>
      <c r="D149" s="13">
        <v>84</v>
      </c>
      <c r="E149" s="13">
        <v>99</v>
      </c>
      <c r="F149" s="31">
        <f t="shared" si="16"/>
        <v>183</v>
      </c>
      <c r="G149" s="265" t="s">
        <v>39</v>
      </c>
      <c r="H149" s="266"/>
      <c r="I149" s="247">
        <f>SUM(C30+I39+I67+I147)</f>
        <v>19453</v>
      </c>
      <c r="J149" s="247">
        <f>SUM(D30+J39+J67+J147)</f>
        <v>22751</v>
      </c>
      <c r="K149" s="247">
        <f>SUM(E30+K39+K67+K147)</f>
        <v>24401</v>
      </c>
      <c r="L149" s="249">
        <f>SUM(J149:K149)</f>
        <v>47152</v>
      </c>
    </row>
    <row r="150" spans="1:13" ht="14.25" customHeight="1" x14ac:dyDescent="0.15">
      <c r="A150" s="107"/>
      <c r="B150" s="37" t="s">
        <v>38</v>
      </c>
      <c r="C150" s="13">
        <v>140</v>
      </c>
      <c r="D150" s="13">
        <v>162</v>
      </c>
      <c r="E150" s="13">
        <v>178</v>
      </c>
      <c r="F150" s="31">
        <f t="shared" si="16"/>
        <v>340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107"/>
      <c r="B151" s="37" t="s">
        <v>37</v>
      </c>
      <c r="C151" s="13">
        <v>31</v>
      </c>
      <c r="D151" s="13">
        <v>32</v>
      </c>
      <c r="E151" s="13">
        <v>39</v>
      </c>
      <c r="F151" s="31">
        <f t="shared" si="16"/>
        <v>71</v>
      </c>
      <c r="G151" s="251" t="s">
        <v>36</v>
      </c>
      <c r="H151" s="252"/>
      <c r="I151" s="255">
        <f>I149-'R1.5月末'!I149</f>
        <v>-4</v>
      </c>
      <c r="J151" s="255">
        <f>J149-'R1.5月末'!J149</f>
        <v>-28</v>
      </c>
      <c r="K151" s="255">
        <f>K149-'R1.5月末'!K149</f>
        <v>-23</v>
      </c>
      <c r="L151" s="257">
        <f>L149-'R1.5月末'!L149</f>
        <v>-51</v>
      </c>
      <c r="M151" s="109"/>
    </row>
    <row r="152" spans="1:13" ht="14.25" customHeight="1" x14ac:dyDescent="0.15">
      <c r="A152" s="107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6"/>
        <v>51</v>
      </c>
      <c r="G152" s="253"/>
      <c r="H152" s="254"/>
      <c r="I152" s="256"/>
      <c r="J152" s="256"/>
      <c r="K152" s="256"/>
      <c r="L152" s="258"/>
    </row>
    <row r="153" spans="1:13" ht="14.25" customHeight="1" x14ac:dyDescent="0.15">
      <c r="A153" s="107"/>
      <c r="B153" s="37" t="s">
        <v>34</v>
      </c>
      <c r="C153" s="13">
        <v>66</v>
      </c>
      <c r="D153" s="13">
        <v>99</v>
      </c>
      <c r="E153" s="13">
        <v>96</v>
      </c>
      <c r="F153" s="31">
        <f t="shared" si="16"/>
        <v>195</v>
      </c>
      <c r="G153" s="243" t="s">
        <v>33</v>
      </c>
      <c r="H153" s="244"/>
      <c r="I153" s="13"/>
      <c r="J153" s="13">
        <v>48</v>
      </c>
      <c r="K153" s="13">
        <v>51</v>
      </c>
      <c r="L153" s="51">
        <v>50</v>
      </c>
    </row>
    <row r="154" spans="1:13" ht="14.25" customHeight="1" x14ac:dyDescent="0.15">
      <c r="A154" s="107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29</v>
      </c>
      <c r="K154" s="50">
        <v>34</v>
      </c>
      <c r="L154" s="48">
        <f t="shared" ref="L154:L159" si="17">SUM(J154:K154)</f>
        <v>63</v>
      </c>
    </row>
    <row r="155" spans="1:13" ht="14.25" customHeight="1" x14ac:dyDescent="0.15">
      <c r="A155" s="107"/>
      <c r="B155" s="37" t="s">
        <v>30</v>
      </c>
      <c r="C155" s="13">
        <v>247</v>
      </c>
      <c r="D155" s="13">
        <v>238</v>
      </c>
      <c r="E155" s="13">
        <v>285</v>
      </c>
      <c r="F155" s="31">
        <f t="shared" si="16"/>
        <v>523</v>
      </c>
      <c r="G155" s="245" t="s">
        <v>29</v>
      </c>
      <c r="H155" s="246"/>
      <c r="I155" s="50"/>
      <c r="J155" s="50">
        <v>43</v>
      </c>
      <c r="K155" s="50">
        <v>44</v>
      </c>
      <c r="L155" s="48">
        <f t="shared" si="17"/>
        <v>87</v>
      </c>
    </row>
    <row r="156" spans="1:13" ht="14.25" customHeight="1" x14ac:dyDescent="0.15">
      <c r="A156" s="107"/>
      <c r="B156" s="37" t="s">
        <v>28</v>
      </c>
      <c r="C156" s="13">
        <v>39</v>
      </c>
      <c r="D156" s="13">
        <v>37</v>
      </c>
      <c r="E156" s="13">
        <v>42</v>
      </c>
      <c r="F156" s="31">
        <f t="shared" si="16"/>
        <v>79</v>
      </c>
      <c r="G156" s="245" t="s">
        <v>27</v>
      </c>
      <c r="H156" s="246"/>
      <c r="I156" s="50"/>
      <c r="J156" s="50">
        <v>11</v>
      </c>
      <c r="K156" s="50">
        <v>5</v>
      </c>
      <c r="L156" s="48">
        <f t="shared" si="17"/>
        <v>16</v>
      </c>
    </row>
    <row r="157" spans="1:13" ht="14.25" customHeight="1" x14ac:dyDescent="0.15">
      <c r="A157" s="107"/>
      <c r="B157" s="26" t="s">
        <v>26</v>
      </c>
      <c r="C157" s="25">
        <f>SUM(C140:C156)</f>
        <v>1529</v>
      </c>
      <c r="D157" s="25">
        <f t="shared" ref="D157:F157" si="18">SUM(D140:D156)</f>
        <v>1759</v>
      </c>
      <c r="E157" s="25">
        <f t="shared" si="18"/>
        <v>1977</v>
      </c>
      <c r="F157" s="25">
        <f t="shared" si="18"/>
        <v>3736</v>
      </c>
      <c r="G157" s="245" t="s">
        <v>25</v>
      </c>
      <c r="H157" s="246"/>
      <c r="I157" s="50"/>
      <c r="J157" s="50">
        <v>24</v>
      </c>
      <c r="K157" s="50">
        <v>19</v>
      </c>
      <c r="L157" s="48">
        <f t="shared" si="17"/>
        <v>43</v>
      </c>
    </row>
    <row r="158" spans="1:13" ht="14.25" customHeight="1" x14ac:dyDescent="0.15">
      <c r="A158" s="107" t="s">
        <v>24</v>
      </c>
      <c r="B158" s="37" t="s">
        <v>23</v>
      </c>
      <c r="C158" s="13">
        <v>124</v>
      </c>
      <c r="D158" s="13">
        <v>166</v>
      </c>
      <c r="E158" s="13">
        <v>163</v>
      </c>
      <c r="F158" s="31">
        <f t="shared" ref="F158:F163" si="19">SUM(D158:E158)</f>
        <v>329</v>
      </c>
      <c r="G158" s="245" t="s">
        <v>22</v>
      </c>
      <c r="H158" s="246"/>
      <c r="I158" s="50"/>
      <c r="J158" s="50"/>
      <c r="K158" s="50">
        <v>1</v>
      </c>
      <c r="L158" s="48">
        <f t="shared" si="17"/>
        <v>1</v>
      </c>
    </row>
    <row r="159" spans="1:13" ht="14.25" customHeight="1" x14ac:dyDescent="0.15">
      <c r="A159" s="107"/>
      <c r="B159" s="37" t="s">
        <v>21</v>
      </c>
      <c r="C159" s="13">
        <v>211</v>
      </c>
      <c r="D159" s="13">
        <v>257</v>
      </c>
      <c r="E159" s="13">
        <v>277</v>
      </c>
      <c r="F159" s="31">
        <f t="shared" si="19"/>
        <v>534</v>
      </c>
      <c r="G159" s="233" t="s">
        <v>20</v>
      </c>
      <c r="H159" s="234"/>
      <c r="I159" s="49"/>
      <c r="J159" s="49">
        <v>1</v>
      </c>
      <c r="K159" s="49"/>
      <c r="L159" s="48">
        <f t="shared" si="17"/>
        <v>1</v>
      </c>
    </row>
    <row r="160" spans="1:13" ht="14.25" customHeight="1" x14ac:dyDescent="0.15">
      <c r="A160" s="107"/>
      <c r="B160" s="37" t="s">
        <v>19</v>
      </c>
      <c r="C160" s="13">
        <v>62</v>
      </c>
      <c r="D160" s="13">
        <v>84</v>
      </c>
      <c r="E160" s="13">
        <v>77</v>
      </c>
      <c r="F160" s="31">
        <f t="shared" si="19"/>
        <v>161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3">
        <v>51</v>
      </c>
      <c r="D161" s="13">
        <v>77</v>
      </c>
      <c r="E161" s="13">
        <v>85</v>
      </c>
      <c r="F161" s="31">
        <f t="shared" si="19"/>
        <v>162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07"/>
      <c r="B162" s="37" t="s">
        <v>15</v>
      </c>
      <c r="C162" s="13">
        <v>210</v>
      </c>
      <c r="D162" s="13">
        <v>281</v>
      </c>
      <c r="E162" s="13">
        <v>288</v>
      </c>
      <c r="F162" s="31">
        <f t="shared" si="19"/>
        <v>569</v>
      </c>
      <c r="G162" s="42" t="s">
        <v>14</v>
      </c>
      <c r="H162" s="41" t="s">
        <v>11</v>
      </c>
      <c r="I162" s="40">
        <f>SUM(L162/L149)</f>
        <v>0.41213522225992533</v>
      </c>
      <c r="J162" s="39">
        <v>8738</v>
      </c>
      <c r="K162" s="39">
        <v>10695</v>
      </c>
      <c r="L162" s="38">
        <f t="shared" ref="L162:L167" si="20">SUM(J162:K162)</f>
        <v>19433</v>
      </c>
    </row>
    <row r="163" spans="1:12" ht="14.25" customHeight="1" x14ac:dyDescent="0.15">
      <c r="A163" s="107"/>
      <c r="B163" s="37" t="s">
        <v>13</v>
      </c>
      <c r="C163" s="13">
        <v>36</v>
      </c>
      <c r="D163" s="13">
        <v>47</v>
      </c>
      <c r="E163" s="13">
        <v>47</v>
      </c>
      <c r="F163" s="31">
        <f t="shared" si="19"/>
        <v>94</v>
      </c>
      <c r="G163" s="238" t="s">
        <v>12</v>
      </c>
      <c r="H163" s="36" t="s">
        <v>11</v>
      </c>
      <c r="I163" s="35">
        <f>SUM(L163/L149)</f>
        <v>0.34136409908381404</v>
      </c>
      <c r="J163" s="34">
        <v>7080</v>
      </c>
      <c r="K163" s="34">
        <v>9016</v>
      </c>
      <c r="L163" s="33">
        <f t="shared" si="20"/>
        <v>16096</v>
      </c>
    </row>
    <row r="164" spans="1:12" ht="14.25" customHeight="1" x14ac:dyDescent="0.15">
      <c r="A164" s="107"/>
      <c r="B164" s="26" t="s">
        <v>10</v>
      </c>
      <c r="C164" s="25">
        <f>SUM(C158:C163)</f>
        <v>694</v>
      </c>
      <c r="D164" s="25">
        <f>SUM(D158:D163)</f>
        <v>912</v>
      </c>
      <c r="E164" s="25">
        <f>SUM(E158:E163)</f>
        <v>937</v>
      </c>
      <c r="F164" s="24">
        <f>SUM(F158:F163)</f>
        <v>1849</v>
      </c>
      <c r="G164" s="239"/>
      <c r="H164" s="30" t="s">
        <v>9</v>
      </c>
      <c r="I164" s="29">
        <f>L164/F30</f>
        <v>0.28890015205271163</v>
      </c>
      <c r="J164" s="28">
        <v>764</v>
      </c>
      <c r="K164" s="28">
        <v>946</v>
      </c>
      <c r="L164" s="27">
        <f t="shared" si="20"/>
        <v>1710</v>
      </c>
    </row>
    <row r="165" spans="1:12" ht="14.25" customHeight="1" x14ac:dyDescent="0.15">
      <c r="A165" s="107" t="s">
        <v>8</v>
      </c>
      <c r="B165" s="108" t="s">
        <v>7</v>
      </c>
      <c r="C165" s="13">
        <v>315</v>
      </c>
      <c r="D165" s="13">
        <v>355</v>
      </c>
      <c r="E165" s="13">
        <v>364</v>
      </c>
      <c r="F165" s="31">
        <f>SUM(D165:E165)</f>
        <v>719</v>
      </c>
      <c r="G165" s="239"/>
      <c r="H165" s="30" t="s">
        <v>6</v>
      </c>
      <c r="I165" s="29">
        <f>L165/L39</f>
        <v>0.3779441117764471</v>
      </c>
      <c r="J165" s="28">
        <v>1673</v>
      </c>
      <c r="K165" s="28">
        <v>2114</v>
      </c>
      <c r="L165" s="27">
        <f t="shared" si="20"/>
        <v>3787</v>
      </c>
    </row>
    <row r="166" spans="1:12" ht="14.25" customHeight="1" x14ac:dyDescent="0.15">
      <c r="A166" s="107"/>
      <c r="B166" s="108" t="s">
        <v>5</v>
      </c>
      <c r="C166" s="13">
        <v>288</v>
      </c>
      <c r="D166" s="13">
        <v>362</v>
      </c>
      <c r="E166" s="13">
        <v>384</v>
      </c>
      <c r="F166" s="31">
        <f>SUM(D166:E166)</f>
        <v>746</v>
      </c>
      <c r="G166" s="239"/>
      <c r="H166" s="30" t="s">
        <v>4</v>
      </c>
      <c r="I166" s="29">
        <f>L166/L67</f>
        <v>0.30616551269370262</v>
      </c>
      <c r="J166" s="28">
        <v>2055</v>
      </c>
      <c r="K166" s="28">
        <v>2588</v>
      </c>
      <c r="L166" s="27">
        <f t="shared" si="20"/>
        <v>4643</v>
      </c>
    </row>
    <row r="167" spans="1:12" ht="14.25" customHeight="1" x14ac:dyDescent="0.15">
      <c r="A167" s="107"/>
      <c r="B167" s="26" t="s">
        <v>3</v>
      </c>
      <c r="C167" s="25">
        <f>SUM(C165:C166)</f>
        <v>603</v>
      </c>
      <c r="D167" s="25">
        <f>SUM(D165:D166)</f>
        <v>717</v>
      </c>
      <c r="E167" s="25">
        <f>SUM(E165:E166)</f>
        <v>748</v>
      </c>
      <c r="F167" s="24">
        <f>SUM(F165:F166)</f>
        <v>1465</v>
      </c>
      <c r="G167" s="240"/>
      <c r="H167" s="23" t="s">
        <v>2</v>
      </c>
      <c r="I167" s="22">
        <f>L167/L147</f>
        <v>0.37113659022931206</v>
      </c>
      <c r="J167" s="21">
        <v>2588</v>
      </c>
      <c r="K167" s="21">
        <v>3368</v>
      </c>
      <c r="L167" s="20">
        <f t="shared" si="20"/>
        <v>5956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241" t="s">
        <v>1</v>
      </c>
      <c r="H169" s="242"/>
      <c r="I169" s="11">
        <v>368</v>
      </c>
      <c r="J169" s="11">
        <v>144</v>
      </c>
      <c r="K169" s="11">
        <v>254</v>
      </c>
      <c r="L169" s="10">
        <f>SUM(J169:K169)</f>
        <v>398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8"/>
  <sheetViews>
    <sheetView view="pageBreakPreview" topLeftCell="A136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329</v>
      </c>
      <c r="D5" s="89">
        <v>391</v>
      </c>
      <c r="E5" s="89">
        <v>393</v>
      </c>
      <c r="F5" s="31">
        <f t="shared" ref="F5:F21" si="1">SUM(D5:E5)</f>
        <v>784</v>
      </c>
      <c r="G5" s="57"/>
      <c r="H5" s="37" t="s">
        <v>261</v>
      </c>
      <c r="I5" s="13">
        <v>177</v>
      </c>
      <c r="J5" s="13">
        <v>205</v>
      </c>
      <c r="K5" s="13">
        <v>234</v>
      </c>
      <c r="L5" s="58">
        <f t="shared" si="0"/>
        <v>439</v>
      </c>
    </row>
    <row r="6" spans="1:12" ht="14.25" customHeight="1" x14ac:dyDescent="0.15">
      <c r="A6" s="110"/>
      <c r="B6" s="37" t="s">
        <v>260</v>
      </c>
      <c r="C6" s="86">
        <v>211</v>
      </c>
      <c r="D6" s="86">
        <v>203</v>
      </c>
      <c r="E6" s="86">
        <v>203</v>
      </c>
      <c r="F6" s="31">
        <f t="shared" si="1"/>
        <v>406</v>
      </c>
      <c r="G6" s="57"/>
      <c r="H6" s="37" t="s">
        <v>259</v>
      </c>
      <c r="I6" s="13">
        <v>113</v>
      </c>
      <c r="J6" s="13">
        <v>139</v>
      </c>
      <c r="K6" s="13">
        <v>167</v>
      </c>
      <c r="L6" s="58">
        <f t="shared" si="0"/>
        <v>306</v>
      </c>
    </row>
    <row r="7" spans="1:12" ht="14.25" customHeight="1" x14ac:dyDescent="0.15">
      <c r="A7" s="110"/>
      <c r="B7" s="37" t="s">
        <v>258</v>
      </c>
      <c r="C7" s="86">
        <v>123</v>
      </c>
      <c r="D7" s="86">
        <v>131</v>
      </c>
      <c r="E7" s="86">
        <v>153</v>
      </c>
      <c r="F7" s="31">
        <f t="shared" si="1"/>
        <v>284</v>
      </c>
      <c r="G7" s="57"/>
      <c r="H7" s="37" t="s">
        <v>257</v>
      </c>
      <c r="I7" s="13">
        <v>79</v>
      </c>
      <c r="J7" s="13">
        <v>102</v>
      </c>
      <c r="K7" s="13">
        <v>105</v>
      </c>
      <c r="L7" s="58">
        <f t="shared" si="0"/>
        <v>207</v>
      </c>
    </row>
    <row r="8" spans="1:12" ht="14.25" customHeight="1" x14ac:dyDescent="0.15">
      <c r="A8" s="110"/>
      <c r="B8" s="37" t="s">
        <v>256</v>
      </c>
      <c r="C8" s="86">
        <v>164</v>
      </c>
      <c r="D8" s="86">
        <v>172</v>
      </c>
      <c r="E8" s="86">
        <v>202</v>
      </c>
      <c r="F8" s="31">
        <f t="shared" si="1"/>
        <v>374</v>
      </c>
      <c r="G8" s="57"/>
      <c r="H8" s="37" t="s">
        <v>219</v>
      </c>
      <c r="I8" s="13">
        <v>58</v>
      </c>
      <c r="J8" s="13">
        <v>74</v>
      </c>
      <c r="K8" s="13">
        <v>77</v>
      </c>
      <c r="L8" s="58">
        <f t="shared" si="0"/>
        <v>151</v>
      </c>
    </row>
    <row r="9" spans="1:12" ht="14.25" customHeight="1" x14ac:dyDescent="0.15">
      <c r="A9" s="110"/>
      <c r="B9" s="37" t="s">
        <v>255</v>
      </c>
      <c r="C9" s="86">
        <v>55</v>
      </c>
      <c r="D9" s="86">
        <v>62</v>
      </c>
      <c r="E9" s="86">
        <v>74</v>
      </c>
      <c r="F9" s="31">
        <f t="shared" si="1"/>
        <v>136</v>
      </c>
      <c r="G9" s="57"/>
      <c r="H9" s="37" t="s">
        <v>254</v>
      </c>
      <c r="I9" s="13">
        <v>73</v>
      </c>
      <c r="J9" s="13">
        <v>86</v>
      </c>
      <c r="K9" s="13">
        <v>90</v>
      </c>
      <c r="L9" s="58">
        <f t="shared" si="0"/>
        <v>176</v>
      </c>
    </row>
    <row r="10" spans="1:12" ht="14.25" customHeight="1" x14ac:dyDescent="0.15">
      <c r="A10" s="110"/>
      <c r="B10" s="37" t="s">
        <v>253</v>
      </c>
      <c r="C10" s="86">
        <v>307</v>
      </c>
      <c r="D10" s="86">
        <v>381</v>
      </c>
      <c r="E10" s="86">
        <v>403</v>
      </c>
      <c r="F10" s="31">
        <f t="shared" si="1"/>
        <v>784</v>
      </c>
      <c r="G10" s="83"/>
      <c r="H10" s="26" t="s">
        <v>252</v>
      </c>
      <c r="I10" s="25">
        <f>SUM(I4:I9)</f>
        <v>528</v>
      </c>
      <c r="J10" s="25">
        <f>SUM(J4:J9)</f>
        <v>638</v>
      </c>
      <c r="K10" s="25">
        <f>SUM(K4:K9)</f>
        <v>710</v>
      </c>
      <c r="L10" s="60">
        <f>SUM(L4:L9)</f>
        <v>1348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79</v>
      </c>
      <c r="E11" s="86">
        <v>93</v>
      </c>
      <c r="F11" s="31">
        <f t="shared" si="1"/>
        <v>172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 x14ac:dyDescent="0.15">
      <c r="A12" s="110"/>
      <c r="B12" s="37" t="s">
        <v>248</v>
      </c>
      <c r="C12" s="86">
        <v>117</v>
      </c>
      <c r="D12" s="86">
        <v>168</v>
      </c>
      <c r="E12" s="86">
        <v>181</v>
      </c>
      <c r="F12" s="31">
        <f t="shared" si="1"/>
        <v>349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10"/>
      <c r="B13" s="37" t="s">
        <v>247</v>
      </c>
      <c r="C13" s="86">
        <v>151</v>
      </c>
      <c r="D13" s="86">
        <v>214</v>
      </c>
      <c r="E13" s="86">
        <v>220</v>
      </c>
      <c r="F13" s="31">
        <f t="shared" si="1"/>
        <v>434</v>
      </c>
      <c r="G13" s="57"/>
      <c r="H13" s="37" t="s">
        <v>246</v>
      </c>
      <c r="I13" s="13">
        <v>39</v>
      </c>
      <c r="J13" s="13">
        <v>36</v>
      </c>
      <c r="K13" s="13">
        <v>46</v>
      </c>
      <c r="L13" s="58">
        <f t="shared" si="2"/>
        <v>82</v>
      </c>
    </row>
    <row r="14" spans="1:12" ht="14.25" customHeight="1" x14ac:dyDescent="0.15">
      <c r="A14" s="110"/>
      <c r="B14" s="37" t="s">
        <v>245</v>
      </c>
      <c r="C14" s="86">
        <v>42</v>
      </c>
      <c r="D14" s="86">
        <v>53</v>
      </c>
      <c r="E14" s="86">
        <v>52</v>
      </c>
      <c r="F14" s="31">
        <f t="shared" si="1"/>
        <v>105</v>
      </c>
      <c r="G14" s="57"/>
      <c r="H14" s="37" t="s">
        <v>244</v>
      </c>
      <c r="I14" s="13">
        <v>124</v>
      </c>
      <c r="J14" s="13">
        <v>126</v>
      </c>
      <c r="K14" s="13">
        <v>129</v>
      </c>
      <c r="L14" s="58">
        <f t="shared" si="2"/>
        <v>255</v>
      </c>
    </row>
    <row r="15" spans="1:12" ht="14.25" customHeight="1" x14ac:dyDescent="0.15">
      <c r="A15" s="110"/>
      <c r="B15" s="37" t="s">
        <v>243</v>
      </c>
      <c r="C15" s="86">
        <v>26</v>
      </c>
      <c r="D15" s="86">
        <v>33</v>
      </c>
      <c r="E15" s="86">
        <v>36</v>
      </c>
      <c r="F15" s="31">
        <f t="shared" si="1"/>
        <v>69</v>
      </c>
      <c r="G15" s="57"/>
      <c r="H15" s="37" t="s">
        <v>242</v>
      </c>
      <c r="I15" s="13">
        <v>30</v>
      </c>
      <c r="J15" s="13">
        <v>36</v>
      </c>
      <c r="K15" s="13">
        <v>44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62</v>
      </c>
      <c r="K16" s="13">
        <v>79</v>
      </c>
      <c r="L16" s="58">
        <f t="shared" si="2"/>
        <v>141</v>
      </c>
    </row>
    <row r="17" spans="1:12" ht="14.25" customHeight="1" x14ac:dyDescent="0.15">
      <c r="A17" s="110"/>
      <c r="B17" s="111" t="s">
        <v>239</v>
      </c>
      <c r="C17" s="86">
        <v>46</v>
      </c>
      <c r="D17" s="86">
        <v>61</v>
      </c>
      <c r="E17" s="86">
        <v>66</v>
      </c>
      <c r="F17" s="31">
        <f>SUM(D17:E17)</f>
        <v>127</v>
      </c>
      <c r="G17" s="57"/>
      <c r="H17" s="37" t="s">
        <v>238</v>
      </c>
      <c r="I17" s="13">
        <v>81</v>
      </c>
      <c r="J17" s="13">
        <v>92</v>
      </c>
      <c r="K17" s="13">
        <v>82</v>
      </c>
      <c r="L17" s="58">
        <f t="shared" si="2"/>
        <v>174</v>
      </c>
    </row>
    <row r="18" spans="1:12" ht="14.25" customHeight="1" x14ac:dyDescent="0.15">
      <c r="A18" s="110"/>
      <c r="B18" s="37" t="s">
        <v>237</v>
      </c>
      <c r="C18" s="86">
        <v>82</v>
      </c>
      <c r="D18" s="86">
        <v>112</v>
      </c>
      <c r="E18" s="86">
        <v>118</v>
      </c>
      <c r="F18" s="31">
        <f t="shared" si="1"/>
        <v>230</v>
      </c>
      <c r="G18" s="57"/>
      <c r="H18" s="37" t="s">
        <v>236</v>
      </c>
      <c r="I18" s="13">
        <v>59</v>
      </c>
      <c r="J18" s="13">
        <v>65</v>
      </c>
      <c r="K18" s="13">
        <v>80</v>
      </c>
      <c r="L18" s="58">
        <f t="shared" si="2"/>
        <v>145</v>
      </c>
    </row>
    <row r="19" spans="1:12" ht="14.25" customHeight="1" x14ac:dyDescent="0.15">
      <c r="A19" s="110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9</v>
      </c>
      <c r="E20" s="86">
        <v>12</v>
      </c>
      <c r="F20" s="31">
        <f t="shared" si="1"/>
        <v>21</v>
      </c>
      <c r="G20" s="57"/>
      <c r="H20" s="37" t="s">
        <v>232</v>
      </c>
      <c r="I20" s="13">
        <v>59</v>
      </c>
      <c r="J20" s="13">
        <v>56</v>
      </c>
      <c r="K20" s="13">
        <v>60</v>
      </c>
      <c r="L20" s="58">
        <f t="shared" si="2"/>
        <v>116</v>
      </c>
    </row>
    <row r="21" spans="1:12" ht="14.25" customHeight="1" x14ac:dyDescent="0.15">
      <c r="A21" s="110"/>
      <c r="B21" s="111" t="s">
        <v>231</v>
      </c>
      <c r="C21" s="86">
        <v>19</v>
      </c>
      <c r="D21" s="86">
        <v>25</v>
      </c>
      <c r="E21" s="86">
        <v>25</v>
      </c>
      <c r="F21" s="31">
        <f t="shared" si="1"/>
        <v>50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1772</v>
      </c>
      <c r="D22" s="25">
        <f>SUM(D5:D21)</f>
        <v>2120</v>
      </c>
      <c r="E22" s="25">
        <f>SUM(E5:E21)</f>
        <v>2260</v>
      </c>
      <c r="F22" s="25">
        <f>SUM(F5:F21)</f>
        <v>4380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137</v>
      </c>
      <c r="D23" s="13">
        <v>149</v>
      </c>
      <c r="E23" s="13">
        <v>187</v>
      </c>
      <c r="F23" s="31">
        <f t="shared" ref="F23:F28" si="3">SUM(D23:E23)</f>
        <v>336</v>
      </c>
      <c r="G23" s="83"/>
      <c r="H23" s="26" t="s">
        <v>226</v>
      </c>
      <c r="I23" s="25">
        <f>SUM(I11:I22)</f>
        <v>607</v>
      </c>
      <c r="J23" s="25">
        <f>SUM(J11:J22)</f>
        <v>637</v>
      </c>
      <c r="K23" s="25">
        <f>SUM(K11:K22)</f>
        <v>699</v>
      </c>
      <c r="L23" s="60">
        <f>SUM(L11:L22)</f>
        <v>1336</v>
      </c>
    </row>
    <row r="24" spans="1:12" ht="14.25" customHeight="1" x14ac:dyDescent="0.15">
      <c r="A24" s="110"/>
      <c r="B24" s="37" t="s">
        <v>225</v>
      </c>
      <c r="C24" s="13">
        <v>70</v>
      </c>
      <c r="D24" s="13">
        <v>85</v>
      </c>
      <c r="E24" s="13">
        <v>83</v>
      </c>
      <c r="F24" s="31">
        <f t="shared" si="3"/>
        <v>168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 x14ac:dyDescent="0.15">
      <c r="A25" s="110"/>
      <c r="B25" s="37" t="s">
        <v>222</v>
      </c>
      <c r="C25" s="13">
        <v>192</v>
      </c>
      <c r="D25" s="13">
        <v>227</v>
      </c>
      <c r="E25" s="13">
        <v>280</v>
      </c>
      <c r="F25" s="31">
        <f t="shared" si="3"/>
        <v>507</v>
      </c>
      <c r="G25" s="57"/>
      <c r="H25" s="37" t="s">
        <v>221</v>
      </c>
      <c r="I25" s="13">
        <v>18</v>
      </c>
      <c r="J25" s="13">
        <v>24</v>
      </c>
      <c r="K25" s="13">
        <v>22</v>
      </c>
      <c r="L25" s="58">
        <f t="shared" si="4"/>
        <v>46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93</v>
      </c>
      <c r="E26" s="13">
        <v>116</v>
      </c>
      <c r="F26" s="31">
        <f t="shared" si="3"/>
        <v>209</v>
      </c>
      <c r="G26" s="57"/>
      <c r="H26" s="37" t="s">
        <v>219</v>
      </c>
      <c r="I26" s="13">
        <v>41</v>
      </c>
      <c r="J26" s="13">
        <v>48</v>
      </c>
      <c r="K26" s="13">
        <v>48</v>
      </c>
      <c r="L26" s="58">
        <f t="shared" si="4"/>
        <v>96</v>
      </c>
    </row>
    <row r="27" spans="1:12" ht="14.25" customHeight="1" x14ac:dyDescent="0.15">
      <c r="A27" s="110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10"/>
      <c r="B28" s="37" t="s">
        <v>216</v>
      </c>
      <c r="C28" s="13">
        <v>60</v>
      </c>
      <c r="D28" s="13">
        <v>66</v>
      </c>
      <c r="E28" s="13">
        <v>105</v>
      </c>
      <c r="F28" s="31">
        <f t="shared" si="3"/>
        <v>171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695</v>
      </c>
      <c r="E29" s="25">
        <f>SUM(E23:E28)</f>
        <v>845</v>
      </c>
      <c r="F29" s="25">
        <f>SUM(F23:F28)</f>
        <v>1540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2381</v>
      </c>
      <c r="D30" s="55">
        <f>SUM(D22+D29)</f>
        <v>2815</v>
      </c>
      <c r="E30" s="55">
        <f>SUM(E22+E29)</f>
        <v>3105</v>
      </c>
      <c r="F30" s="55">
        <f>SUM(F22+F29)</f>
        <v>5920</v>
      </c>
      <c r="G30" s="57"/>
      <c r="H30" s="26" t="s">
        <v>212</v>
      </c>
      <c r="I30" s="25">
        <f>SUM(I24:I29)</f>
        <v>172</v>
      </c>
      <c r="J30" s="25">
        <f>SUM(J24:J29)</f>
        <v>201</v>
      </c>
      <c r="K30" s="25">
        <f>SUM(K24:K29)</f>
        <v>218</v>
      </c>
      <c r="L30" s="56">
        <f>SUM(L24:L29)</f>
        <v>419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44</v>
      </c>
      <c r="L31" s="58">
        <f t="shared" ref="L31:L37" si="5">SUM(J31:K31)</f>
        <v>92</v>
      </c>
    </row>
    <row r="32" spans="1:12" ht="14.25" customHeight="1" x14ac:dyDescent="0.15">
      <c r="A32" s="276" t="s">
        <v>210</v>
      </c>
      <c r="B32" s="27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10" t="s">
        <v>208</v>
      </c>
      <c r="B33" s="37" t="s">
        <v>207</v>
      </c>
      <c r="C33" s="86">
        <v>383</v>
      </c>
      <c r="D33" s="13">
        <v>463</v>
      </c>
      <c r="E33" s="13">
        <v>487</v>
      </c>
      <c r="F33" s="31">
        <f t="shared" ref="F33:F45" si="6">SUM(D33:E33)</f>
        <v>950</v>
      </c>
      <c r="G33" s="57"/>
      <c r="H33" s="37" t="s">
        <v>206</v>
      </c>
      <c r="I33" s="13">
        <v>70</v>
      </c>
      <c r="J33" s="13">
        <v>67</v>
      </c>
      <c r="K33" s="13">
        <v>77</v>
      </c>
      <c r="L33" s="58">
        <f t="shared" si="5"/>
        <v>144</v>
      </c>
    </row>
    <row r="34" spans="1:12" ht="14.25" customHeight="1" x14ac:dyDescent="0.15">
      <c r="A34" s="110"/>
      <c r="B34" s="37" t="s">
        <v>205</v>
      </c>
      <c r="C34" s="13">
        <v>149</v>
      </c>
      <c r="D34" s="13">
        <v>184</v>
      </c>
      <c r="E34" s="13">
        <v>196</v>
      </c>
      <c r="F34" s="31">
        <f t="shared" si="6"/>
        <v>380</v>
      </c>
      <c r="G34" s="57"/>
      <c r="H34" s="37" t="s">
        <v>204</v>
      </c>
      <c r="I34" s="13">
        <v>55</v>
      </c>
      <c r="J34" s="13">
        <v>71</v>
      </c>
      <c r="K34" s="13">
        <v>72</v>
      </c>
      <c r="L34" s="58">
        <f t="shared" si="5"/>
        <v>143</v>
      </c>
    </row>
    <row r="35" spans="1:12" ht="14.25" customHeight="1" x14ac:dyDescent="0.15">
      <c r="A35" s="110"/>
      <c r="B35" s="37" t="s">
        <v>203</v>
      </c>
      <c r="C35" s="13">
        <v>75</v>
      </c>
      <c r="D35" s="13">
        <v>85</v>
      </c>
      <c r="E35" s="13">
        <v>100</v>
      </c>
      <c r="F35" s="31">
        <f t="shared" si="6"/>
        <v>185</v>
      </c>
      <c r="G35" s="57"/>
      <c r="H35" s="37" t="s">
        <v>202</v>
      </c>
      <c r="I35" s="13">
        <v>87</v>
      </c>
      <c r="J35" s="13">
        <v>93</v>
      </c>
      <c r="K35" s="13">
        <v>98</v>
      </c>
      <c r="L35" s="58">
        <f t="shared" si="5"/>
        <v>191</v>
      </c>
    </row>
    <row r="36" spans="1:12" ht="14.25" customHeight="1" x14ac:dyDescent="0.15">
      <c r="A36" s="110"/>
      <c r="B36" s="37" t="s">
        <v>201</v>
      </c>
      <c r="C36" s="13">
        <v>230</v>
      </c>
      <c r="D36" s="13">
        <v>225</v>
      </c>
      <c r="E36" s="13">
        <v>278</v>
      </c>
      <c r="F36" s="31">
        <f t="shared" si="6"/>
        <v>503</v>
      </c>
      <c r="G36" s="84"/>
      <c r="H36" s="85" t="s">
        <v>200</v>
      </c>
      <c r="I36" s="13">
        <v>53</v>
      </c>
      <c r="J36" s="13">
        <v>63</v>
      </c>
      <c r="K36" s="13">
        <v>73</v>
      </c>
      <c r="L36" s="58">
        <f t="shared" si="5"/>
        <v>136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123</v>
      </c>
      <c r="J37" s="13">
        <v>141</v>
      </c>
      <c r="K37" s="13">
        <v>141</v>
      </c>
      <c r="L37" s="58">
        <f t="shared" si="5"/>
        <v>282</v>
      </c>
    </row>
    <row r="38" spans="1:12" ht="14.25" customHeight="1" x14ac:dyDescent="0.15">
      <c r="A38" s="110"/>
      <c r="B38" s="37" t="s">
        <v>197</v>
      </c>
      <c r="C38" s="13">
        <v>75</v>
      </c>
      <c r="D38" s="13">
        <v>106</v>
      </c>
      <c r="E38" s="13">
        <v>112</v>
      </c>
      <c r="F38" s="31">
        <f t="shared" si="6"/>
        <v>218</v>
      </c>
      <c r="G38" s="83"/>
      <c r="H38" s="26" t="s">
        <v>163</v>
      </c>
      <c r="I38" s="25">
        <f>SUM(I31:I37)</f>
        <v>458</v>
      </c>
      <c r="J38" s="25">
        <f>SUM(J31:J37)</f>
        <v>536</v>
      </c>
      <c r="K38" s="25">
        <f>SUM(K31:K37)</f>
        <v>560</v>
      </c>
      <c r="L38" s="60">
        <f>SUM(L31:L37)</f>
        <v>1096</v>
      </c>
    </row>
    <row r="39" spans="1:12" ht="14.25" customHeight="1" x14ac:dyDescent="0.15">
      <c r="A39" s="110"/>
      <c r="B39" s="37" t="s">
        <v>196</v>
      </c>
      <c r="C39" s="13">
        <v>54</v>
      </c>
      <c r="D39" s="13">
        <v>63</v>
      </c>
      <c r="E39" s="13">
        <v>63</v>
      </c>
      <c r="F39" s="31">
        <f t="shared" si="6"/>
        <v>126</v>
      </c>
      <c r="G39" s="263" t="s">
        <v>195</v>
      </c>
      <c r="H39" s="264"/>
      <c r="I39" s="55">
        <f>SUM(C46+C54+I10+I23+I30+I38)</f>
        <v>4151</v>
      </c>
      <c r="J39" s="55">
        <f>SUM(D46+D54+J10+J23+J30+J38)</f>
        <v>4793</v>
      </c>
      <c r="K39" s="55">
        <f>SUM(E46+E54+K10+K23+K30+K38)</f>
        <v>5213</v>
      </c>
      <c r="L39" s="54">
        <f>SUM(F46+F54+L10+L23+L30+L38)</f>
        <v>10006</v>
      </c>
    </row>
    <row r="40" spans="1:12" ht="14.25" customHeight="1" x14ac:dyDescent="0.15">
      <c r="A40" s="110"/>
      <c r="B40" s="37" t="s">
        <v>194</v>
      </c>
      <c r="C40" s="13">
        <v>134</v>
      </c>
      <c r="D40" s="13">
        <v>158</v>
      </c>
      <c r="E40" s="13">
        <v>168</v>
      </c>
      <c r="F40" s="31">
        <f t="shared" si="6"/>
        <v>326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69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106</v>
      </c>
      <c r="D42" s="13">
        <v>124</v>
      </c>
      <c r="E42" s="13">
        <v>151</v>
      </c>
      <c r="F42" s="31">
        <f t="shared" si="6"/>
        <v>275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175</v>
      </c>
      <c r="D44" s="13">
        <v>199</v>
      </c>
      <c r="E44" s="13">
        <v>234</v>
      </c>
      <c r="F44" s="31">
        <f t="shared" si="6"/>
        <v>433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159</v>
      </c>
      <c r="D45" s="13">
        <v>178</v>
      </c>
      <c r="E45" s="13">
        <v>208</v>
      </c>
      <c r="F45" s="31">
        <f t="shared" si="6"/>
        <v>386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1633</v>
      </c>
      <c r="D46" s="25">
        <f>SUM(D33:D45)</f>
        <v>1900</v>
      </c>
      <c r="E46" s="25">
        <f>SUM(E33:E45)</f>
        <v>2124</v>
      </c>
      <c r="F46" s="25">
        <f>SUM(F33:F45)</f>
        <v>4024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97</v>
      </c>
      <c r="D47" s="13">
        <v>116</v>
      </c>
      <c r="E47" s="13">
        <v>117</v>
      </c>
      <c r="F47" s="31">
        <f t="shared" ref="F47:F53" si="7">SUM(D47:E47)</f>
        <v>233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43</v>
      </c>
      <c r="D48" s="13">
        <v>42</v>
      </c>
      <c r="E48" s="13">
        <v>41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101</v>
      </c>
      <c r="D49" s="13">
        <v>108</v>
      </c>
      <c r="E49" s="13">
        <v>116</v>
      </c>
      <c r="F49" s="31">
        <f t="shared" si="7"/>
        <v>224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286</v>
      </c>
      <c r="D50" s="13">
        <v>318</v>
      </c>
      <c r="E50" s="13">
        <v>340</v>
      </c>
      <c r="F50" s="31">
        <f t="shared" si="7"/>
        <v>658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130</v>
      </c>
      <c r="D51" s="13">
        <v>173</v>
      </c>
      <c r="E51" s="13">
        <v>175</v>
      </c>
      <c r="F51" s="31">
        <f t="shared" si="7"/>
        <v>348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77</v>
      </c>
      <c r="D52" s="13">
        <v>93</v>
      </c>
      <c r="E52" s="13">
        <v>88</v>
      </c>
      <c r="F52" s="31">
        <f t="shared" si="7"/>
        <v>181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19</v>
      </c>
      <c r="D53" s="13">
        <v>31</v>
      </c>
      <c r="E53" s="13">
        <v>25</v>
      </c>
      <c r="F53" s="31">
        <f t="shared" si="7"/>
        <v>56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753</v>
      </c>
      <c r="D54" s="25">
        <f>SUM(D47:D53)</f>
        <v>881</v>
      </c>
      <c r="E54" s="25">
        <f>SUM(E47:E53)</f>
        <v>902</v>
      </c>
      <c r="F54" s="25">
        <f>SUM(F47:F53)</f>
        <v>1783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58</v>
      </c>
      <c r="L60" s="63">
        <f t="shared" ref="L60:L65" si="8">SUM(J60:K60)</f>
        <v>117</v>
      </c>
    </row>
    <row r="61" spans="1:12" ht="14.25" customHeight="1" x14ac:dyDescent="0.15">
      <c r="A61" s="110" t="s">
        <v>175</v>
      </c>
      <c r="B61" s="37" t="s">
        <v>174</v>
      </c>
      <c r="C61" s="74">
        <v>314</v>
      </c>
      <c r="D61" s="13">
        <v>421</v>
      </c>
      <c r="E61" s="13">
        <v>416</v>
      </c>
      <c r="F61" s="31">
        <f t="shared" ref="F61:F68" si="9">SUM(D61:E61)</f>
        <v>837</v>
      </c>
      <c r="G61" s="73"/>
      <c r="H61" s="37" t="s">
        <v>173</v>
      </c>
      <c r="I61" s="13">
        <v>51</v>
      </c>
      <c r="J61" s="13">
        <v>49</v>
      </c>
      <c r="K61" s="13">
        <v>64</v>
      </c>
      <c r="L61" s="61">
        <f t="shared" si="8"/>
        <v>113</v>
      </c>
    </row>
    <row r="62" spans="1:12" ht="14.25" customHeight="1" x14ac:dyDescent="0.15">
      <c r="A62" s="110"/>
      <c r="B62" s="37" t="s">
        <v>172</v>
      </c>
      <c r="C62" s="13">
        <v>260</v>
      </c>
      <c r="D62" s="13">
        <v>327</v>
      </c>
      <c r="E62" s="13">
        <v>357</v>
      </c>
      <c r="F62" s="31">
        <f t="shared" si="9"/>
        <v>684</v>
      </c>
      <c r="G62" s="73"/>
      <c r="H62" s="37" t="s">
        <v>171</v>
      </c>
      <c r="I62" s="13">
        <v>38</v>
      </c>
      <c r="J62" s="13">
        <v>54</v>
      </c>
      <c r="K62" s="13">
        <v>56</v>
      </c>
      <c r="L62" s="61">
        <f t="shared" si="8"/>
        <v>110</v>
      </c>
    </row>
    <row r="63" spans="1:12" ht="14.25" customHeight="1" x14ac:dyDescent="0.15">
      <c r="A63" s="110"/>
      <c r="B63" s="37" t="s">
        <v>170</v>
      </c>
      <c r="C63" s="13">
        <v>64</v>
      </c>
      <c r="D63" s="13">
        <v>87</v>
      </c>
      <c r="E63" s="13">
        <v>89</v>
      </c>
      <c r="F63" s="31">
        <f t="shared" si="9"/>
        <v>176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10"/>
      <c r="B64" s="37" t="s">
        <v>168</v>
      </c>
      <c r="C64" s="13">
        <v>160</v>
      </c>
      <c r="D64" s="13">
        <v>199</v>
      </c>
      <c r="E64" s="13">
        <v>208</v>
      </c>
      <c r="F64" s="31">
        <f t="shared" si="9"/>
        <v>407</v>
      </c>
      <c r="G64" s="73"/>
      <c r="H64" s="37" t="s">
        <v>167</v>
      </c>
      <c r="I64" s="13">
        <v>48</v>
      </c>
      <c r="J64" s="13">
        <v>65</v>
      </c>
      <c r="K64" s="13">
        <v>63</v>
      </c>
      <c r="L64" s="61">
        <f t="shared" si="8"/>
        <v>128</v>
      </c>
    </row>
    <row r="65" spans="1:12" ht="14.25" customHeight="1" x14ac:dyDescent="0.15">
      <c r="A65" s="110"/>
      <c r="B65" s="37" t="s">
        <v>166</v>
      </c>
      <c r="C65" s="13">
        <v>81</v>
      </c>
      <c r="D65" s="13">
        <v>106</v>
      </c>
      <c r="E65" s="13">
        <v>120</v>
      </c>
      <c r="F65" s="31">
        <f t="shared" si="9"/>
        <v>226</v>
      </c>
      <c r="G65" s="73"/>
      <c r="H65" s="37" t="s">
        <v>165</v>
      </c>
      <c r="I65" s="13">
        <v>70</v>
      </c>
      <c r="J65" s="13">
        <v>98</v>
      </c>
      <c r="K65" s="13">
        <v>89</v>
      </c>
      <c r="L65" s="61">
        <f t="shared" si="8"/>
        <v>187</v>
      </c>
    </row>
    <row r="66" spans="1:12" ht="14.25" customHeight="1" x14ac:dyDescent="0.15">
      <c r="A66" s="110"/>
      <c r="B66" s="37" t="s">
        <v>164</v>
      </c>
      <c r="C66" s="13">
        <v>100</v>
      </c>
      <c r="D66" s="13">
        <v>125</v>
      </c>
      <c r="E66" s="13">
        <v>134</v>
      </c>
      <c r="F66" s="31">
        <f t="shared" si="9"/>
        <v>259</v>
      </c>
      <c r="G66" s="73"/>
      <c r="H66" s="26" t="s">
        <v>163</v>
      </c>
      <c r="I66" s="25">
        <f>SUM(I60:I65)</f>
        <v>276</v>
      </c>
      <c r="J66" s="25">
        <f>SUM(J60:J65)</f>
        <v>356</v>
      </c>
      <c r="K66" s="25">
        <f>SUM(K60:K65)</f>
        <v>357</v>
      </c>
      <c r="L66" s="60">
        <f>SUM(L60:L65)</f>
        <v>713</v>
      </c>
    </row>
    <row r="67" spans="1:12" ht="14.25" customHeight="1" x14ac:dyDescent="0.15">
      <c r="A67" s="110"/>
      <c r="B67" s="37" t="s">
        <v>162</v>
      </c>
      <c r="C67" s="13">
        <v>300</v>
      </c>
      <c r="D67" s="13">
        <v>400</v>
      </c>
      <c r="E67" s="13">
        <v>400</v>
      </c>
      <c r="F67" s="31">
        <f t="shared" si="9"/>
        <v>800</v>
      </c>
      <c r="G67" s="261" t="s">
        <v>161</v>
      </c>
      <c r="H67" s="262"/>
      <c r="I67" s="55">
        <f>SUM(C69+C82+C93+C110+C114+I66)</f>
        <v>5981</v>
      </c>
      <c r="J67" s="55">
        <f>SUM(D69+D82+D93+D110+D114+J66)</f>
        <v>7408</v>
      </c>
      <c r="K67" s="55">
        <f>SUM(E69+E82+E93+E110+E114+K66)</f>
        <v>7768</v>
      </c>
      <c r="L67" s="54">
        <f>SUM(F69+F82+F93+F110+F114+L66)</f>
        <v>15176</v>
      </c>
    </row>
    <row r="68" spans="1:12" ht="14.25" customHeight="1" x14ac:dyDescent="0.15">
      <c r="A68" s="110"/>
      <c r="B68" s="37" t="s">
        <v>160</v>
      </c>
      <c r="C68" s="13">
        <v>99</v>
      </c>
      <c r="D68" s="13">
        <v>127</v>
      </c>
      <c r="E68" s="13">
        <v>128</v>
      </c>
      <c r="F68" s="31">
        <f t="shared" si="9"/>
        <v>255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1378</v>
      </c>
      <c r="D69" s="25">
        <f>SUM(D61:D68)</f>
        <v>1792</v>
      </c>
      <c r="E69" s="25">
        <f>SUM(E61:E68)</f>
        <v>1852</v>
      </c>
      <c r="F69" s="24">
        <f>SUM(F61:F68)</f>
        <v>3644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40</v>
      </c>
      <c r="D70" s="13">
        <v>50</v>
      </c>
      <c r="E70" s="13">
        <v>47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214</v>
      </c>
      <c r="D71" s="13">
        <v>249</v>
      </c>
      <c r="E71" s="13">
        <v>262</v>
      </c>
      <c r="F71" s="31">
        <f t="shared" si="10"/>
        <v>511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133</v>
      </c>
      <c r="D72" s="13">
        <v>155</v>
      </c>
      <c r="E72" s="13">
        <v>168</v>
      </c>
      <c r="F72" s="31">
        <f t="shared" si="10"/>
        <v>323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62</v>
      </c>
      <c r="D73" s="13">
        <v>72</v>
      </c>
      <c r="E73" s="13">
        <v>73</v>
      </c>
      <c r="F73" s="31">
        <f t="shared" si="10"/>
        <v>145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83</v>
      </c>
      <c r="D74" s="13">
        <v>73</v>
      </c>
      <c r="E74" s="13">
        <v>94</v>
      </c>
      <c r="F74" s="31">
        <f t="shared" si="10"/>
        <v>167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367</v>
      </c>
      <c r="D75" s="13">
        <v>459</v>
      </c>
      <c r="E75" s="13">
        <v>462</v>
      </c>
      <c r="F75" s="31">
        <f t="shared" si="10"/>
        <v>921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171</v>
      </c>
      <c r="D76" s="13">
        <v>214</v>
      </c>
      <c r="E76" s="13">
        <v>236</v>
      </c>
      <c r="F76" s="31">
        <f t="shared" si="10"/>
        <v>450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66</v>
      </c>
      <c r="D77" s="13">
        <v>75</v>
      </c>
      <c r="E77" s="13">
        <v>75</v>
      </c>
      <c r="F77" s="31">
        <f t="shared" si="10"/>
        <v>150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56</v>
      </c>
      <c r="D78" s="13">
        <v>61</v>
      </c>
      <c r="E78" s="13">
        <v>60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132</v>
      </c>
      <c r="D79" s="13">
        <v>168</v>
      </c>
      <c r="E79" s="13">
        <v>175</v>
      </c>
      <c r="F79" s="31">
        <f t="shared" si="10"/>
        <v>343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151</v>
      </c>
      <c r="D80" s="13">
        <v>178</v>
      </c>
      <c r="E80" s="13">
        <v>151</v>
      </c>
      <c r="F80" s="31">
        <f t="shared" si="10"/>
        <v>329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1492</v>
      </c>
      <c r="D82" s="25">
        <f>SUM(D70:D81)</f>
        <v>1782</v>
      </c>
      <c r="E82" s="25">
        <f>SUM(E70:E81)</f>
        <v>1827</v>
      </c>
      <c r="F82" s="25">
        <f>SUM(F70:F81)</f>
        <v>3609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344</v>
      </c>
      <c r="D83" s="13">
        <v>390</v>
      </c>
      <c r="E83" s="13">
        <v>440</v>
      </c>
      <c r="F83" s="31">
        <f t="shared" ref="F83:F92" si="11">SUM(D83:E83)</f>
        <v>830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306</v>
      </c>
      <c r="D84" s="13">
        <v>347</v>
      </c>
      <c r="E84" s="13">
        <v>389</v>
      </c>
      <c r="F84" s="31">
        <f t="shared" si="11"/>
        <v>736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124</v>
      </c>
      <c r="D85" s="13">
        <v>124</v>
      </c>
      <c r="E85" s="13">
        <v>134</v>
      </c>
      <c r="F85" s="31">
        <f t="shared" si="11"/>
        <v>258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84</v>
      </c>
      <c r="D86" s="13">
        <v>103</v>
      </c>
      <c r="E86" s="13">
        <v>116</v>
      </c>
      <c r="F86" s="31">
        <f t="shared" si="11"/>
        <v>219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58</v>
      </c>
      <c r="D87" s="13">
        <v>72</v>
      </c>
      <c r="E87" s="13">
        <v>67</v>
      </c>
      <c r="F87" s="31">
        <f t="shared" si="11"/>
        <v>139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141</v>
      </c>
      <c r="D88" s="13">
        <v>194</v>
      </c>
      <c r="E88" s="13">
        <v>211</v>
      </c>
      <c r="F88" s="31">
        <f t="shared" si="11"/>
        <v>405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120</v>
      </c>
      <c r="D89" s="13">
        <v>145</v>
      </c>
      <c r="E89" s="13">
        <v>155</v>
      </c>
      <c r="F89" s="31">
        <f t="shared" si="11"/>
        <v>300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107</v>
      </c>
      <c r="D90" s="13">
        <v>157</v>
      </c>
      <c r="E90" s="13">
        <v>153</v>
      </c>
      <c r="F90" s="31">
        <f t="shared" si="11"/>
        <v>310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47</v>
      </c>
      <c r="D91" s="13">
        <v>62</v>
      </c>
      <c r="E91" s="13">
        <v>75</v>
      </c>
      <c r="F91" s="31">
        <f t="shared" si="11"/>
        <v>137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225</v>
      </c>
      <c r="D92" s="13">
        <v>279</v>
      </c>
      <c r="E92" s="13">
        <v>317</v>
      </c>
      <c r="F92" s="31">
        <f t="shared" si="11"/>
        <v>596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1556</v>
      </c>
      <c r="D93" s="25">
        <f>SUM(D83:D92)</f>
        <v>1873</v>
      </c>
      <c r="E93" s="25">
        <f>SUM(E83:E92)</f>
        <v>2057</v>
      </c>
      <c r="F93" s="24">
        <f>SUM(F83:F92)</f>
        <v>3930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44</v>
      </c>
      <c r="D95" s="13">
        <v>50</v>
      </c>
      <c r="E95" s="13">
        <v>47</v>
      </c>
      <c r="F95" s="31">
        <f t="shared" si="12"/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141</v>
      </c>
      <c r="E98" s="13">
        <v>152</v>
      </c>
      <c r="F98" s="31">
        <f t="shared" si="12"/>
        <v>293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25</v>
      </c>
      <c r="E99" s="13">
        <v>24</v>
      </c>
      <c r="F99" s="31">
        <f t="shared" si="12"/>
        <v>49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51</v>
      </c>
      <c r="D100" s="13">
        <v>69</v>
      </c>
      <c r="E100" s="13">
        <v>65</v>
      </c>
      <c r="F100" s="31">
        <f t="shared" si="12"/>
        <v>134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105</v>
      </c>
      <c r="D101" s="13">
        <v>113</v>
      </c>
      <c r="E101" s="13">
        <v>134</v>
      </c>
      <c r="F101" s="31">
        <f t="shared" si="12"/>
        <v>247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150</v>
      </c>
      <c r="D102" s="13">
        <v>179</v>
      </c>
      <c r="E102" s="13">
        <v>188</v>
      </c>
      <c r="F102" s="31">
        <f t="shared" si="12"/>
        <v>367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138</v>
      </c>
      <c r="D103" s="13">
        <v>193</v>
      </c>
      <c r="E103" s="13">
        <v>181</v>
      </c>
      <c r="F103" s="31">
        <f t="shared" si="12"/>
        <v>374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64</v>
      </c>
      <c r="D104" s="13">
        <v>58</v>
      </c>
      <c r="E104" s="13">
        <v>67</v>
      </c>
      <c r="F104" s="31">
        <f t="shared" si="12"/>
        <v>125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45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30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88</v>
      </c>
      <c r="D107" s="13">
        <v>114</v>
      </c>
      <c r="E107" s="13">
        <v>120</v>
      </c>
      <c r="F107" s="31">
        <f t="shared" si="12"/>
        <v>234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82</v>
      </c>
      <c r="D108" s="13">
        <v>94</v>
      </c>
      <c r="E108" s="13">
        <v>111</v>
      </c>
      <c r="F108" s="31">
        <f t="shared" si="12"/>
        <v>205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79</v>
      </c>
      <c r="D109" s="13">
        <v>94</v>
      </c>
      <c r="E109" s="13">
        <v>100</v>
      </c>
      <c r="F109" s="31">
        <f t="shared" si="12"/>
        <v>194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1111</v>
      </c>
      <c r="D110" s="25">
        <f>SUM(D94:D109)</f>
        <v>1362</v>
      </c>
      <c r="E110" s="25">
        <f>SUM(E94:E109)</f>
        <v>1447</v>
      </c>
      <c r="F110" s="24">
        <f>SUM(F94:F109)</f>
        <v>2809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51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76</v>
      </c>
      <c r="D112" s="13">
        <v>104</v>
      </c>
      <c r="E112" s="13">
        <v>91</v>
      </c>
      <c r="F112" s="31">
        <f>SUM(D112:E112)</f>
        <v>195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41</v>
      </c>
      <c r="D113" s="13">
        <v>61</v>
      </c>
      <c r="E113" s="13">
        <v>63</v>
      </c>
      <c r="F113" s="31">
        <f>SUM(D113:E113)</f>
        <v>124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168</v>
      </c>
      <c r="D114" s="25">
        <f>SUM(D111:D113)</f>
        <v>243</v>
      </c>
      <c r="E114" s="25">
        <f>SUM(E111:E113)</f>
        <v>228</v>
      </c>
      <c r="F114" s="24">
        <f>SUM(F111:F113)</f>
        <v>471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241</v>
      </c>
      <c r="K116" s="64">
        <v>245</v>
      </c>
      <c r="L116" s="63">
        <f t="shared" ref="L116:L124" si="13">SUM(J116:K116)</f>
        <v>486</v>
      </c>
    </row>
    <row r="117" spans="1:12" ht="14.25" customHeight="1" x14ac:dyDescent="0.15">
      <c r="A117" s="110" t="s">
        <v>107</v>
      </c>
      <c r="B117" s="37" t="s">
        <v>106</v>
      </c>
      <c r="C117" s="13">
        <v>177</v>
      </c>
      <c r="D117" s="13">
        <v>177</v>
      </c>
      <c r="E117" s="13">
        <v>202</v>
      </c>
      <c r="F117" s="31">
        <f t="shared" ref="F117:F138" si="14">SUM(D117:E117)</f>
        <v>379</v>
      </c>
      <c r="G117" s="57"/>
      <c r="H117" s="37" t="s">
        <v>105</v>
      </c>
      <c r="I117" s="13">
        <v>145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10"/>
      <c r="B118" s="37" t="s">
        <v>104</v>
      </c>
      <c r="C118" s="13">
        <v>291</v>
      </c>
      <c r="D118" s="13">
        <v>272</v>
      </c>
      <c r="E118" s="13">
        <v>251</v>
      </c>
      <c r="F118" s="31">
        <f t="shared" si="14"/>
        <v>523</v>
      </c>
      <c r="G118" s="57"/>
      <c r="H118" s="37" t="s">
        <v>103</v>
      </c>
      <c r="I118" s="13">
        <v>136</v>
      </c>
      <c r="J118" s="13">
        <v>196</v>
      </c>
      <c r="K118" s="13">
        <v>213</v>
      </c>
      <c r="L118" s="61">
        <f t="shared" si="13"/>
        <v>409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99</v>
      </c>
      <c r="E119" s="13">
        <v>106</v>
      </c>
      <c r="F119" s="31">
        <f t="shared" si="14"/>
        <v>205</v>
      </c>
      <c r="G119" s="57"/>
      <c r="H119" s="37" t="s">
        <v>101</v>
      </c>
      <c r="I119" s="13">
        <v>49</v>
      </c>
      <c r="J119" s="13">
        <v>50</v>
      </c>
      <c r="K119" s="13">
        <v>61</v>
      </c>
      <c r="L119" s="61">
        <f t="shared" si="13"/>
        <v>111</v>
      </c>
    </row>
    <row r="120" spans="1:12" ht="14.25" customHeight="1" x14ac:dyDescent="0.15">
      <c r="A120" s="110"/>
      <c r="B120" s="37" t="s">
        <v>100</v>
      </c>
      <c r="C120" s="13">
        <v>107</v>
      </c>
      <c r="D120" s="13">
        <v>95</v>
      </c>
      <c r="E120" s="13">
        <v>120</v>
      </c>
      <c r="F120" s="31">
        <f t="shared" si="14"/>
        <v>215</v>
      </c>
      <c r="G120" s="57"/>
      <c r="H120" s="37" t="s">
        <v>99</v>
      </c>
      <c r="I120" s="13">
        <v>140</v>
      </c>
      <c r="J120" s="13">
        <v>157</v>
      </c>
      <c r="K120" s="13">
        <v>176</v>
      </c>
      <c r="L120" s="61">
        <f t="shared" si="13"/>
        <v>333</v>
      </c>
    </row>
    <row r="121" spans="1:12" ht="14.25" customHeight="1" x14ac:dyDescent="0.15">
      <c r="A121" s="110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144</v>
      </c>
      <c r="J121" s="13">
        <v>175</v>
      </c>
      <c r="K121" s="62">
        <v>165</v>
      </c>
      <c r="L121" s="61">
        <f t="shared" si="13"/>
        <v>340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24</v>
      </c>
      <c r="E122" s="13">
        <v>35</v>
      </c>
      <c r="F122" s="31">
        <f t="shared" si="14"/>
        <v>59</v>
      </c>
      <c r="G122" s="57"/>
      <c r="H122" s="37" t="s">
        <v>95</v>
      </c>
      <c r="I122" s="13">
        <v>185</v>
      </c>
      <c r="J122" s="13">
        <v>204</v>
      </c>
      <c r="K122" s="13">
        <v>214</v>
      </c>
      <c r="L122" s="61">
        <f t="shared" si="13"/>
        <v>418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60</v>
      </c>
      <c r="E123" s="13">
        <v>66</v>
      </c>
      <c r="F123" s="31">
        <f t="shared" si="14"/>
        <v>126</v>
      </c>
      <c r="G123" s="57"/>
      <c r="H123" s="37" t="s">
        <v>93</v>
      </c>
      <c r="I123" s="13">
        <v>45</v>
      </c>
      <c r="J123" s="13">
        <v>55</v>
      </c>
      <c r="K123" s="13">
        <v>56</v>
      </c>
      <c r="L123" s="61">
        <f t="shared" si="13"/>
        <v>111</v>
      </c>
    </row>
    <row r="124" spans="1:12" ht="14.25" customHeight="1" x14ac:dyDescent="0.15">
      <c r="A124" s="110"/>
      <c r="B124" s="37" t="s">
        <v>92</v>
      </c>
      <c r="C124" s="13">
        <v>143</v>
      </c>
      <c r="D124" s="13">
        <v>140</v>
      </c>
      <c r="E124" s="13">
        <v>165</v>
      </c>
      <c r="F124" s="31">
        <f t="shared" si="14"/>
        <v>305</v>
      </c>
      <c r="G124" s="57"/>
      <c r="H124" s="37" t="s">
        <v>91</v>
      </c>
      <c r="I124" s="13">
        <v>224</v>
      </c>
      <c r="J124" s="13">
        <v>229</v>
      </c>
      <c r="K124" s="13">
        <v>265</v>
      </c>
      <c r="L124" s="61">
        <f t="shared" si="13"/>
        <v>494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34</v>
      </c>
      <c r="E125" s="13">
        <v>49</v>
      </c>
      <c r="F125" s="31">
        <f t="shared" si="14"/>
        <v>83</v>
      </c>
      <c r="G125" s="57"/>
      <c r="H125" s="26" t="s">
        <v>89</v>
      </c>
      <c r="I125" s="25">
        <f>SUM(I116:I124)</f>
        <v>1251</v>
      </c>
      <c r="J125" s="25">
        <f>SUM(J116:J124)</f>
        <v>1484</v>
      </c>
      <c r="K125" s="25">
        <f>SUM(K116:K124)</f>
        <v>1572</v>
      </c>
      <c r="L125" s="60">
        <f>SUM(L116:L124)</f>
        <v>3056</v>
      </c>
    </row>
    <row r="126" spans="1:12" ht="14.25" customHeight="1" x14ac:dyDescent="0.15">
      <c r="A126" s="110"/>
      <c r="B126" s="37" t="s">
        <v>88</v>
      </c>
      <c r="C126" s="13">
        <v>67</v>
      </c>
      <c r="D126" s="13">
        <v>60</v>
      </c>
      <c r="E126" s="13">
        <v>77</v>
      </c>
      <c r="F126" s="31">
        <f t="shared" si="14"/>
        <v>137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33</v>
      </c>
      <c r="L126" s="58">
        <f t="shared" ref="L126:L139" si="15">SUM(J126:K126)</f>
        <v>80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44</v>
      </c>
      <c r="E127" s="13">
        <v>36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61</v>
      </c>
      <c r="E128" s="13">
        <v>75</v>
      </c>
      <c r="F128" s="31">
        <f t="shared" si="14"/>
        <v>136</v>
      </c>
      <c r="G128" s="57"/>
      <c r="H128" s="59" t="s">
        <v>82</v>
      </c>
      <c r="I128" s="13">
        <v>41</v>
      </c>
      <c r="J128" s="13">
        <v>55</v>
      </c>
      <c r="K128" s="13">
        <v>69</v>
      </c>
      <c r="L128" s="58">
        <f t="shared" si="15"/>
        <v>124</v>
      </c>
    </row>
    <row r="129" spans="1:12" ht="14.25" customHeight="1" x14ac:dyDescent="0.15">
      <c r="A129" s="110"/>
      <c r="B129" s="37" t="s">
        <v>81</v>
      </c>
      <c r="C129" s="13">
        <v>74</v>
      </c>
      <c r="D129" s="13">
        <v>64</v>
      </c>
      <c r="E129" s="13">
        <v>79</v>
      </c>
      <c r="F129" s="31">
        <f t="shared" si="14"/>
        <v>143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10"/>
      <c r="B130" s="37" t="s">
        <v>79</v>
      </c>
      <c r="C130" s="13">
        <v>68</v>
      </c>
      <c r="D130" s="13">
        <v>61</v>
      </c>
      <c r="E130" s="13">
        <v>67</v>
      </c>
      <c r="F130" s="31">
        <f t="shared" si="14"/>
        <v>128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116</v>
      </c>
      <c r="D131" s="13">
        <v>115</v>
      </c>
      <c r="E131" s="13">
        <v>110</v>
      </c>
      <c r="F131" s="31">
        <f t="shared" si="14"/>
        <v>225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10"/>
      <c r="B132" s="37" t="s">
        <v>75</v>
      </c>
      <c r="C132" s="13">
        <v>154</v>
      </c>
      <c r="D132" s="13">
        <v>147</v>
      </c>
      <c r="E132" s="13">
        <v>155</v>
      </c>
      <c r="F132" s="31">
        <f t="shared" si="14"/>
        <v>302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10"/>
      <c r="B133" s="37" t="s">
        <v>73</v>
      </c>
      <c r="C133" s="13">
        <v>126</v>
      </c>
      <c r="D133" s="13">
        <v>120</v>
      </c>
      <c r="E133" s="13">
        <v>134</v>
      </c>
      <c r="F133" s="31">
        <f t="shared" si="14"/>
        <v>254</v>
      </c>
      <c r="G133" s="57"/>
      <c r="H133" s="59" t="s">
        <v>72</v>
      </c>
      <c r="I133" s="13">
        <v>18</v>
      </c>
      <c r="J133" s="13">
        <v>15</v>
      </c>
      <c r="K133" s="13">
        <v>14</v>
      </c>
      <c r="L133" s="58">
        <f t="shared" si="15"/>
        <v>29</v>
      </c>
    </row>
    <row r="134" spans="1:12" ht="14.25" customHeight="1" x14ac:dyDescent="0.15">
      <c r="A134" s="110"/>
      <c r="B134" s="37" t="s">
        <v>71</v>
      </c>
      <c r="C134" s="13">
        <v>112</v>
      </c>
      <c r="D134" s="13">
        <v>114</v>
      </c>
      <c r="E134" s="13">
        <v>133</v>
      </c>
      <c r="F134" s="31">
        <f t="shared" si="14"/>
        <v>247</v>
      </c>
      <c r="G134" s="57"/>
      <c r="H134" s="59" t="s">
        <v>70</v>
      </c>
      <c r="I134" s="13">
        <v>17</v>
      </c>
      <c r="J134" s="13">
        <v>17</v>
      </c>
      <c r="K134" s="13">
        <v>21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205</v>
      </c>
      <c r="D135" s="13">
        <v>213</v>
      </c>
      <c r="E135" s="13">
        <v>220</v>
      </c>
      <c r="F135" s="31">
        <f t="shared" si="14"/>
        <v>433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38</v>
      </c>
      <c r="D136" s="13">
        <v>43</v>
      </c>
      <c r="E136" s="13">
        <v>41</v>
      </c>
      <c r="F136" s="31">
        <f t="shared" si="14"/>
        <v>84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110"/>
      <c r="B137" s="37" t="s">
        <v>65</v>
      </c>
      <c r="C137" s="13">
        <v>217</v>
      </c>
      <c r="D137" s="13">
        <v>169</v>
      </c>
      <c r="E137" s="13">
        <v>195</v>
      </c>
      <c r="F137" s="31">
        <f t="shared" si="14"/>
        <v>364</v>
      </c>
      <c r="G137" s="57"/>
      <c r="H137" s="59" t="s">
        <v>64</v>
      </c>
      <c r="I137" s="13">
        <v>26</v>
      </c>
      <c r="J137" s="13">
        <v>25</v>
      </c>
      <c r="K137" s="13">
        <v>31</v>
      </c>
      <c r="L137" s="58">
        <f t="shared" si="15"/>
        <v>56</v>
      </c>
    </row>
    <row r="138" spans="1:12" ht="14.25" customHeight="1" x14ac:dyDescent="0.15">
      <c r="A138" s="110"/>
      <c r="B138" s="111" t="s">
        <v>63</v>
      </c>
      <c r="C138" s="13">
        <v>127</v>
      </c>
      <c r="D138" s="13">
        <v>177</v>
      </c>
      <c r="E138" s="13">
        <v>187</v>
      </c>
      <c r="F138" s="31">
        <f t="shared" si="14"/>
        <v>364</v>
      </c>
      <c r="G138" s="57"/>
      <c r="H138" s="59" t="s">
        <v>62</v>
      </c>
      <c r="I138" s="13">
        <v>16</v>
      </c>
      <c r="J138" s="13">
        <v>20</v>
      </c>
      <c r="K138" s="13">
        <v>18</v>
      </c>
      <c r="L138" s="58">
        <f t="shared" si="15"/>
        <v>38</v>
      </c>
    </row>
    <row r="139" spans="1:12" ht="14.25" customHeight="1" x14ac:dyDescent="0.15">
      <c r="A139" s="110"/>
      <c r="B139" s="26" t="s">
        <v>61</v>
      </c>
      <c r="C139" s="25">
        <f>SUM(C117:C138)</f>
        <v>2439</v>
      </c>
      <c r="D139" s="25">
        <f>SUM(D117:D138)</f>
        <v>2350</v>
      </c>
      <c r="E139" s="25">
        <f>SUM(E117:E138)</f>
        <v>2571</v>
      </c>
      <c r="F139" s="24">
        <f>SUM(F117:F138)</f>
        <v>4921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152</v>
      </c>
      <c r="E140" s="13">
        <v>181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257</v>
      </c>
      <c r="J140" s="25">
        <f>SUM(J126:J139)</f>
        <v>285</v>
      </c>
      <c r="K140" s="25">
        <f>SUM(K126:K139)</f>
        <v>297</v>
      </c>
      <c r="L140" s="60">
        <f>SUM(L126:L139)</f>
        <v>582</v>
      </c>
    </row>
    <row r="141" spans="1:12" ht="14.25" customHeight="1" x14ac:dyDescent="0.15">
      <c r="A141" s="110"/>
      <c r="B141" s="37" t="s">
        <v>56</v>
      </c>
      <c r="C141" s="13">
        <v>168</v>
      </c>
      <c r="D141" s="13">
        <v>198</v>
      </c>
      <c r="E141" s="13">
        <v>212</v>
      </c>
      <c r="F141" s="31">
        <f t="shared" si="16"/>
        <v>410</v>
      </c>
      <c r="G141" s="57" t="s">
        <v>55</v>
      </c>
      <c r="H141" s="59" t="s">
        <v>54</v>
      </c>
      <c r="I141" s="13">
        <v>48</v>
      </c>
      <c r="J141" s="13">
        <v>58</v>
      </c>
      <c r="K141" s="13">
        <v>55</v>
      </c>
      <c r="L141" s="58">
        <f>SUM(J141:K141)</f>
        <v>113</v>
      </c>
    </row>
    <row r="142" spans="1:12" ht="14.25" customHeight="1" x14ac:dyDescent="0.15">
      <c r="A142" s="110"/>
      <c r="B142" s="37" t="s">
        <v>53</v>
      </c>
      <c r="C142" s="13">
        <v>163</v>
      </c>
      <c r="D142" s="13">
        <v>189</v>
      </c>
      <c r="E142" s="13">
        <v>196</v>
      </c>
      <c r="F142" s="31">
        <f t="shared" si="16"/>
        <v>385</v>
      </c>
      <c r="G142" s="57"/>
      <c r="H142" s="59" t="s">
        <v>52</v>
      </c>
      <c r="I142" s="13">
        <v>45</v>
      </c>
      <c r="J142" s="13">
        <v>51</v>
      </c>
      <c r="K142" s="13">
        <v>40</v>
      </c>
      <c r="L142" s="58">
        <f>SUM(J142:K142)</f>
        <v>91</v>
      </c>
    </row>
    <row r="143" spans="1:12" ht="14.25" customHeight="1" x14ac:dyDescent="0.15">
      <c r="A143" s="110"/>
      <c r="B143" s="37" t="s">
        <v>51</v>
      </c>
      <c r="C143" s="13">
        <v>66</v>
      </c>
      <c r="D143" s="13">
        <v>71</v>
      </c>
      <c r="E143" s="13">
        <v>91</v>
      </c>
      <c r="F143" s="31">
        <f t="shared" si="16"/>
        <v>162</v>
      </c>
      <c r="G143" s="57"/>
      <c r="H143" s="59" t="s">
        <v>50</v>
      </c>
      <c r="I143" s="13">
        <v>50</v>
      </c>
      <c r="J143" s="13">
        <v>50</v>
      </c>
      <c r="K143" s="13">
        <v>45</v>
      </c>
      <c r="L143" s="58">
        <f>SUM(J143:K143)</f>
        <v>95</v>
      </c>
    </row>
    <row r="144" spans="1:12" ht="14.25" customHeight="1" x14ac:dyDescent="0.15">
      <c r="A144" s="110"/>
      <c r="B144" s="37" t="s">
        <v>49</v>
      </c>
      <c r="C144" s="13">
        <v>36</v>
      </c>
      <c r="D144" s="13">
        <v>39</v>
      </c>
      <c r="E144" s="13">
        <v>31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110"/>
      <c r="B145" s="37" t="s">
        <v>47</v>
      </c>
      <c r="C145" s="13">
        <v>133</v>
      </c>
      <c r="D145" s="13">
        <v>166</v>
      </c>
      <c r="E145" s="13">
        <v>193</v>
      </c>
      <c r="F145" s="31">
        <f t="shared" si="16"/>
        <v>359</v>
      </c>
      <c r="G145" s="57"/>
      <c r="H145" s="59" t="s">
        <v>46</v>
      </c>
      <c r="I145" s="13">
        <v>30</v>
      </c>
      <c r="J145" s="13">
        <v>35</v>
      </c>
      <c r="K145" s="13">
        <v>33</v>
      </c>
      <c r="L145" s="58">
        <f>SUM(J145:K145)</f>
        <v>68</v>
      </c>
    </row>
    <row r="146" spans="1:13" ht="14.25" customHeight="1" x14ac:dyDescent="0.15">
      <c r="A146" s="110"/>
      <c r="B146" s="37" t="s">
        <v>45</v>
      </c>
      <c r="C146" s="13">
        <v>33</v>
      </c>
      <c r="D146" s="13">
        <v>41</v>
      </c>
      <c r="E146" s="13">
        <v>40</v>
      </c>
      <c r="F146" s="31">
        <f t="shared" si="16"/>
        <v>81</v>
      </c>
      <c r="G146" s="57"/>
      <c r="H146" s="26" t="s">
        <v>44</v>
      </c>
      <c r="I146" s="25">
        <f>SUM(I141:I145)</f>
        <v>208</v>
      </c>
      <c r="J146" s="25">
        <f>SUM(J141:J145)</f>
        <v>227</v>
      </c>
      <c r="K146" s="25">
        <f>SUM(K141:K145)</f>
        <v>210</v>
      </c>
      <c r="L146" s="56">
        <f>SUM(L141:L145)</f>
        <v>437</v>
      </c>
    </row>
    <row r="147" spans="1:13" ht="14.25" customHeight="1" x14ac:dyDescent="0.15">
      <c r="A147" s="110"/>
      <c r="B147" s="37" t="s">
        <v>43</v>
      </c>
      <c r="C147" s="13">
        <v>40</v>
      </c>
      <c r="D147" s="13">
        <v>48</v>
      </c>
      <c r="E147" s="13">
        <v>55</v>
      </c>
      <c r="F147" s="31">
        <f t="shared" si="16"/>
        <v>103</v>
      </c>
      <c r="G147" s="263" t="s">
        <v>42</v>
      </c>
      <c r="H147" s="264"/>
      <c r="I147" s="55">
        <f>SUM(C139+C157+C164+C167+I125+I140+I146)</f>
        <v>6988</v>
      </c>
      <c r="J147" s="55">
        <f>SUM(D139+D157+D164+D167+J125+J140+J146)</f>
        <v>7741</v>
      </c>
      <c r="K147" s="55">
        <f>SUM(E139+E157+E164+E167+K125+K140+K146)</f>
        <v>8312</v>
      </c>
      <c r="L147" s="54">
        <f>SUM(F139+F157+F164+F167+L125+L140+L146)</f>
        <v>16053</v>
      </c>
    </row>
    <row r="148" spans="1:13" ht="14.25" customHeight="1" x14ac:dyDescent="0.15">
      <c r="A148" s="110"/>
      <c r="B148" s="37" t="s">
        <v>41</v>
      </c>
      <c r="C148" s="13">
        <v>101</v>
      </c>
      <c r="D148" s="13">
        <v>127</v>
      </c>
      <c r="E148" s="13">
        <v>151</v>
      </c>
      <c r="F148" s="31">
        <f t="shared" si="16"/>
        <v>278</v>
      </c>
      <c r="G148" s="53"/>
      <c r="H148" s="111"/>
      <c r="I148" s="13"/>
      <c r="J148" s="13"/>
      <c r="K148" s="13"/>
      <c r="L148" s="52"/>
    </row>
    <row r="149" spans="1:13" ht="14.25" customHeight="1" x14ac:dyDescent="0.15">
      <c r="A149" s="110"/>
      <c r="B149" s="37" t="s">
        <v>40</v>
      </c>
      <c r="C149" s="13">
        <v>65</v>
      </c>
      <c r="D149" s="13">
        <v>85</v>
      </c>
      <c r="E149" s="13">
        <v>101</v>
      </c>
      <c r="F149" s="31">
        <f t="shared" si="16"/>
        <v>186</v>
      </c>
      <c r="G149" s="265" t="s">
        <v>39</v>
      </c>
      <c r="H149" s="266"/>
      <c r="I149" s="247">
        <f>SUM(C30+I39+I67+I147)</f>
        <v>19501</v>
      </c>
      <c r="J149" s="247">
        <f>SUM(D30+J39+J67+J147)</f>
        <v>22757</v>
      </c>
      <c r="K149" s="247">
        <f>SUM(E30+K39+K67+K147)</f>
        <v>24398</v>
      </c>
      <c r="L149" s="249">
        <f>SUM(J149:K149)</f>
        <v>47155</v>
      </c>
    </row>
    <row r="150" spans="1:13" ht="14.25" customHeight="1" x14ac:dyDescent="0.15">
      <c r="A150" s="110"/>
      <c r="B150" s="37" t="s">
        <v>38</v>
      </c>
      <c r="C150" s="13">
        <v>140</v>
      </c>
      <c r="D150" s="13">
        <v>163</v>
      </c>
      <c r="E150" s="13">
        <v>178</v>
      </c>
      <c r="F150" s="31">
        <f t="shared" si="16"/>
        <v>341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110"/>
      <c r="B151" s="37" t="s">
        <v>37</v>
      </c>
      <c r="C151" s="13">
        <v>31</v>
      </c>
      <c r="D151" s="13">
        <v>32</v>
      </c>
      <c r="E151" s="13">
        <v>39</v>
      </c>
      <c r="F151" s="31">
        <f t="shared" si="16"/>
        <v>71</v>
      </c>
      <c r="G151" s="251" t="s">
        <v>36</v>
      </c>
      <c r="H151" s="252"/>
      <c r="I151" s="255">
        <f>I149-'R1.6月末'!I149</f>
        <v>48</v>
      </c>
      <c r="J151" s="255">
        <f>J149-'R1.6月末'!J149</f>
        <v>6</v>
      </c>
      <c r="K151" s="255">
        <f>K149-'R1.6月末'!K149</f>
        <v>-3</v>
      </c>
      <c r="L151" s="257">
        <f>L149-'R1.6月末'!L149</f>
        <v>3</v>
      </c>
      <c r="M151" s="109"/>
    </row>
    <row r="152" spans="1:13" ht="14.25" customHeight="1" x14ac:dyDescent="0.15">
      <c r="A152" s="110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6"/>
        <v>51</v>
      </c>
      <c r="G152" s="253"/>
      <c r="H152" s="254"/>
      <c r="I152" s="256"/>
      <c r="J152" s="256"/>
      <c r="K152" s="256"/>
      <c r="L152" s="258"/>
    </row>
    <row r="153" spans="1:13" ht="14.25" customHeight="1" x14ac:dyDescent="0.15">
      <c r="A153" s="110"/>
      <c r="B153" s="37" t="s">
        <v>34</v>
      </c>
      <c r="C153" s="13">
        <v>65</v>
      </c>
      <c r="D153" s="13">
        <v>98</v>
      </c>
      <c r="E153" s="13">
        <v>96</v>
      </c>
      <c r="F153" s="31">
        <f t="shared" si="16"/>
        <v>194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</row>
    <row r="154" spans="1:13" ht="14.25" customHeight="1" x14ac:dyDescent="0.15">
      <c r="A154" s="110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69</v>
      </c>
      <c r="K154" s="50">
        <v>57</v>
      </c>
      <c r="L154" s="48">
        <f t="shared" ref="L154:L159" si="17">SUM(J154:K154)</f>
        <v>126</v>
      </c>
    </row>
    <row r="155" spans="1:13" ht="14.25" customHeight="1" x14ac:dyDescent="0.15">
      <c r="A155" s="110"/>
      <c r="B155" s="37" t="s">
        <v>30</v>
      </c>
      <c r="C155" s="13">
        <v>244</v>
      </c>
      <c r="D155" s="13">
        <v>238</v>
      </c>
      <c r="E155" s="13">
        <v>281</v>
      </c>
      <c r="F155" s="31">
        <f t="shared" si="16"/>
        <v>519</v>
      </c>
      <c r="G155" s="245" t="s">
        <v>29</v>
      </c>
      <c r="H155" s="246"/>
      <c r="I155" s="50"/>
      <c r="J155" s="50">
        <v>50</v>
      </c>
      <c r="K155" s="50">
        <v>53</v>
      </c>
      <c r="L155" s="48">
        <f t="shared" si="17"/>
        <v>103</v>
      </c>
    </row>
    <row r="156" spans="1:13" ht="14.25" customHeight="1" x14ac:dyDescent="0.15">
      <c r="A156" s="110"/>
      <c r="B156" s="37" t="s">
        <v>28</v>
      </c>
      <c r="C156" s="13">
        <v>39</v>
      </c>
      <c r="D156" s="13">
        <v>37</v>
      </c>
      <c r="E156" s="13">
        <v>41</v>
      </c>
      <c r="F156" s="31">
        <f t="shared" si="16"/>
        <v>78</v>
      </c>
      <c r="G156" s="245" t="s">
        <v>27</v>
      </c>
      <c r="H156" s="246"/>
      <c r="I156" s="50"/>
      <c r="J156" s="50">
        <v>19</v>
      </c>
      <c r="K156" s="50">
        <v>12</v>
      </c>
      <c r="L156" s="48">
        <f t="shared" si="17"/>
        <v>31</v>
      </c>
    </row>
    <row r="157" spans="1:13" ht="14.25" customHeight="1" x14ac:dyDescent="0.15">
      <c r="A157" s="110"/>
      <c r="B157" s="26" t="s">
        <v>26</v>
      </c>
      <c r="C157" s="25">
        <f>SUM(C140:C156)</f>
        <v>1533</v>
      </c>
      <c r="D157" s="25">
        <f t="shared" ref="D157:F157" si="18">SUM(D140:D156)</f>
        <v>1765</v>
      </c>
      <c r="E157" s="25">
        <f t="shared" si="18"/>
        <v>1976</v>
      </c>
      <c r="F157" s="25">
        <f t="shared" si="18"/>
        <v>3741</v>
      </c>
      <c r="G157" s="245" t="s">
        <v>25</v>
      </c>
      <c r="H157" s="246"/>
      <c r="I157" s="50"/>
      <c r="J157" s="50">
        <v>30</v>
      </c>
      <c r="K157" s="50">
        <v>19</v>
      </c>
      <c r="L157" s="48">
        <f t="shared" si="17"/>
        <v>49</v>
      </c>
    </row>
    <row r="158" spans="1:13" ht="14.25" customHeight="1" x14ac:dyDescent="0.15">
      <c r="A158" s="110" t="s">
        <v>24</v>
      </c>
      <c r="B158" s="37" t="s">
        <v>23</v>
      </c>
      <c r="C158" s="13">
        <v>124</v>
      </c>
      <c r="D158" s="13">
        <v>165</v>
      </c>
      <c r="E158" s="13">
        <v>162</v>
      </c>
      <c r="F158" s="31">
        <f t="shared" ref="F158:F163" si="19">SUM(D158:E158)</f>
        <v>327</v>
      </c>
      <c r="G158" s="245" t="s">
        <v>22</v>
      </c>
      <c r="H158" s="246"/>
      <c r="I158" s="50"/>
      <c r="J158" s="50"/>
      <c r="K158" s="50"/>
      <c r="L158" s="48">
        <f t="shared" si="17"/>
        <v>0</v>
      </c>
    </row>
    <row r="159" spans="1:13" ht="14.25" customHeight="1" x14ac:dyDescent="0.15">
      <c r="A159" s="110"/>
      <c r="B159" s="37" t="s">
        <v>21</v>
      </c>
      <c r="C159" s="13">
        <v>211</v>
      </c>
      <c r="D159" s="13">
        <v>256</v>
      </c>
      <c r="E159" s="13">
        <v>277</v>
      </c>
      <c r="F159" s="31">
        <f t="shared" si="19"/>
        <v>533</v>
      </c>
      <c r="G159" s="233" t="s">
        <v>20</v>
      </c>
      <c r="H159" s="234"/>
      <c r="I159" s="49"/>
      <c r="J159" s="49">
        <v>2</v>
      </c>
      <c r="K159" s="49"/>
      <c r="L159" s="48">
        <f t="shared" si="17"/>
        <v>2</v>
      </c>
    </row>
    <row r="160" spans="1:13" ht="14.25" customHeight="1" x14ac:dyDescent="0.15">
      <c r="A160" s="110"/>
      <c r="B160" s="37" t="s">
        <v>19</v>
      </c>
      <c r="C160" s="13">
        <v>63</v>
      </c>
      <c r="D160" s="13">
        <v>84</v>
      </c>
      <c r="E160" s="13">
        <v>77</v>
      </c>
      <c r="F160" s="31">
        <f t="shared" si="19"/>
        <v>161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51</v>
      </c>
      <c r="D161" s="13">
        <v>76</v>
      </c>
      <c r="E161" s="13">
        <v>85</v>
      </c>
      <c r="F161" s="31">
        <f t="shared" si="19"/>
        <v>161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10"/>
      <c r="B162" s="37" t="s">
        <v>15</v>
      </c>
      <c r="C162" s="13">
        <v>209</v>
      </c>
      <c r="D162" s="13">
        <v>280</v>
      </c>
      <c r="E162" s="13">
        <v>286</v>
      </c>
      <c r="F162" s="31">
        <f t="shared" si="19"/>
        <v>566</v>
      </c>
      <c r="G162" s="42" t="s">
        <v>14</v>
      </c>
      <c r="H162" s="41" t="s">
        <v>11</v>
      </c>
      <c r="I162" s="40">
        <f>SUM(L162/L149)</f>
        <v>0.41219382886226275</v>
      </c>
      <c r="J162" s="39">
        <v>8733</v>
      </c>
      <c r="K162" s="39">
        <v>10704</v>
      </c>
      <c r="L162" s="38">
        <f t="shared" ref="L162:L167" si="20">SUM(J162:K162)</f>
        <v>19437</v>
      </c>
    </row>
    <row r="163" spans="1:12" ht="14.25" customHeight="1" x14ac:dyDescent="0.15">
      <c r="A163" s="110"/>
      <c r="B163" s="37" t="s">
        <v>13</v>
      </c>
      <c r="C163" s="13">
        <v>36</v>
      </c>
      <c r="D163" s="13">
        <v>47</v>
      </c>
      <c r="E163" s="13">
        <v>47</v>
      </c>
      <c r="F163" s="31">
        <f t="shared" si="19"/>
        <v>94</v>
      </c>
      <c r="G163" s="238" t="s">
        <v>12</v>
      </c>
      <c r="H163" s="36" t="s">
        <v>11</v>
      </c>
      <c r="I163" s="35">
        <f>SUM(L163/L149)</f>
        <v>0.34134238150779345</v>
      </c>
      <c r="J163" s="34">
        <v>7077</v>
      </c>
      <c r="K163" s="34">
        <v>9019</v>
      </c>
      <c r="L163" s="33">
        <f t="shared" si="20"/>
        <v>16096</v>
      </c>
    </row>
    <row r="164" spans="1:12" ht="14.25" customHeight="1" x14ac:dyDescent="0.15">
      <c r="A164" s="110"/>
      <c r="B164" s="26" t="s">
        <v>10</v>
      </c>
      <c r="C164" s="25">
        <f>SUM(C158:C163)</f>
        <v>694</v>
      </c>
      <c r="D164" s="25">
        <f>SUM(D158:D163)</f>
        <v>908</v>
      </c>
      <c r="E164" s="25">
        <f>SUM(E158:E163)</f>
        <v>934</v>
      </c>
      <c r="F164" s="24">
        <f>SUM(F158:F163)</f>
        <v>1842</v>
      </c>
      <c r="G164" s="239"/>
      <c r="H164" s="30" t="s">
        <v>9</v>
      </c>
      <c r="I164" s="29">
        <f>L164/F30</f>
        <v>0.28902027027027027</v>
      </c>
      <c r="J164" s="28">
        <v>765</v>
      </c>
      <c r="K164" s="28">
        <v>946</v>
      </c>
      <c r="L164" s="27">
        <f t="shared" si="20"/>
        <v>1711</v>
      </c>
    </row>
    <row r="165" spans="1:12" ht="14.25" customHeight="1" x14ac:dyDescent="0.15">
      <c r="A165" s="110" t="s">
        <v>8</v>
      </c>
      <c r="B165" s="111" t="s">
        <v>7</v>
      </c>
      <c r="C165" s="13">
        <v>317</v>
      </c>
      <c r="D165" s="13">
        <v>358</v>
      </c>
      <c r="E165" s="13">
        <v>366</v>
      </c>
      <c r="F165" s="31">
        <f>SUM(D165:E165)</f>
        <v>724</v>
      </c>
      <c r="G165" s="239"/>
      <c r="H165" s="30" t="s">
        <v>6</v>
      </c>
      <c r="I165" s="29">
        <f>L165/L39</f>
        <v>0.37817309614231459</v>
      </c>
      <c r="J165" s="28">
        <v>1670</v>
      </c>
      <c r="K165" s="28">
        <v>2114</v>
      </c>
      <c r="L165" s="27">
        <f t="shared" si="20"/>
        <v>3784</v>
      </c>
    </row>
    <row r="166" spans="1:12" ht="14.25" customHeight="1" x14ac:dyDescent="0.15">
      <c r="A166" s="110"/>
      <c r="B166" s="111" t="s">
        <v>5</v>
      </c>
      <c r="C166" s="13">
        <v>289</v>
      </c>
      <c r="D166" s="13">
        <v>364</v>
      </c>
      <c r="E166" s="13">
        <v>386</v>
      </c>
      <c r="F166" s="31">
        <f>SUM(D166:E166)</f>
        <v>750</v>
      </c>
      <c r="G166" s="239"/>
      <c r="H166" s="30" t="s">
        <v>4</v>
      </c>
      <c r="I166" s="29">
        <f>L166/L67</f>
        <v>0.30627306273062732</v>
      </c>
      <c r="J166" s="28">
        <v>2062</v>
      </c>
      <c r="K166" s="28">
        <v>2586</v>
      </c>
      <c r="L166" s="27">
        <f>SUM(J166:K166)</f>
        <v>4648</v>
      </c>
    </row>
    <row r="167" spans="1:12" ht="14.25" customHeight="1" x14ac:dyDescent="0.15">
      <c r="A167" s="110"/>
      <c r="B167" s="26" t="s">
        <v>3</v>
      </c>
      <c r="C167" s="25">
        <f>SUM(C165:C166)</f>
        <v>606</v>
      </c>
      <c r="D167" s="25">
        <f>SUM(D165:D166)</f>
        <v>722</v>
      </c>
      <c r="E167" s="25">
        <f>SUM(E165:E166)</f>
        <v>752</v>
      </c>
      <c r="F167" s="24">
        <f>SUM(F165:F166)</f>
        <v>1474</v>
      </c>
      <c r="G167" s="240"/>
      <c r="H167" s="23" t="s">
        <v>2</v>
      </c>
      <c r="I167" s="22">
        <f>L167/L147</f>
        <v>0.3708341120039868</v>
      </c>
      <c r="J167" s="21">
        <v>2580</v>
      </c>
      <c r="K167" s="21">
        <v>3373</v>
      </c>
      <c r="L167" s="20">
        <f t="shared" si="20"/>
        <v>5953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241" t="s">
        <v>1</v>
      </c>
      <c r="H169" s="242"/>
      <c r="I169" s="11">
        <v>403</v>
      </c>
      <c r="J169" s="11">
        <v>167</v>
      </c>
      <c r="K169" s="11">
        <v>266</v>
      </c>
      <c r="L169" s="10">
        <f>SUM(J169:K169)</f>
        <v>433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8"/>
  <sheetViews>
    <sheetView view="pageBreakPreview" topLeftCell="A140" zoomScaleNormal="100" workbookViewId="0">
      <selection activeCell="L169" sqref="L169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331</v>
      </c>
      <c r="D5" s="89">
        <v>394</v>
      </c>
      <c r="E5" s="89">
        <v>394</v>
      </c>
      <c r="F5" s="31">
        <f t="shared" ref="F5:F21" si="1">SUM(D5:E5)</f>
        <v>788</v>
      </c>
      <c r="G5" s="57"/>
      <c r="H5" s="37" t="s">
        <v>261</v>
      </c>
      <c r="I5" s="13">
        <v>177</v>
      </c>
      <c r="J5" s="13">
        <v>205</v>
      </c>
      <c r="K5" s="13">
        <v>234</v>
      </c>
      <c r="L5" s="58">
        <f t="shared" si="0"/>
        <v>439</v>
      </c>
    </row>
    <row r="6" spans="1:12" ht="14.25" customHeight="1" x14ac:dyDescent="0.15">
      <c r="A6" s="113"/>
      <c r="B6" s="37" t="s">
        <v>260</v>
      </c>
      <c r="C6" s="86">
        <v>216</v>
      </c>
      <c r="D6" s="86">
        <v>207</v>
      </c>
      <c r="E6" s="86">
        <v>207</v>
      </c>
      <c r="F6" s="31">
        <f t="shared" si="1"/>
        <v>414</v>
      </c>
      <c r="G6" s="57"/>
      <c r="H6" s="37" t="s">
        <v>259</v>
      </c>
      <c r="I6" s="13">
        <v>113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3"/>
      <c r="B7" s="37" t="s">
        <v>258</v>
      </c>
      <c r="C7" s="86">
        <v>124</v>
      </c>
      <c r="D7" s="86">
        <v>131</v>
      </c>
      <c r="E7" s="86">
        <v>154</v>
      </c>
      <c r="F7" s="31">
        <f t="shared" si="1"/>
        <v>285</v>
      </c>
      <c r="G7" s="57"/>
      <c r="H7" s="37" t="s">
        <v>257</v>
      </c>
      <c r="I7" s="13">
        <v>78</v>
      </c>
      <c r="J7" s="13">
        <v>102</v>
      </c>
      <c r="K7" s="13">
        <v>104</v>
      </c>
      <c r="L7" s="58">
        <f t="shared" si="0"/>
        <v>206</v>
      </c>
    </row>
    <row r="8" spans="1:12" ht="14.25" customHeight="1" x14ac:dyDescent="0.15">
      <c r="A8" s="113"/>
      <c r="B8" s="37" t="s">
        <v>256</v>
      </c>
      <c r="C8" s="86">
        <v>164</v>
      </c>
      <c r="D8" s="86">
        <v>172</v>
      </c>
      <c r="E8" s="86">
        <v>201</v>
      </c>
      <c r="F8" s="31">
        <f t="shared" si="1"/>
        <v>373</v>
      </c>
      <c r="G8" s="57"/>
      <c r="H8" s="37" t="s">
        <v>219</v>
      </c>
      <c r="I8" s="13">
        <v>59</v>
      </c>
      <c r="J8" s="13">
        <v>74</v>
      </c>
      <c r="K8" s="13">
        <v>77</v>
      </c>
      <c r="L8" s="58">
        <f t="shared" si="0"/>
        <v>151</v>
      </c>
    </row>
    <row r="9" spans="1:12" ht="14.25" customHeight="1" x14ac:dyDescent="0.15">
      <c r="A9" s="113"/>
      <c r="B9" s="37" t="s">
        <v>255</v>
      </c>
      <c r="C9" s="86">
        <v>55</v>
      </c>
      <c r="D9" s="86">
        <v>62</v>
      </c>
      <c r="E9" s="86">
        <v>73</v>
      </c>
      <c r="F9" s="31">
        <f t="shared" si="1"/>
        <v>135</v>
      </c>
      <c r="G9" s="57"/>
      <c r="H9" s="37" t="s">
        <v>254</v>
      </c>
      <c r="I9" s="13">
        <v>73</v>
      </c>
      <c r="J9" s="13">
        <v>86</v>
      </c>
      <c r="K9" s="13">
        <v>90</v>
      </c>
      <c r="L9" s="58">
        <f t="shared" si="0"/>
        <v>176</v>
      </c>
    </row>
    <row r="10" spans="1:12" ht="14.25" customHeight="1" x14ac:dyDescent="0.15">
      <c r="A10" s="113"/>
      <c r="B10" s="37" t="s">
        <v>253</v>
      </c>
      <c r="C10" s="86">
        <v>306</v>
      </c>
      <c r="D10" s="86">
        <v>385</v>
      </c>
      <c r="E10" s="86">
        <v>394</v>
      </c>
      <c r="F10" s="31">
        <f t="shared" si="1"/>
        <v>779</v>
      </c>
      <c r="G10" s="83"/>
      <c r="H10" s="26" t="s">
        <v>252</v>
      </c>
      <c r="I10" s="25">
        <f>SUM(I4:I9)</f>
        <v>528</v>
      </c>
      <c r="J10" s="25">
        <f>SUM(J4:J9)</f>
        <v>637</v>
      </c>
      <c r="K10" s="25">
        <f>SUM(K4:K9)</f>
        <v>708</v>
      </c>
      <c r="L10" s="60">
        <f>SUM(L4:L9)</f>
        <v>1345</v>
      </c>
    </row>
    <row r="11" spans="1:12" ht="14.25" customHeight="1" x14ac:dyDescent="0.15">
      <c r="A11" s="113"/>
      <c r="B11" s="37" t="s">
        <v>251</v>
      </c>
      <c r="C11" s="86">
        <v>67</v>
      </c>
      <c r="D11" s="86">
        <v>81</v>
      </c>
      <c r="E11" s="86">
        <v>94</v>
      </c>
      <c r="F11" s="31">
        <f t="shared" si="1"/>
        <v>175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73</v>
      </c>
      <c r="L11" s="58">
        <f t="shared" ref="L11:L22" si="2">SUM(J11:K11)</f>
        <v>136</v>
      </c>
    </row>
    <row r="12" spans="1:12" ht="14.25" customHeight="1" x14ac:dyDescent="0.15">
      <c r="A12" s="113"/>
      <c r="B12" s="37" t="s">
        <v>248</v>
      </c>
      <c r="C12" s="86">
        <v>117</v>
      </c>
      <c r="D12" s="86">
        <v>168</v>
      </c>
      <c r="E12" s="86">
        <v>181</v>
      </c>
      <c r="F12" s="31">
        <f t="shared" si="1"/>
        <v>349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13"/>
      <c r="B13" s="37" t="s">
        <v>247</v>
      </c>
      <c r="C13" s="86">
        <v>151</v>
      </c>
      <c r="D13" s="86">
        <v>214</v>
      </c>
      <c r="E13" s="86">
        <v>221</v>
      </c>
      <c r="F13" s="31">
        <f t="shared" si="1"/>
        <v>435</v>
      </c>
      <c r="G13" s="57"/>
      <c r="H13" s="37" t="s">
        <v>246</v>
      </c>
      <c r="I13" s="13">
        <v>39</v>
      </c>
      <c r="J13" s="13">
        <v>36</v>
      </c>
      <c r="K13" s="13">
        <v>46</v>
      </c>
      <c r="L13" s="58">
        <f t="shared" si="2"/>
        <v>82</v>
      </c>
    </row>
    <row r="14" spans="1:12" ht="14.25" customHeight="1" x14ac:dyDescent="0.15">
      <c r="A14" s="113"/>
      <c r="B14" s="37" t="s">
        <v>245</v>
      </c>
      <c r="C14" s="86">
        <v>42</v>
      </c>
      <c r="D14" s="86">
        <v>53</v>
      </c>
      <c r="E14" s="86">
        <v>52</v>
      </c>
      <c r="F14" s="31">
        <f t="shared" si="1"/>
        <v>105</v>
      </c>
      <c r="G14" s="57"/>
      <c r="H14" s="37" t="s">
        <v>244</v>
      </c>
      <c r="I14" s="13">
        <v>124</v>
      </c>
      <c r="J14" s="13">
        <v>125</v>
      </c>
      <c r="K14" s="13">
        <v>129</v>
      </c>
      <c r="L14" s="58">
        <f t="shared" si="2"/>
        <v>254</v>
      </c>
    </row>
    <row r="15" spans="1:12" ht="14.25" customHeight="1" x14ac:dyDescent="0.15">
      <c r="A15" s="113"/>
      <c r="B15" s="37" t="s">
        <v>243</v>
      </c>
      <c r="C15" s="86">
        <v>26</v>
      </c>
      <c r="D15" s="86">
        <v>32</v>
      </c>
      <c r="E15" s="86">
        <v>36</v>
      </c>
      <c r="F15" s="31">
        <f t="shared" si="1"/>
        <v>68</v>
      </c>
      <c r="G15" s="57"/>
      <c r="H15" s="37" t="s">
        <v>242</v>
      </c>
      <c r="I15" s="13">
        <v>30</v>
      </c>
      <c r="J15" s="13">
        <v>36</v>
      </c>
      <c r="K15" s="13">
        <v>44</v>
      </c>
      <c r="L15" s="58">
        <f t="shared" si="2"/>
        <v>80</v>
      </c>
    </row>
    <row r="16" spans="1:12" ht="14.25" customHeight="1" x14ac:dyDescent="0.15">
      <c r="A16" s="113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61</v>
      </c>
      <c r="K16" s="13">
        <v>79</v>
      </c>
      <c r="L16" s="58">
        <f t="shared" si="2"/>
        <v>140</v>
      </c>
    </row>
    <row r="17" spans="1:12" ht="14.25" customHeight="1" x14ac:dyDescent="0.15">
      <c r="A17" s="113"/>
      <c r="B17" s="114" t="s">
        <v>239</v>
      </c>
      <c r="C17" s="86">
        <v>45</v>
      </c>
      <c r="D17" s="86">
        <v>61</v>
      </c>
      <c r="E17" s="86">
        <v>65</v>
      </c>
      <c r="F17" s="31">
        <f>SUM(D17:E17)</f>
        <v>126</v>
      </c>
      <c r="G17" s="57"/>
      <c r="H17" s="37" t="s">
        <v>238</v>
      </c>
      <c r="I17" s="13">
        <v>81</v>
      </c>
      <c r="J17" s="13">
        <v>92</v>
      </c>
      <c r="K17" s="13">
        <v>82</v>
      </c>
      <c r="L17" s="58">
        <f t="shared" si="2"/>
        <v>174</v>
      </c>
    </row>
    <row r="18" spans="1:12" ht="14.25" customHeight="1" x14ac:dyDescent="0.15">
      <c r="A18" s="113"/>
      <c r="B18" s="37" t="s">
        <v>237</v>
      </c>
      <c r="C18" s="86">
        <v>82</v>
      </c>
      <c r="D18" s="86">
        <v>112</v>
      </c>
      <c r="E18" s="86">
        <v>119</v>
      </c>
      <c r="F18" s="31">
        <f t="shared" si="1"/>
        <v>231</v>
      </c>
      <c r="G18" s="57"/>
      <c r="H18" s="37" t="s">
        <v>236</v>
      </c>
      <c r="I18" s="13">
        <v>58</v>
      </c>
      <c r="J18" s="13">
        <v>64</v>
      </c>
      <c r="K18" s="13">
        <v>79</v>
      </c>
      <c r="L18" s="58">
        <f t="shared" si="2"/>
        <v>143</v>
      </c>
    </row>
    <row r="19" spans="1:12" ht="14.25" customHeight="1" x14ac:dyDescent="0.15">
      <c r="A19" s="113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13"/>
      <c r="B20" s="114" t="s">
        <v>233</v>
      </c>
      <c r="C20" s="86">
        <v>13</v>
      </c>
      <c r="D20" s="86">
        <v>9</v>
      </c>
      <c r="E20" s="86">
        <v>13</v>
      </c>
      <c r="F20" s="31">
        <f t="shared" si="1"/>
        <v>22</v>
      </c>
      <c r="G20" s="57"/>
      <c r="H20" s="37" t="s">
        <v>232</v>
      </c>
      <c r="I20" s="13">
        <v>59</v>
      </c>
      <c r="J20" s="13">
        <v>56</v>
      </c>
      <c r="K20" s="13">
        <v>60</v>
      </c>
      <c r="L20" s="58">
        <f t="shared" si="2"/>
        <v>116</v>
      </c>
    </row>
    <row r="21" spans="1:12" ht="14.25" customHeight="1" x14ac:dyDescent="0.15">
      <c r="A21" s="113"/>
      <c r="B21" s="114" t="s">
        <v>231</v>
      </c>
      <c r="C21" s="86">
        <v>19</v>
      </c>
      <c r="D21" s="86">
        <v>25</v>
      </c>
      <c r="E21" s="86">
        <v>25</v>
      </c>
      <c r="F21" s="31">
        <f t="shared" si="1"/>
        <v>50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1782</v>
      </c>
      <c r="D22" s="25">
        <f>SUM(D5:D21)</f>
        <v>2132</v>
      </c>
      <c r="E22" s="25">
        <f>SUM(E5:E21)</f>
        <v>2258</v>
      </c>
      <c r="F22" s="25">
        <f>SUM(F5:F21)</f>
        <v>4390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3" t="s">
        <v>228</v>
      </c>
      <c r="B23" s="37" t="s">
        <v>227</v>
      </c>
      <c r="C23" s="13">
        <v>136</v>
      </c>
      <c r="D23" s="13">
        <v>149</v>
      </c>
      <c r="E23" s="13">
        <v>186</v>
      </c>
      <c r="F23" s="31">
        <f t="shared" ref="F23:F28" si="3">SUM(D23:E23)</f>
        <v>335</v>
      </c>
      <c r="G23" s="83"/>
      <c r="H23" s="26" t="s">
        <v>226</v>
      </c>
      <c r="I23" s="25">
        <f>SUM(I11:I22)</f>
        <v>606</v>
      </c>
      <c r="J23" s="25">
        <f>SUM(J11:J22)</f>
        <v>634</v>
      </c>
      <c r="K23" s="25">
        <f>SUM(K11:K22)</f>
        <v>698</v>
      </c>
      <c r="L23" s="60">
        <f>SUM(L11:L22)</f>
        <v>1332</v>
      </c>
    </row>
    <row r="24" spans="1:12" ht="14.25" customHeight="1" x14ac:dyDescent="0.15">
      <c r="A24" s="113"/>
      <c r="B24" s="37" t="s">
        <v>225</v>
      </c>
      <c r="C24" s="13">
        <v>70</v>
      </c>
      <c r="D24" s="13">
        <v>84</v>
      </c>
      <c r="E24" s="13">
        <v>83</v>
      </c>
      <c r="F24" s="31">
        <f t="shared" si="3"/>
        <v>167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 x14ac:dyDescent="0.15">
      <c r="A25" s="113"/>
      <c r="B25" s="37" t="s">
        <v>222</v>
      </c>
      <c r="C25" s="13">
        <v>193</v>
      </c>
      <c r="D25" s="13">
        <v>227</v>
      </c>
      <c r="E25" s="13">
        <v>280</v>
      </c>
      <c r="F25" s="31">
        <f t="shared" si="3"/>
        <v>507</v>
      </c>
      <c r="G25" s="57"/>
      <c r="H25" s="37" t="s">
        <v>221</v>
      </c>
      <c r="I25" s="13">
        <v>18</v>
      </c>
      <c r="J25" s="13">
        <v>24</v>
      </c>
      <c r="K25" s="13">
        <v>22</v>
      </c>
      <c r="L25" s="58">
        <f t="shared" si="4"/>
        <v>46</v>
      </c>
    </row>
    <row r="26" spans="1:12" ht="14.25" customHeight="1" x14ac:dyDescent="0.15">
      <c r="A26" s="113"/>
      <c r="B26" s="37" t="s">
        <v>220</v>
      </c>
      <c r="C26" s="13">
        <v>89</v>
      </c>
      <c r="D26" s="13">
        <v>93</v>
      </c>
      <c r="E26" s="13">
        <v>116</v>
      </c>
      <c r="F26" s="31">
        <f t="shared" si="3"/>
        <v>209</v>
      </c>
      <c r="G26" s="57"/>
      <c r="H26" s="37" t="s">
        <v>219</v>
      </c>
      <c r="I26" s="13">
        <v>42</v>
      </c>
      <c r="J26" s="13">
        <v>49</v>
      </c>
      <c r="K26" s="13">
        <v>48</v>
      </c>
      <c r="L26" s="58">
        <f t="shared" si="4"/>
        <v>97</v>
      </c>
    </row>
    <row r="27" spans="1:12" ht="14.25" customHeight="1" x14ac:dyDescent="0.15">
      <c r="A27" s="113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13"/>
      <c r="B28" s="37" t="s">
        <v>216</v>
      </c>
      <c r="C28" s="13">
        <v>60</v>
      </c>
      <c r="D28" s="13">
        <v>66</v>
      </c>
      <c r="E28" s="13">
        <v>105</v>
      </c>
      <c r="F28" s="31">
        <f t="shared" si="3"/>
        <v>171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694</v>
      </c>
      <c r="E29" s="25">
        <f>SUM(E23:E28)</f>
        <v>844</v>
      </c>
      <c r="F29" s="25">
        <f>SUM(F23:F28)</f>
        <v>1538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2391</v>
      </c>
      <c r="D30" s="55">
        <f>SUM(D22+D29)</f>
        <v>2826</v>
      </c>
      <c r="E30" s="55">
        <f>SUM(E22+E29)</f>
        <v>3102</v>
      </c>
      <c r="F30" s="55">
        <f>SUM(F22+F29)</f>
        <v>5928</v>
      </c>
      <c r="G30" s="57"/>
      <c r="H30" s="26" t="s">
        <v>212</v>
      </c>
      <c r="I30" s="25">
        <f>SUM(I24:I29)</f>
        <v>173</v>
      </c>
      <c r="J30" s="25">
        <f>SUM(J24:J29)</f>
        <v>202</v>
      </c>
      <c r="K30" s="25">
        <f>SUM(K24:K29)</f>
        <v>218</v>
      </c>
      <c r="L30" s="56">
        <f>SUM(L24:L29)</f>
        <v>420</v>
      </c>
    </row>
    <row r="31" spans="1:12" ht="14.25" customHeight="1" x14ac:dyDescent="0.15">
      <c r="A31" s="113"/>
      <c r="B31" s="114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47</v>
      </c>
      <c r="K31" s="13">
        <v>43</v>
      </c>
      <c r="L31" s="58">
        <f t="shared" ref="L31:L37" si="5">SUM(J31:K31)</f>
        <v>90</v>
      </c>
    </row>
    <row r="32" spans="1:12" ht="14.25" customHeight="1" x14ac:dyDescent="0.15">
      <c r="A32" s="276" t="s">
        <v>210</v>
      </c>
      <c r="B32" s="277"/>
      <c r="C32" s="74"/>
      <c r="D32" s="114"/>
      <c r="E32" s="114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13" t="s">
        <v>208</v>
      </c>
      <c r="B33" s="37" t="s">
        <v>207</v>
      </c>
      <c r="C33" s="86">
        <v>382</v>
      </c>
      <c r="D33" s="13">
        <v>461</v>
      </c>
      <c r="E33" s="13">
        <v>485</v>
      </c>
      <c r="F33" s="31">
        <f t="shared" ref="F33:F45" si="6">SUM(D33:E33)</f>
        <v>946</v>
      </c>
      <c r="G33" s="57"/>
      <c r="H33" s="37" t="s">
        <v>206</v>
      </c>
      <c r="I33" s="13">
        <v>70</v>
      </c>
      <c r="J33" s="13">
        <v>67</v>
      </c>
      <c r="K33" s="13">
        <v>77</v>
      </c>
      <c r="L33" s="58">
        <f t="shared" si="5"/>
        <v>144</v>
      </c>
    </row>
    <row r="34" spans="1:12" ht="14.25" customHeight="1" x14ac:dyDescent="0.15">
      <c r="A34" s="113"/>
      <c r="B34" s="37" t="s">
        <v>205</v>
      </c>
      <c r="C34" s="13">
        <v>149</v>
      </c>
      <c r="D34" s="13">
        <v>184</v>
      </c>
      <c r="E34" s="13">
        <v>196</v>
      </c>
      <c r="F34" s="31">
        <f t="shared" si="6"/>
        <v>380</v>
      </c>
      <c r="G34" s="57"/>
      <c r="H34" s="37" t="s">
        <v>204</v>
      </c>
      <c r="I34" s="13">
        <v>55</v>
      </c>
      <c r="J34" s="13">
        <v>69</v>
      </c>
      <c r="K34" s="13">
        <v>72</v>
      </c>
      <c r="L34" s="58">
        <f t="shared" si="5"/>
        <v>141</v>
      </c>
    </row>
    <row r="35" spans="1:12" ht="14.25" customHeight="1" x14ac:dyDescent="0.15">
      <c r="A35" s="113"/>
      <c r="B35" s="37" t="s">
        <v>203</v>
      </c>
      <c r="C35" s="13">
        <v>74</v>
      </c>
      <c r="D35" s="13">
        <v>85</v>
      </c>
      <c r="E35" s="13">
        <v>97</v>
      </c>
      <c r="F35" s="31">
        <f t="shared" si="6"/>
        <v>182</v>
      </c>
      <c r="G35" s="57"/>
      <c r="H35" s="37" t="s">
        <v>202</v>
      </c>
      <c r="I35" s="13">
        <v>87</v>
      </c>
      <c r="J35" s="13">
        <v>94</v>
      </c>
      <c r="K35" s="13">
        <v>98</v>
      </c>
      <c r="L35" s="58">
        <f t="shared" si="5"/>
        <v>192</v>
      </c>
    </row>
    <row r="36" spans="1:12" ht="14.25" customHeight="1" x14ac:dyDescent="0.15">
      <c r="A36" s="113"/>
      <c r="B36" s="37" t="s">
        <v>201</v>
      </c>
      <c r="C36" s="13">
        <v>230</v>
      </c>
      <c r="D36" s="13">
        <v>229</v>
      </c>
      <c r="E36" s="13">
        <v>279</v>
      </c>
      <c r="F36" s="31">
        <f t="shared" si="6"/>
        <v>508</v>
      </c>
      <c r="G36" s="84"/>
      <c r="H36" s="85" t="s">
        <v>200</v>
      </c>
      <c r="I36" s="13">
        <v>52</v>
      </c>
      <c r="J36" s="13">
        <v>63</v>
      </c>
      <c r="K36" s="13">
        <v>72</v>
      </c>
      <c r="L36" s="58">
        <f t="shared" si="5"/>
        <v>135</v>
      </c>
    </row>
    <row r="37" spans="1:12" ht="14.25" customHeight="1" x14ac:dyDescent="0.15">
      <c r="A37" s="113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123</v>
      </c>
      <c r="J37" s="13">
        <v>142</v>
      </c>
      <c r="K37" s="13">
        <v>142</v>
      </c>
      <c r="L37" s="58">
        <f t="shared" si="5"/>
        <v>284</v>
      </c>
    </row>
    <row r="38" spans="1:12" ht="14.25" customHeight="1" x14ac:dyDescent="0.15">
      <c r="A38" s="113"/>
      <c r="B38" s="37" t="s">
        <v>197</v>
      </c>
      <c r="C38" s="13">
        <v>75</v>
      </c>
      <c r="D38" s="13">
        <v>106</v>
      </c>
      <c r="E38" s="13">
        <v>113</v>
      </c>
      <c r="F38" s="31">
        <f t="shared" si="6"/>
        <v>219</v>
      </c>
      <c r="G38" s="83"/>
      <c r="H38" s="26" t="s">
        <v>163</v>
      </c>
      <c r="I38" s="25">
        <f>SUM(I31:I37)</f>
        <v>456</v>
      </c>
      <c r="J38" s="25">
        <f>SUM(J31:J37)</f>
        <v>535</v>
      </c>
      <c r="K38" s="25">
        <f>SUM(K31:K37)</f>
        <v>559</v>
      </c>
      <c r="L38" s="60">
        <f>SUM(L31:L37)</f>
        <v>1094</v>
      </c>
    </row>
    <row r="39" spans="1:12" ht="14.25" customHeight="1" x14ac:dyDescent="0.15">
      <c r="A39" s="113"/>
      <c r="B39" s="37" t="s">
        <v>196</v>
      </c>
      <c r="C39" s="13">
        <v>54</v>
      </c>
      <c r="D39" s="13">
        <v>64</v>
      </c>
      <c r="E39" s="13">
        <v>63</v>
      </c>
      <c r="F39" s="31">
        <f t="shared" si="6"/>
        <v>127</v>
      </c>
      <c r="G39" s="263" t="s">
        <v>195</v>
      </c>
      <c r="H39" s="264"/>
      <c r="I39" s="55">
        <f>SUM(C46+C54+I10+I23+I30+I38)</f>
        <v>4146</v>
      </c>
      <c r="J39" s="55">
        <f>SUM(D46+D54+J10+J23+J30+J38)</f>
        <v>4789</v>
      </c>
      <c r="K39" s="55">
        <f>SUM(E46+E54+K10+K23+K30+K38)</f>
        <v>5202</v>
      </c>
      <c r="L39" s="54">
        <f>SUM(F46+F54+L10+L23+L30+L38)</f>
        <v>9991</v>
      </c>
    </row>
    <row r="40" spans="1:12" ht="14.25" customHeight="1" x14ac:dyDescent="0.15">
      <c r="A40" s="113"/>
      <c r="B40" s="37" t="s">
        <v>194</v>
      </c>
      <c r="C40" s="13">
        <v>133</v>
      </c>
      <c r="D40" s="13">
        <v>155</v>
      </c>
      <c r="E40" s="13">
        <v>166</v>
      </c>
      <c r="F40" s="31">
        <f t="shared" si="6"/>
        <v>321</v>
      </c>
      <c r="G40" s="82"/>
      <c r="H40" s="114"/>
      <c r="I40" s="13"/>
      <c r="J40" s="13"/>
      <c r="K40" s="13"/>
      <c r="L40" s="52"/>
    </row>
    <row r="41" spans="1:12" ht="14.25" customHeight="1" x14ac:dyDescent="0.15">
      <c r="A41" s="113"/>
      <c r="B41" s="37" t="s">
        <v>193</v>
      </c>
      <c r="C41" s="13">
        <v>68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3"/>
      <c r="B42" s="37" t="s">
        <v>192</v>
      </c>
      <c r="C42" s="13">
        <v>106</v>
      </c>
      <c r="D42" s="13">
        <v>124</v>
      </c>
      <c r="E42" s="13">
        <v>150</v>
      </c>
      <c r="F42" s="31">
        <f t="shared" si="6"/>
        <v>274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3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3"/>
      <c r="B44" s="37" t="s">
        <v>190</v>
      </c>
      <c r="C44" s="13">
        <v>175</v>
      </c>
      <c r="D44" s="13">
        <v>200</v>
      </c>
      <c r="E44" s="13">
        <v>234</v>
      </c>
      <c r="F44" s="31">
        <f t="shared" si="6"/>
        <v>434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3"/>
      <c r="B45" s="37" t="s">
        <v>189</v>
      </c>
      <c r="C45" s="13">
        <v>160</v>
      </c>
      <c r="D45" s="13">
        <v>177</v>
      </c>
      <c r="E45" s="13">
        <v>208</v>
      </c>
      <c r="F45" s="31">
        <f t="shared" si="6"/>
        <v>385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1630</v>
      </c>
      <c r="D46" s="25">
        <f>SUM(D33:D45)</f>
        <v>1900</v>
      </c>
      <c r="E46" s="25">
        <f>SUM(E33:E45)</f>
        <v>2118</v>
      </c>
      <c r="F46" s="25">
        <f>SUM(F33:F45)</f>
        <v>4018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3" t="s">
        <v>187</v>
      </c>
      <c r="B47" s="37" t="s">
        <v>186</v>
      </c>
      <c r="C47" s="13">
        <v>97</v>
      </c>
      <c r="D47" s="13">
        <v>116</v>
      </c>
      <c r="E47" s="13">
        <v>116</v>
      </c>
      <c r="F47" s="31">
        <f t="shared" ref="F47:F53" si="7">SUM(D47:E47)</f>
        <v>232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3"/>
      <c r="B48" s="37" t="s">
        <v>185</v>
      </c>
      <c r="C48" s="13">
        <v>43</v>
      </c>
      <c r="D48" s="13">
        <v>42</v>
      </c>
      <c r="E48" s="13">
        <v>41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3"/>
      <c r="B49" s="37" t="s">
        <v>184</v>
      </c>
      <c r="C49" s="13">
        <v>102</v>
      </c>
      <c r="D49" s="13">
        <v>109</v>
      </c>
      <c r="E49" s="13">
        <v>118</v>
      </c>
      <c r="F49" s="31">
        <f t="shared" si="7"/>
        <v>227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3"/>
      <c r="B50" s="37" t="s">
        <v>183</v>
      </c>
      <c r="C50" s="13">
        <v>287</v>
      </c>
      <c r="D50" s="13">
        <v>319</v>
      </c>
      <c r="E50" s="13">
        <v>342</v>
      </c>
      <c r="F50" s="31">
        <f t="shared" si="7"/>
        <v>661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3"/>
      <c r="B51" s="37" t="s">
        <v>182</v>
      </c>
      <c r="C51" s="13">
        <v>130</v>
      </c>
      <c r="D51" s="13">
        <v>173</v>
      </c>
      <c r="E51" s="13">
        <v>173</v>
      </c>
      <c r="F51" s="31">
        <f t="shared" si="7"/>
        <v>346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3"/>
      <c r="B52" s="37" t="s">
        <v>181</v>
      </c>
      <c r="C52" s="13">
        <v>76</v>
      </c>
      <c r="D52" s="13">
        <v>92</v>
      </c>
      <c r="E52" s="13">
        <v>87</v>
      </c>
      <c r="F52" s="31">
        <f t="shared" si="7"/>
        <v>179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3"/>
      <c r="B53" s="37" t="s">
        <v>180</v>
      </c>
      <c r="C53" s="13">
        <v>18</v>
      </c>
      <c r="D53" s="13">
        <v>30</v>
      </c>
      <c r="E53" s="13">
        <v>24</v>
      </c>
      <c r="F53" s="31">
        <f t="shared" si="7"/>
        <v>54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753</v>
      </c>
      <c r="D54" s="25">
        <f>SUM(D47:D53)</f>
        <v>881</v>
      </c>
      <c r="E54" s="25">
        <f>SUM(E47:E53)</f>
        <v>901</v>
      </c>
      <c r="F54" s="25">
        <f>SUM(F47:F53)</f>
        <v>1782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3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3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3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3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58</v>
      </c>
      <c r="L60" s="63">
        <f t="shared" ref="L60:L65" si="8">SUM(J60:K60)</f>
        <v>117</v>
      </c>
    </row>
    <row r="61" spans="1:12" ht="14.25" customHeight="1" x14ac:dyDescent="0.15">
      <c r="A61" s="113" t="s">
        <v>175</v>
      </c>
      <c r="B61" s="37" t="s">
        <v>174</v>
      </c>
      <c r="C61" s="74">
        <v>315</v>
      </c>
      <c r="D61" s="13">
        <v>423</v>
      </c>
      <c r="E61" s="13">
        <v>416</v>
      </c>
      <c r="F61" s="31">
        <f t="shared" ref="F61:F68" si="9">SUM(D61:E61)</f>
        <v>839</v>
      </c>
      <c r="G61" s="73"/>
      <c r="H61" s="37" t="s">
        <v>173</v>
      </c>
      <c r="I61" s="13">
        <v>51</v>
      </c>
      <c r="J61" s="13">
        <v>50</v>
      </c>
      <c r="K61" s="13">
        <v>64</v>
      </c>
      <c r="L61" s="61">
        <f t="shared" si="8"/>
        <v>114</v>
      </c>
    </row>
    <row r="62" spans="1:12" ht="14.25" customHeight="1" x14ac:dyDescent="0.15">
      <c r="A62" s="113"/>
      <c r="B62" s="37" t="s">
        <v>172</v>
      </c>
      <c r="C62" s="13">
        <v>264</v>
      </c>
      <c r="D62" s="13">
        <v>325</v>
      </c>
      <c r="E62" s="13">
        <v>361</v>
      </c>
      <c r="F62" s="31">
        <f t="shared" si="9"/>
        <v>686</v>
      </c>
      <c r="G62" s="73"/>
      <c r="H62" s="37" t="s">
        <v>171</v>
      </c>
      <c r="I62" s="13">
        <v>38</v>
      </c>
      <c r="J62" s="13">
        <v>55</v>
      </c>
      <c r="K62" s="13">
        <v>56</v>
      </c>
      <c r="L62" s="61">
        <f t="shared" si="8"/>
        <v>111</v>
      </c>
    </row>
    <row r="63" spans="1:12" ht="14.25" customHeight="1" x14ac:dyDescent="0.15">
      <c r="A63" s="113"/>
      <c r="B63" s="37" t="s">
        <v>170</v>
      </c>
      <c r="C63" s="13">
        <v>64</v>
      </c>
      <c r="D63" s="13">
        <v>87</v>
      </c>
      <c r="E63" s="13">
        <v>89</v>
      </c>
      <c r="F63" s="31">
        <f t="shared" si="9"/>
        <v>176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13"/>
      <c r="B64" s="37" t="s">
        <v>168</v>
      </c>
      <c r="C64" s="13">
        <v>161</v>
      </c>
      <c r="D64" s="13">
        <v>199</v>
      </c>
      <c r="E64" s="13">
        <v>207</v>
      </c>
      <c r="F64" s="31">
        <f t="shared" si="9"/>
        <v>406</v>
      </c>
      <c r="G64" s="73"/>
      <c r="H64" s="37" t="s">
        <v>167</v>
      </c>
      <c r="I64" s="13">
        <v>49</v>
      </c>
      <c r="J64" s="13">
        <v>64</v>
      </c>
      <c r="K64" s="13">
        <v>63</v>
      </c>
      <c r="L64" s="61">
        <f t="shared" si="8"/>
        <v>127</v>
      </c>
    </row>
    <row r="65" spans="1:12" ht="14.25" customHeight="1" x14ac:dyDescent="0.15">
      <c r="A65" s="113"/>
      <c r="B65" s="37" t="s">
        <v>166</v>
      </c>
      <c r="C65" s="13">
        <v>81</v>
      </c>
      <c r="D65" s="13">
        <v>106</v>
      </c>
      <c r="E65" s="13">
        <v>120</v>
      </c>
      <c r="F65" s="31">
        <f t="shared" si="9"/>
        <v>226</v>
      </c>
      <c r="G65" s="73"/>
      <c r="H65" s="37" t="s">
        <v>165</v>
      </c>
      <c r="I65" s="13">
        <v>70</v>
      </c>
      <c r="J65" s="13">
        <v>98</v>
      </c>
      <c r="K65" s="13">
        <v>89</v>
      </c>
      <c r="L65" s="61">
        <f t="shared" si="8"/>
        <v>187</v>
      </c>
    </row>
    <row r="66" spans="1:12" ht="14.25" customHeight="1" x14ac:dyDescent="0.15">
      <c r="A66" s="113"/>
      <c r="B66" s="37" t="s">
        <v>164</v>
      </c>
      <c r="C66" s="13">
        <v>99</v>
      </c>
      <c r="D66" s="13">
        <v>125</v>
      </c>
      <c r="E66" s="13">
        <v>133</v>
      </c>
      <c r="F66" s="31">
        <f t="shared" si="9"/>
        <v>258</v>
      </c>
      <c r="G66" s="73"/>
      <c r="H66" s="26" t="s">
        <v>163</v>
      </c>
      <c r="I66" s="25">
        <f>SUM(I60:I65)</f>
        <v>277</v>
      </c>
      <c r="J66" s="25">
        <f>SUM(J60:J65)</f>
        <v>357</v>
      </c>
      <c r="K66" s="25">
        <f>SUM(K60:K65)</f>
        <v>357</v>
      </c>
      <c r="L66" s="60">
        <f>SUM(L60:L65)</f>
        <v>714</v>
      </c>
    </row>
    <row r="67" spans="1:12" ht="14.25" customHeight="1" x14ac:dyDescent="0.15">
      <c r="A67" s="113"/>
      <c r="B67" s="37" t="s">
        <v>162</v>
      </c>
      <c r="C67" s="13">
        <v>297</v>
      </c>
      <c r="D67" s="13">
        <v>397</v>
      </c>
      <c r="E67" s="13">
        <v>396</v>
      </c>
      <c r="F67" s="31">
        <f t="shared" si="9"/>
        <v>793</v>
      </c>
      <c r="G67" s="261" t="s">
        <v>161</v>
      </c>
      <c r="H67" s="262"/>
      <c r="I67" s="55">
        <f>SUM(C69+C82+C93+C110+C114+I66)</f>
        <v>5992</v>
      </c>
      <c r="J67" s="55">
        <f>SUM(D69+D82+D93+D110+D114+J66)</f>
        <v>7405</v>
      </c>
      <c r="K67" s="55">
        <f>SUM(E69+E82+E93+E110+E114+K66)</f>
        <v>7777</v>
      </c>
      <c r="L67" s="54">
        <f>SUM(F69+F82+F93+F110+F114+L66)</f>
        <v>15182</v>
      </c>
    </row>
    <row r="68" spans="1:12" ht="14.25" customHeight="1" x14ac:dyDescent="0.15">
      <c r="A68" s="113"/>
      <c r="B68" s="37" t="s">
        <v>160</v>
      </c>
      <c r="C68" s="13">
        <v>100</v>
      </c>
      <c r="D68" s="13">
        <v>128</v>
      </c>
      <c r="E68" s="13">
        <v>128</v>
      </c>
      <c r="F68" s="31">
        <f t="shared" si="9"/>
        <v>256</v>
      </c>
      <c r="G68" s="73"/>
      <c r="H68" s="114"/>
      <c r="I68" s="13"/>
      <c r="J68" s="13"/>
      <c r="K68" s="13"/>
      <c r="L68" s="52"/>
    </row>
    <row r="69" spans="1:12" ht="14.25" customHeight="1" x14ac:dyDescent="0.15">
      <c r="A69" s="113"/>
      <c r="B69" s="26" t="s">
        <v>159</v>
      </c>
      <c r="C69" s="25">
        <f>SUM(C61:C68)</f>
        <v>1381</v>
      </c>
      <c r="D69" s="25">
        <f>SUM(D61:D68)</f>
        <v>1790</v>
      </c>
      <c r="E69" s="25">
        <f>SUM(E61:E68)</f>
        <v>1850</v>
      </c>
      <c r="F69" s="24">
        <f>SUM(F61:F68)</f>
        <v>3640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3" t="s">
        <v>158</v>
      </c>
      <c r="B70" s="37" t="s">
        <v>157</v>
      </c>
      <c r="C70" s="13">
        <v>40</v>
      </c>
      <c r="D70" s="13">
        <v>50</v>
      </c>
      <c r="E70" s="13">
        <v>47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3"/>
      <c r="B71" s="37" t="s">
        <v>156</v>
      </c>
      <c r="C71" s="13">
        <v>223</v>
      </c>
      <c r="D71" s="13">
        <v>252</v>
      </c>
      <c r="E71" s="13">
        <v>271</v>
      </c>
      <c r="F71" s="31">
        <f t="shared" si="10"/>
        <v>523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3"/>
      <c r="B72" s="37" t="s">
        <v>155</v>
      </c>
      <c r="C72" s="13">
        <v>132</v>
      </c>
      <c r="D72" s="13">
        <v>153</v>
      </c>
      <c r="E72" s="13">
        <v>167</v>
      </c>
      <c r="F72" s="31">
        <f t="shared" si="10"/>
        <v>320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3"/>
      <c r="B73" s="37" t="s">
        <v>154</v>
      </c>
      <c r="C73" s="13">
        <v>62</v>
      </c>
      <c r="D73" s="13">
        <v>70</v>
      </c>
      <c r="E73" s="13">
        <v>73</v>
      </c>
      <c r="F73" s="31">
        <f t="shared" si="10"/>
        <v>143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3"/>
      <c r="B74" s="37" t="s">
        <v>153</v>
      </c>
      <c r="C74" s="13">
        <v>81</v>
      </c>
      <c r="D74" s="13">
        <v>72</v>
      </c>
      <c r="E74" s="13">
        <v>92</v>
      </c>
      <c r="F74" s="31">
        <f t="shared" si="10"/>
        <v>164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3"/>
      <c r="B75" s="37" t="s">
        <v>152</v>
      </c>
      <c r="C75" s="13">
        <v>370</v>
      </c>
      <c r="D75" s="13">
        <v>459</v>
      </c>
      <c r="E75" s="13">
        <v>465</v>
      </c>
      <c r="F75" s="31">
        <f t="shared" si="10"/>
        <v>924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3"/>
      <c r="B76" s="37" t="s">
        <v>151</v>
      </c>
      <c r="C76" s="13">
        <v>170</v>
      </c>
      <c r="D76" s="13">
        <v>211</v>
      </c>
      <c r="E76" s="13">
        <v>235</v>
      </c>
      <c r="F76" s="31">
        <f t="shared" si="10"/>
        <v>446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3"/>
      <c r="B77" s="37" t="s">
        <v>150</v>
      </c>
      <c r="C77" s="13">
        <v>66</v>
      </c>
      <c r="D77" s="13">
        <v>76</v>
      </c>
      <c r="E77" s="13">
        <v>75</v>
      </c>
      <c r="F77" s="31">
        <f t="shared" si="10"/>
        <v>151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3"/>
      <c r="B78" s="37" t="s">
        <v>149</v>
      </c>
      <c r="C78" s="13">
        <v>56</v>
      </c>
      <c r="D78" s="13">
        <v>61</v>
      </c>
      <c r="E78" s="13">
        <v>60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3"/>
      <c r="B79" s="37" t="s">
        <v>148</v>
      </c>
      <c r="C79" s="13">
        <v>132</v>
      </c>
      <c r="D79" s="13">
        <v>168</v>
      </c>
      <c r="E79" s="13">
        <v>176</v>
      </c>
      <c r="F79" s="31">
        <f t="shared" si="10"/>
        <v>344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3"/>
      <c r="B80" s="37" t="s">
        <v>147</v>
      </c>
      <c r="C80" s="13">
        <v>152</v>
      </c>
      <c r="D80" s="13">
        <v>179</v>
      </c>
      <c r="E80" s="13">
        <v>150</v>
      </c>
      <c r="F80" s="31">
        <f t="shared" si="10"/>
        <v>329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3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3"/>
      <c r="B82" s="26" t="s">
        <v>145</v>
      </c>
      <c r="C82" s="25">
        <f>SUM(C70:C81)</f>
        <v>1501</v>
      </c>
      <c r="D82" s="25">
        <f>SUM(D70:D81)</f>
        <v>1779</v>
      </c>
      <c r="E82" s="25">
        <f>SUM(E70:E81)</f>
        <v>1835</v>
      </c>
      <c r="F82" s="25">
        <f>SUM(F70:F81)</f>
        <v>3614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3" t="s">
        <v>139</v>
      </c>
      <c r="B83" s="37" t="s">
        <v>144</v>
      </c>
      <c r="C83" s="13">
        <v>343</v>
      </c>
      <c r="D83" s="13">
        <v>389</v>
      </c>
      <c r="E83" s="13">
        <v>439</v>
      </c>
      <c r="F83" s="31">
        <f t="shared" ref="F83:F92" si="11">SUM(D83:E83)</f>
        <v>828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3"/>
      <c r="B84" s="37" t="s">
        <v>143</v>
      </c>
      <c r="C84" s="13">
        <v>305</v>
      </c>
      <c r="D84" s="13">
        <v>346</v>
      </c>
      <c r="E84" s="13">
        <v>389</v>
      </c>
      <c r="F84" s="31">
        <f t="shared" si="11"/>
        <v>735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3"/>
      <c r="B85" s="37" t="s">
        <v>142</v>
      </c>
      <c r="C85" s="13">
        <v>124</v>
      </c>
      <c r="D85" s="13">
        <v>125</v>
      </c>
      <c r="E85" s="13">
        <v>135</v>
      </c>
      <c r="F85" s="31">
        <f t="shared" si="11"/>
        <v>260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3"/>
      <c r="B86" s="37" t="s">
        <v>141</v>
      </c>
      <c r="C86" s="13">
        <v>84</v>
      </c>
      <c r="D86" s="13">
        <v>103</v>
      </c>
      <c r="E86" s="13">
        <v>117</v>
      </c>
      <c r="F86" s="31">
        <f t="shared" si="11"/>
        <v>220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3"/>
      <c r="B87" s="37" t="s">
        <v>140</v>
      </c>
      <c r="C87" s="13">
        <v>57</v>
      </c>
      <c r="D87" s="13">
        <v>72</v>
      </c>
      <c r="E87" s="13">
        <v>66</v>
      </c>
      <c r="F87" s="31">
        <f t="shared" si="11"/>
        <v>138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3"/>
      <c r="B88" s="37" t="s">
        <v>139</v>
      </c>
      <c r="C88" s="13">
        <v>141</v>
      </c>
      <c r="D88" s="13">
        <v>194</v>
      </c>
      <c r="E88" s="13">
        <v>211</v>
      </c>
      <c r="F88" s="31">
        <f t="shared" si="11"/>
        <v>405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3"/>
      <c r="B89" s="37" t="s">
        <v>138</v>
      </c>
      <c r="C89" s="13">
        <v>120</v>
      </c>
      <c r="D89" s="13">
        <v>145</v>
      </c>
      <c r="E89" s="13">
        <v>155</v>
      </c>
      <c r="F89" s="31">
        <f t="shared" si="11"/>
        <v>300</v>
      </c>
      <c r="G89" s="57"/>
      <c r="H89" s="114"/>
      <c r="I89" s="13"/>
      <c r="J89" s="13"/>
      <c r="K89" s="13"/>
      <c r="L89" s="70"/>
    </row>
    <row r="90" spans="1:12" ht="14.25" customHeight="1" x14ac:dyDescent="0.15">
      <c r="A90" s="113"/>
      <c r="B90" s="37" t="s">
        <v>137</v>
      </c>
      <c r="C90" s="13">
        <v>106</v>
      </c>
      <c r="D90" s="13">
        <v>156</v>
      </c>
      <c r="E90" s="13">
        <v>151</v>
      </c>
      <c r="F90" s="31">
        <f t="shared" si="11"/>
        <v>307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3"/>
      <c r="B91" s="37" t="s">
        <v>136</v>
      </c>
      <c r="C91" s="13">
        <v>47</v>
      </c>
      <c r="D91" s="13">
        <v>62</v>
      </c>
      <c r="E91" s="13">
        <v>75</v>
      </c>
      <c r="F91" s="31">
        <f t="shared" si="11"/>
        <v>137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3"/>
      <c r="B92" s="37" t="s">
        <v>135</v>
      </c>
      <c r="C92" s="13">
        <v>224</v>
      </c>
      <c r="D92" s="13">
        <v>279</v>
      </c>
      <c r="E92" s="13">
        <v>317</v>
      </c>
      <c r="F92" s="31">
        <f t="shared" si="11"/>
        <v>596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3"/>
      <c r="B93" s="26" t="s">
        <v>134</v>
      </c>
      <c r="C93" s="25">
        <f>SUM(C83:C92)</f>
        <v>1551</v>
      </c>
      <c r="D93" s="25">
        <f>SUM(D83:D92)</f>
        <v>1871</v>
      </c>
      <c r="E93" s="25">
        <f>SUM(E83:E92)</f>
        <v>2055</v>
      </c>
      <c r="F93" s="24">
        <f>SUM(F83:F92)</f>
        <v>3926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3"/>
      <c r="B95" s="37" t="s">
        <v>131</v>
      </c>
      <c r="C95" s="13">
        <v>44</v>
      </c>
      <c r="D95" s="13">
        <v>50</v>
      </c>
      <c r="E95" s="13">
        <v>47</v>
      </c>
      <c r="F95" s="31">
        <f t="shared" si="12"/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3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3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3"/>
      <c r="B98" s="37" t="s">
        <v>128</v>
      </c>
      <c r="C98" s="13">
        <v>115</v>
      </c>
      <c r="D98" s="13">
        <v>141</v>
      </c>
      <c r="E98" s="13">
        <v>154</v>
      </c>
      <c r="F98" s="31">
        <f t="shared" si="12"/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3"/>
      <c r="B99" s="37" t="s">
        <v>127</v>
      </c>
      <c r="C99" s="13">
        <v>20</v>
      </c>
      <c r="D99" s="13">
        <v>24</v>
      </c>
      <c r="E99" s="13">
        <v>24</v>
      </c>
      <c r="F99" s="31">
        <f t="shared" si="12"/>
        <v>48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3"/>
      <c r="B100" s="37" t="s">
        <v>126</v>
      </c>
      <c r="C100" s="13">
        <v>51</v>
      </c>
      <c r="D100" s="13">
        <v>69</v>
      </c>
      <c r="E100" s="13">
        <v>65</v>
      </c>
      <c r="F100" s="31">
        <f t="shared" si="12"/>
        <v>134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3"/>
      <c r="B101" s="37" t="s">
        <v>125</v>
      </c>
      <c r="C101" s="13">
        <v>105</v>
      </c>
      <c r="D101" s="13">
        <v>113</v>
      </c>
      <c r="E101" s="13">
        <v>134</v>
      </c>
      <c r="F101" s="31">
        <f t="shared" si="12"/>
        <v>247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3"/>
      <c r="B102" s="37" t="s">
        <v>124</v>
      </c>
      <c r="C102" s="13">
        <v>149</v>
      </c>
      <c r="D102" s="13">
        <v>178</v>
      </c>
      <c r="E102" s="13">
        <v>187</v>
      </c>
      <c r="F102" s="31">
        <f t="shared" si="12"/>
        <v>365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3"/>
      <c r="B103" s="37" t="s">
        <v>123</v>
      </c>
      <c r="C103" s="13">
        <v>139</v>
      </c>
      <c r="D103" s="13">
        <v>194</v>
      </c>
      <c r="E103" s="13">
        <v>182</v>
      </c>
      <c r="F103" s="31">
        <f t="shared" si="12"/>
        <v>376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3"/>
      <c r="B104" s="37" t="s">
        <v>122</v>
      </c>
      <c r="C104" s="13">
        <v>64</v>
      </c>
      <c r="D104" s="13">
        <v>58</v>
      </c>
      <c r="E104" s="13">
        <v>67</v>
      </c>
      <c r="F104" s="31">
        <f t="shared" si="12"/>
        <v>125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3"/>
      <c r="B105" s="37" t="s">
        <v>121</v>
      </c>
      <c r="C105" s="13">
        <v>45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3"/>
      <c r="B106" s="37" t="s">
        <v>120</v>
      </c>
      <c r="C106" s="13">
        <v>30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3"/>
      <c r="B107" s="37" t="s">
        <v>119</v>
      </c>
      <c r="C107" s="13">
        <v>88</v>
      </c>
      <c r="D107" s="13">
        <v>114</v>
      </c>
      <c r="E107" s="13">
        <v>120</v>
      </c>
      <c r="F107" s="31">
        <f t="shared" si="12"/>
        <v>234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3"/>
      <c r="B108" s="37" t="s">
        <v>118</v>
      </c>
      <c r="C108" s="13">
        <v>83</v>
      </c>
      <c r="D108" s="13">
        <v>95</v>
      </c>
      <c r="E108" s="13">
        <v>111</v>
      </c>
      <c r="F108" s="31">
        <f t="shared" si="12"/>
        <v>206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3"/>
      <c r="B109" s="37" t="s">
        <v>117</v>
      </c>
      <c r="C109" s="13">
        <v>79</v>
      </c>
      <c r="D109" s="13">
        <v>94</v>
      </c>
      <c r="E109" s="13">
        <v>100</v>
      </c>
      <c r="F109" s="31">
        <f t="shared" si="12"/>
        <v>194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3"/>
      <c r="B110" s="26" t="s">
        <v>116</v>
      </c>
      <c r="C110" s="25">
        <f>SUM(C94:C109)</f>
        <v>1113</v>
      </c>
      <c r="D110" s="25">
        <f>SUM(D94:D109)</f>
        <v>1362</v>
      </c>
      <c r="E110" s="25">
        <f>SUM(E94:E109)</f>
        <v>1449</v>
      </c>
      <c r="F110" s="24">
        <f>SUM(F94:F109)</f>
        <v>2811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51</v>
      </c>
      <c r="D111" s="13">
        <v>79</v>
      </c>
      <c r="E111" s="13">
        <v>76</v>
      </c>
      <c r="F111" s="31">
        <f>SUM(D111:E111)</f>
        <v>155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3"/>
      <c r="B112" s="37" t="s">
        <v>113</v>
      </c>
      <c r="C112" s="13">
        <v>77</v>
      </c>
      <c r="D112" s="13">
        <v>106</v>
      </c>
      <c r="E112" s="13">
        <v>92</v>
      </c>
      <c r="F112" s="31">
        <f>SUM(D112:E112)</f>
        <v>198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3"/>
      <c r="B113" s="37" t="s">
        <v>112</v>
      </c>
      <c r="C113" s="13">
        <v>41</v>
      </c>
      <c r="D113" s="13">
        <v>61</v>
      </c>
      <c r="E113" s="13">
        <v>63</v>
      </c>
      <c r="F113" s="31">
        <f>SUM(D113:E113)</f>
        <v>124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3"/>
      <c r="B114" s="26" t="s">
        <v>111</v>
      </c>
      <c r="C114" s="25">
        <f>SUM(C111:C113)</f>
        <v>169</v>
      </c>
      <c r="D114" s="25">
        <f>SUM(D111:D113)</f>
        <v>246</v>
      </c>
      <c r="E114" s="25">
        <f>SUM(E111:E113)</f>
        <v>231</v>
      </c>
      <c r="F114" s="24">
        <f>SUM(F111:F113)</f>
        <v>477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242</v>
      </c>
      <c r="K116" s="64">
        <v>244</v>
      </c>
      <c r="L116" s="63">
        <f t="shared" ref="L116:L124" si="13">SUM(J116:K116)</f>
        <v>486</v>
      </c>
    </row>
    <row r="117" spans="1:12" ht="14.25" customHeight="1" x14ac:dyDescent="0.15">
      <c r="A117" s="113" t="s">
        <v>107</v>
      </c>
      <c r="B117" s="37" t="s">
        <v>106</v>
      </c>
      <c r="C117" s="13">
        <v>177</v>
      </c>
      <c r="D117" s="13">
        <v>178</v>
      </c>
      <c r="E117" s="13">
        <v>202</v>
      </c>
      <c r="F117" s="31">
        <f t="shared" ref="F117:F138" si="14">SUM(D117:E117)</f>
        <v>380</v>
      </c>
      <c r="G117" s="57"/>
      <c r="H117" s="37" t="s">
        <v>105</v>
      </c>
      <c r="I117" s="13">
        <v>146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13"/>
      <c r="B118" s="37" t="s">
        <v>104</v>
      </c>
      <c r="C118" s="13">
        <v>291</v>
      </c>
      <c r="D118" s="13">
        <v>273</v>
      </c>
      <c r="E118" s="13">
        <v>250</v>
      </c>
      <c r="F118" s="31">
        <f t="shared" si="14"/>
        <v>523</v>
      </c>
      <c r="G118" s="57"/>
      <c r="H118" s="37" t="s">
        <v>103</v>
      </c>
      <c r="I118" s="13">
        <v>137</v>
      </c>
      <c r="J118" s="13">
        <v>193</v>
      </c>
      <c r="K118" s="13">
        <v>210</v>
      </c>
      <c r="L118" s="61">
        <f t="shared" si="13"/>
        <v>403</v>
      </c>
    </row>
    <row r="119" spans="1:12" ht="14.25" customHeight="1" x14ac:dyDescent="0.15">
      <c r="A119" s="113"/>
      <c r="B119" s="37" t="s">
        <v>102</v>
      </c>
      <c r="C119" s="13">
        <v>106</v>
      </c>
      <c r="D119" s="13">
        <v>97</v>
      </c>
      <c r="E119" s="13">
        <v>107</v>
      </c>
      <c r="F119" s="31">
        <f t="shared" si="14"/>
        <v>204</v>
      </c>
      <c r="G119" s="57"/>
      <c r="H119" s="37" t="s">
        <v>101</v>
      </c>
      <c r="I119" s="13">
        <v>49</v>
      </c>
      <c r="J119" s="13">
        <v>50</v>
      </c>
      <c r="K119" s="13">
        <v>61</v>
      </c>
      <c r="L119" s="61">
        <f t="shared" si="13"/>
        <v>111</v>
      </c>
    </row>
    <row r="120" spans="1:12" ht="14.25" customHeight="1" x14ac:dyDescent="0.15">
      <c r="A120" s="113"/>
      <c r="B120" s="37" t="s">
        <v>100</v>
      </c>
      <c r="C120" s="13">
        <v>107</v>
      </c>
      <c r="D120" s="13">
        <v>95</v>
      </c>
      <c r="E120" s="13">
        <v>120</v>
      </c>
      <c r="F120" s="31">
        <f t="shared" si="14"/>
        <v>215</v>
      </c>
      <c r="G120" s="57"/>
      <c r="H120" s="37" t="s">
        <v>99</v>
      </c>
      <c r="I120" s="13">
        <v>139</v>
      </c>
      <c r="J120" s="13">
        <v>155</v>
      </c>
      <c r="K120" s="13">
        <v>174</v>
      </c>
      <c r="L120" s="61">
        <f t="shared" si="13"/>
        <v>329</v>
      </c>
    </row>
    <row r="121" spans="1:12" ht="14.25" customHeight="1" x14ac:dyDescent="0.15">
      <c r="A121" s="113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145</v>
      </c>
      <c r="J121" s="13">
        <v>175</v>
      </c>
      <c r="K121" s="62">
        <v>164</v>
      </c>
      <c r="L121" s="61">
        <f t="shared" si="13"/>
        <v>339</v>
      </c>
    </row>
    <row r="122" spans="1:12" ht="14.25" customHeight="1" x14ac:dyDescent="0.15">
      <c r="A122" s="113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186</v>
      </c>
      <c r="J122" s="13">
        <v>204</v>
      </c>
      <c r="K122" s="13">
        <v>214</v>
      </c>
      <c r="L122" s="61">
        <f t="shared" si="13"/>
        <v>418</v>
      </c>
    </row>
    <row r="123" spans="1:12" ht="14.25" customHeight="1" x14ac:dyDescent="0.15">
      <c r="A123" s="113"/>
      <c r="B123" s="37" t="s">
        <v>94</v>
      </c>
      <c r="C123" s="13">
        <v>62</v>
      </c>
      <c r="D123" s="13">
        <v>60</v>
      </c>
      <c r="E123" s="13">
        <v>66</v>
      </c>
      <c r="F123" s="31">
        <f t="shared" si="14"/>
        <v>126</v>
      </c>
      <c r="G123" s="57"/>
      <c r="H123" s="37" t="s">
        <v>93</v>
      </c>
      <c r="I123" s="13">
        <v>45</v>
      </c>
      <c r="J123" s="13">
        <v>55</v>
      </c>
      <c r="K123" s="13">
        <v>56</v>
      </c>
      <c r="L123" s="61">
        <f t="shared" si="13"/>
        <v>111</v>
      </c>
    </row>
    <row r="124" spans="1:12" ht="14.25" customHeight="1" x14ac:dyDescent="0.15">
      <c r="A124" s="113"/>
      <c r="B124" s="37" t="s">
        <v>92</v>
      </c>
      <c r="C124" s="13">
        <v>145</v>
      </c>
      <c r="D124" s="13">
        <v>140</v>
      </c>
      <c r="E124" s="13">
        <v>166</v>
      </c>
      <c r="F124" s="31">
        <f t="shared" si="14"/>
        <v>306</v>
      </c>
      <c r="G124" s="57"/>
      <c r="H124" s="37" t="s">
        <v>91</v>
      </c>
      <c r="I124" s="13">
        <v>224</v>
      </c>
      <c r="J124" s="13">
        <v>228</v>
      </c>
      <c r="K124" s="13">
        <v>265</v>
      </c>
      <c r="L124" s="61">
        <f t="shared" si="13"/>
        <v>493</v>
      </c>
    </row>
    <row r="125" spans="1:12" ht="14.25" customHeight="1" x14ac:dyDescent="0.15">
      <c r="A125" s="113"/>
      <c r="B125" s="37" t="s">
        <v>90</v>
      </c>
      <c r="C125" s="13">
        <v>50</v>
      </c>
      <c r="D125" s="13">
        <v>34</v>
      </c>
      <c r="E125" s="13">
        <v>49</v>
      </c>
      <c r="F125" s="31">
        <f t="shared" si="14"/>
        <v>83</v>
      </c>
      <c r="G125" s="57"/>
      <c r="H125" s="26" t="s">
        <v>89</v>
      </c>
      <c r="I125" s="25">
        <f>SUM(I116:I124)</f>
        <v>1254</v>
      </c>
      <c r="J125" s="25">
        <f>SUM(J116:J124)</f>
        <v>1479</v>
      </c>
      <c r="K125" s="25">
        <f>SUM(K116:K124)</f>
        <v>1565</v>
      </c>
      <c r="L125" s="60">
        <f>SUM(L116:L124)</f>
        <v>3044</v>
      </c>
    </row>
    <row r="126" spans="1:12" ht="14.25" customHeight="1" x14ac:dyDescent="0.15">
      <c r="A126" s="113"/>
      <c r="B126" s="37" t="s">
        <v>88</v>
      </c>
      <c r="C126" s="13">
        <v>67</v>
      </c>
      <c r="D126" s="13">
        <v>60</v>
      </c>
      <c r="E126" s="13">
        <v>77</v>
      </c>
      <c r="F126" s="31">
        <f t="shared" si="14"/>
        <v>137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33</v>
      </c>
      <c r="L126" s="58">
        <f t="shared" ref="L126:L139" si="15">SUM(J126:K126)</f>
        <v>80</v>
      </c>
    </row>
    <row r="127" spans="1:12" ht="14.25" customHeight="1" x14ac:dyDescent="0.15">
      <c r="A127" s="113"/>
      <c r="B127" s="37" t="s">
        <v>85</v>
      </c>
      <c r="C127" s="13">
        <v>37</v>
      </c>
      <c r="D127" s="13">
        <v>43</v>
      </c>
      <c r="E127" s="13">
        <v>36</v>
      </c>
      <c r="F127" s="31">
        <f t="shared" si="14"/>
        <v>79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13"/>
      <c r="B128" s="37" t="s">
        <v>83</v>
      </c>
      <c r="C128" s="13">
        <v>66</v>
      </c>
      <c r="D128" s="13">
        <v>61</v>
      </c>
      <c r="E128" s="13">
        <v>76</v>
      </c>
      <c r="F128" s="31">
        <f t="shared" si="14"/>
        <v>137</v>
      </c>
      <c r="G128" s="57"/>
      <c r="H128" s="59" t="s">
        <v>82</v>
      </c>
      <c r="I128" s="13">
        <v>41</v>
      </c>
      <c r="J128" s="13">
        <v>55</v>
      </c>
      <c r="K128" s="13">
        <v>69</v>
      </c>
      <c r="L128" s="58">
        <f t="shared" si="15"/>
        <v>124</v>
      </c>
    </row>
    <row r="129" spans="1:12" ht="14.25" customHeight="1" x14ac:dyDescent="0.15">
      <c r="A129" s="113"/>
      <c r="B129" s="37" t="s">
        <v>81</v>
      </c>
      <c r="C129" s="13">
        <v>74</v>
      </c>
      <c r="D129" s="13">
        <v>64</v>
      </c>
      <c r="E129" s="13">
        <v>79</v>
      </c>
      <c r="F129" s="31">
        <f t="shared" si="14"/>
        <v>143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13"/>
      <c r="B130" s="37" t="s">
        <v>79</v>
      </c>
      <c r="C130" s="13">
        <v>68</v>
      </c>
      <c r="D130" s="13">
        <v>61</v>
      </c>
      <c r="E130" s="13">
        <v>67</v>
      </c>
      <c r="F130" s="31">
        <f t="shared" si="14"/>
        <v>128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3"/>
      <c r="B131" s="37" t="s">
        <v>77</v>
      </c>
      <c r="C131" s="13">
        <v>115</v>
      </c>
      <c r="D131" s="13">
        <v>114</v>
      </c>
      <c r="E131" s="13">
        <v>110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13"/>
      <c r="B132" s="37" t="s">
        <v>75</v>
      </c>
      <c r="C132" s="13">
        <v>154</v>
      </c>
      <c r="D132" s="13">
        <v>147</v>
      </c>
      <c r="E132" s="13">
        <v>155</v>
      </c>
      <c r="F132" s="31">
        <f t="shared" si="14"/>
        <v>302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13"/>
      <c r="B133" s="37" t="s">
        <v>73</v>
      </c>
      <c r="C133" s="13">
        <v>126</v>
      </c>
      <c r="D133" s="13">
        <v>119</v>
      </c>
      <c r="E133" s="13">
        <v>131</v>
      </c>
      <c r="F133" s="31">
        <f t="shared" si="14"/>
        <v>250</v>
      </c>
      <c r="G133" s="57"/>
      <c r="H133" s="59" t="s">
        <v>72</v>
      </c>
      <c r="I133" s="13">
        <v>18</v>
      </c>
      <c r="J133" s="13">
        <v>15</v>
      </c>
      <c r="K133" s="13">
        <v>14</v>
      </c>
      <c r="L133" s="58">
        <f t="shared" si="15"/>
        <v>29</v>
      </c>
    </row>
    <row r="134" spans="1:12" ht="14.25" customHeight="1" x14ac:dyDescent="0.15">
      <c r="A134" s="113"/>
      <c r="B134" s="37" t="s">
        <v>71</v>
      </c>
      <c r="C134" s="13">
        <v>112</v>
      </c>
      <c r="D134" s="13">
        <v>113</v>
      </c>
      <c r="E134" s="13">
        <v>133</v>
      </c>
      <c r="F134" s="31">
        <f t="shared" si="14"/>
        <v>246</v>
      </c>
      <c r="G134" s="57"/>
      <c r="H134" s="59" t="s">
        <v>70</v>
      </c>
      <c r="I134" s="13">
        <v>17</v>
      </c>
      <c r="J134" s="13">
        <v>17</v>
      </c>
      <c r="K134" s="13">
        <v>21</v>
      </c>
      <c r="L134" s="58">
        <f t="shared" si="15"/>
        <v>38</v>
      </c>
    </row>
    <row r="135" spans="1:12" ht="14.25" customHeight="1" x14ac:dyDescent="0.15">
      <c r="A135" s="113"/>
      <c r="B135" s="37" t="s">
        <v>69</v>
      </c>
      <c r="C135" s="13">
        <v>208</v>
      </c>
      <c r="D135" s="13">
        <v>215</v>
      </c>
      <c r="E135" s="13">
        <v>220</v>
      </c>
      <c r="F135" s="31">
        <f t="shared" si="14"/>
        <v>435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3"/>
      <c r="B136" s="37" t="s">
        <v>67</v>
      </c>
      <c r="C136" s="13">
        <v>38</v>
      </c>
      <c r="D136" s="13">
        <v>43</v>
      </c>
      <c r="E136" s="13">
        <v>41</v>
      </c>
      <c r="F136" s="31">
        <f t="shared" si="14"/>
        <v>84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113"/>
      <c r="B137" s="37" t="s">
        <v>65</v>
      </c>
      <c r="C137" s="13">
        <v>217</v>
      </c>
      <c r="D137" s="13">
        <v>169</v>
      </c>
      <c r="E137" s="13">
        <v>195</v>
      </c>
      <c r="F137" s="31">
        <f t="shared" si="14"/>
        <v>364</v>
      </c>
      <c r="G137" s="57"/>
      <c r="H137" s="59" t="s">
        <v>64</v>
      </c>
      <c r="I137" s="13">
        <v>26</v>
      </c>
      <c r="J137" s="13">
        <v>25</v>
      </c>
      <c r="K137" s="13">
        <v>31</v>
      </c>
      <c r="L137" s="58">
        <f t="shared" si="15"/>
        <v>56</v>
      </c>
    </row>
    <row r="138" spans="1:12" ht="14.25" customHeight="1" x14ac:dyDescent="0.15">
      <c r="A138" s="113"/>
      <c r="B138" s="114" t="s">
        <v>63</v>
      </c>
      <c r="C138" s="13">
        <v>126</v>
      </c>
      <c r="D138" s="13">
        <v>177</v>
      </c>
      <c r="E138" s="13">
        <v>187</v>
      </c>
      <c r="F138" s="31">
        <f t="shared" si="14"/>
        <v>364</v>
      </c>
      <c r="G138" s="57"/>
      <c r="H138" s="59" t="s">
        <v>62</v>
      </c>
      <c r="I138" s="13">
        <v>16</v>
      </c>
      <c r="J138" s="13">
        <v>20</v>
      </c>
      <c r="K138" s="13">
        <v>18</v>
      </c>
      <c r="L138" s="58">
        <f t="shared" si="15"/>
        <v>38</v>
      </c>
    </row>
    <row r="139" spans="1:12" ht="14.25" customHeight="1" x14ac:dyDescent="0.15">
      <c r="A139" s="113"/>
      <c r="B139" s="26" t="s">
        <v>61</v>
      </c>
      <c r="C139" s="25">
        <f>SUM(C117:C138)</f>
        <v>2442</v>
      </c>
      <c r="D139" s="25">
        <f>SUM(D117:D138)</f>
        <v>2349</v>
      </c>
      <c r="E139" s="25">
        <f>SUM(E117:E138)</f>
        <v>2570</v>
      </c>
      <c r="F139" s="24">
        <f>SUM(F117:F138)</f>
        <v>4919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3" t="s">
        <v>59</v>
      </c>
      <c r="B140" s="37" t="s">
        <v>58</v>
      </c>
      <c r="C140" s="13">
        <v>137</v>
      </c>
      <c r="D140" s="13">
        <v>152</v>
      </c>
      <c r="E140" s="13">
        <v>180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257</v>
      </c>
      <c r="J140" s="25">
        <f>SUM(J126:J139)</f>
        <v>285</v>
      </c>
      <c r="K140" s="25">
        <f>SUM(K126:K139)</f>
        <v>297</v>
      </c>
      <c r="L140" s="60">
        <f>SUM(L126:L139)</f>
        <v>582</v>
      </c>
    </row>
    <row r="141" spans="1:12" ht="14.25" customHeight="1" x14ac:dyDescent="0.15">
      <c r="A141" s="113"/>
      <c r="B141" s="37" t="s">
        <v>56</v>
      </c>
      <c r="C141" s="13">
        <v>168</v>
      </c>
      <c r="D141" s="13">
        <v>197</v>
      </c>
      <c r="E141" s="13">
        <v>212</v>
      </c>
      <c r="F141" s="31">
        <f t="shared" si="16"/>
        <v>409</v>
      </c>
      <c r="G141" s="57" t="s">
        <v>55</v>
      </c>
      <c r="H141" s="59" t="s">
        <v>54</v>
      </c>
      <c r="I141" s="13">
        <v>48</v>
      </c>
      <c r="J141" s="13">
        <v>58</v>
      </c>
      <c r="K141" s="13">
        <v>55</v>
      </c>
      <c r="L141" s="58">
        <f>SUM(J141:K141)</f>
        <v>113</v>
      </c>
    </row>
    <row r="142" spans="1:12" ht="14.25" customHeight="1" x14ac:dyDescent="0.15">
      <c r="A142" s="113"/>
      <c r="B142" s="37" t="s">
        <v>53</v>
      </c>
      <c r="C142" s="13">
        <v>162</v>
      </c>
      <c r="D142" s="13">
        <v>187</v>
      </c>
      <c r="E142" s="13">
        <v>195</v>
      </c>
      <c r="F142" s="31">
        <f t="shared" si="16"/>
        <v>382</v>
      </c>
      <c r="G142" s="57"/>
      <c r="H142" s="59" t="s">
        <v>52</v>
      </c>
      <c r="I142" s="13">
        <v>45</v>
      </c>
      <c r="J142" s="13">
        <v>51</v>
      </c>
      <c r="K142" s="13">
        <v>40</v>
      </c>
      <c r="L142" s="58">
        <f>SUM(J142:K142)</f>
        <v>91</v>
      </c>
    </row>
    <row r="143" spans="1:12" ht="14.25" customHeight="1" x14ac:dyDescent="0.15">
      <c r="A143" s="113"/>
      <c r="B143" s="37" t="s">
        <v>51</v>
      </c>
      <c r="C143" s="13">
        <v>66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50</v>
      </c>
      <c r="J143" s="13">
        <v>50</v>
      </c>
      <c r="K143" s="13">
        <v>45</v>
      </c>
      <c r="L143" s="58">
        <f>SUM(J143:K143)</f>
        <v>95</v>
      </c>
    </row>
    <row r="144" spans="1:12" ht="14.25" customHeight="1" x14ac:dyDescent="0.15">
      <c r="A144" s="113"/>
      <c r="B144" s="37" t="s">
        <v>49</v>
      </c>
      <c r="C144" s="13">
        <v>36</v>
      </c>
      <c r="D144" s="13">
        <v>39</v>
      </c>
      <c r="E144" s="13">
        <v>31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113"/>
      <c r="B145" s="37" t="s">
        <v>47</v>
      </c>
      <c r="C145" s="13">
        <v>134</v>
      </c>
      <c r="D145" s="13">
        <v>166</v>
      </c>
      <c r="E145" s="13">
        <v>194</v>
      </c>
      <c r="F145" s="31">
        <f t="shared" si="16"/>
        <v>360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f>SUM(J145:K145)</f>
        <v>69</v>
      </c>
    </row>
    <row r="146" spans="1:13" ht="14.25" customHeight="1" x14ac:dyDescent="0.15">
      <c r="A146" s="113"/>
      <c r="B146" s="37" t="s">
        <v>45</v>
      </c>
      <c r="C146" s="13">
        <v>33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209</v>
      </c>
      <c r="J146" s="25">
        <f>SUM(J141:J145)</f>
        <v>228</v>
      </c>
      <c r="K146" s="25">
        <f>SUM(K141:K145)</f>
        <v>210</v>
      </c>
      <c r="L146" s="56">
        <f>SUM(L141:L145)</f>
        <v>438</v>
      </c>
    </row>
    <row r="147" spans="1:13" ht="14.25" customHeight="1" x14ac:dyDescent="0.15">
      <c r="A147" s="113"/>
      <c r="B147" s="37" t="s">
        <v>43</v>
      </c>
      <c r="C147" s="13">
        <v>40</v>
      </c>
      <c r="D147" s="13">
        <v>48</v>
      </c>
      <c r="E147" s="13">
        <v>55</v>
      </c>
      <c r="F147" s="31">
        <f t="shared" si="16"/>
        <v>103</v>
      </c>
      <c r="G147" s="263" t="s">
        <v>42</v>
      </c>
      <c r="H147" s="264"/>
      <c r="I147" s="55">
        <f>SUM(C139+C157+C164+C167+I125+I140+I146)</f>
        <v>6991</v>
      </c>
      <c r="J147" s="55">
        <f>SUM(D139+D157+D164+D167+J125+J140+J146)</f>
        <v>7731</v>
      </c>
      <c r="K147" s="55">
        <f>SUM(E139+E157+E164+E167+K125+K140+K146)</f>
        <v>8302</v>
      </c>
      <c r="L147" s="54">
        <f>SUM(F139+F157+F164+F167+L125+L140+L146)</f>
        <v>16033</v>
      </c>
    </row>
    <row r="148" spans="1:13" ht="14.25" customHeight="1" x14ac:dyDescent="0.15">
      <c r="A148" s="113"/>
      <c r="B148" s="37" t="s">
        <v>41</v>
      </c>
      <c r="C148" s="13">
        <v>102</v>
      </c>
      <c r="D148" s="13">
        <v>129</v>
      </c>
      <c r="E148" s="13">
        <v>153</v>
      </c>
      <c r="F148" s="31">
        <f t="shared" si="16"/>
        <v>282</v>
      </c>
      <c r="G148" s="53"/>
      <c r="H148" s="114"/>
      <c r="I148" s="13"/>
      <c r="J148" s="13"/>
      <c r="K148" s="13"/>
      <c r="L148" s="52"/>
    </row>
    <row r="149" spans="1:13" ht="14.25" customHeight="1" x14ac:dyDescent="0.15">
      <c r="A149" s="113"/>
      <c r="B149" s="37" t="s">
        <v>40</v>
      </c>
      <c r="C149" s="13">
        <v>65</v>
      </c>
      <c r="D149" s="13">
        <v>83</v>
      </c>
      <c r="E149" s="13">
        <v>101</v>
      </c>
      <c r="F149" s="31">
        <f t="shared" si="16"/>
        <v>184</v>
      </c>
      <c r="G149" s="265" t="s">
        <v>39</v>
      </c>
      <c r="H149" s="266"/>
      <c r="I149" s="247">
        <f>SUM(C30+I39+I67+I147)</f>
        <v>19520</v>
      </c>
      <c r="J149" s="247">
        <f>SUM(D30+J39+J67+J147)</f>
        <v>22751</v>
      </c>
      <c r="K149" s="247">
        <f>SUM(E30+K39+K67+K147)</f>
        <v>24383</v>
      </c>
      <c r="L149" s="249">
        <f>SUM(J149:K149)</f>
        <v>47134</v>
      </c>
    </row>
    <row r="150" spans="1:13" ht="14.25" customHeight="1" x14ac:dyDescent="0.15">
      <c r="A150" s="113"/>
      <c r="B150" s="37" t="s">
        <v>38</v>
      </c>
      <c r="C150" s="13">
        <v>137</v>
      </c>
      <c r="D150" s="13">
        <v>161</v>
      </c>
      <c r="E150" s="13">
        <v>176</v>
      </c>
      <c r="F150" s="31">
        <f t="shared" si="16"/>
        <v>337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113"/>
      <c r="B151" s="37" t="s">
        <v>37</v>
      </c>
      <c r="C151" s="13">
        <v>31</v>
      </c>
      <c r="D151" s="13">
        <v>32</v>
      </c>
      <c r="E151" s="13">
        <v>39</v>
      </c>
      <c r="F151" s="31">
        <f t="shared" si="16"/>
        <v>71</v>
      </c>
      <c r="G151" s="251" t="s">
        <v>36</v>
      </c>
      <c r="H151" s="252"/>
      <c r="I151" s="255">
        <f>I149-'R1.7月末'!I149</f>
        <v>19</v>
      </c>
      <c r="J151" s="255">
        <f>J149-'R1.7月末'!J149</f>
        <v>-6</v>
      </c>
      <c r="K151" s="255">
        <f>K149-'R1.7月末'!K149</f>
        <v>-15</v>
      </c>
      <c r="L151" s="257">
        <f>L149-'R1.7月末'!L149</f>
        <v>-21</v>
      </c>
      <c r="M151" s="109"/>
    </row>
    <row r="152" spans="1:13" ht="14.25" customHeight="1" x14ac:dyDescent="0.15">
      <c r="A152" s="113"/>
      <c r="B152" s="37" t="s">
        <v>35</v>
      </c>
      <c r="C152" s="13">
        <v>22</v>
      </c>
      <c r="D152" s="13">
        <v>25</v>
      </c>
      <c r="E152" s="13">
        <v>26</v>
      </c>
      <c r="F152" s="31">
        <f t="shared" si="16"/>
        <v>51</v>
      </c>
      <c r="G152" s="253"/>
      <c r="H152" s="254"/>
      <c r="I152" s="256"/>
      <c r="J152" s="256"/>
      <c r="K152" s="256"/>
      <c r="L152" s="258"/>
    </row>
    <row r="153" spans="1:13" ht="14.25" customHeight="1" x14ac:dyDescent="0.15">
      <c r="A153" s="113"/>
      <c r="B153" s="37" t="s">
        <v>34</v>
      </c>
      <c r="C153" s="13">
        <v>65</v>
      </c>
      <c r="D153" s="13">
        <v>98</v>
      </c>
      <c r="E153" s="13">
        <v>96</v>
      </c>
      <c r="F153" s="31">
        <f t="shared" si="16"/>
        <v>194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</row>
    <row r="154" spans="1:13" ht="14.25" customHeight="1" x14ac:dyDescent="0.15">
      <c r="A154" s="113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57</v>
      </c>
      <c r="K154" s="50">
        <v>46</v>
      </c>
      <c r="L154" s="48">
        <f t="shared" ref="L154:L159" si="17">SUM(J154:K154)</f>
        <v>103</v>
      </c>
    </row>
    <row r="155" spans="1:13" ht="14.25" customHeight="1" x14ac:dyDescent="0.15">
      <c r="A155" s="113"/>
      <c r="B155" s="37" t="s">
        <v>30</v>
      </c>
      <c r="C155" s="13">
        <v>241</v>
      </c>
      <c r="D155" s="13">
        <v>238</v>
      </c>
      <c r="E155" s="13">
        <v>279</v>
      </c>
      <c r="F155" s="31">
        <f t="shared" si="16"/>
        <v>517</v>
      </c>
      <c r="G155" s="245" t="s">
        <v>29</v>
      </c>
      <c r="H155" s="246"/>
      <c r="I155" s="50"/>
      <c r="J155" s="50">
        <v>51</v>
      </c>
      <c r="K155" s="50">
        <v>48</v>
      </c>
      <c r="L155" s="48">
        <f t="shared" si="17"/>
        <v>99</v>
      </c>
    </row>
    <row r="156" spans="1:13" ht="14.25" customHeight="1" x14ac:dyDescent="0.15">
      <c r="A156" s="113"/>
      <c r="B156" s="37" t="s">
        <v>28</v>
      </c>
      <c r="C156" s="13">
        <v>38</v>
      </c>
      <c r="D156" s="13">
        <v>36</v>
      </c>
      <c r="E156" s="13">
        <v>41</v>
      </c>
      <c r="F156" s="31">
        <f t="shared" si="16"/>
        <v>77</v>
      </c>
      <c r="G156" s="245" t="s">
        <v>27</v>
      </c>
      <c r="H156" s="246"/>
      <c r="I156" s="50"/>
      <c r="J156" s="50">
        <v>12</v>
      </c>
      <c r="K156" s="50">
        <v>9</v>
      </c>
      <c r="L156" s="48">
        <f t="shared" si="17"/>
        <v>21</v>
      </c>
    </row>
    <row r="157" spans="1:13" ht="14.25" customHeight="1" x14ac:dyDescent="0.15">
      <c r="A157" s="113"/>
      <c r="B157" s="26" t="s">
        <v>26</v>
      </c>
      <c r="C157" s="25">
        <f>SUM(C140:C156)</f>
        <v>1527</v>
      </c>
      <c r="D157" s="25">
        <f t="shared" ref="D157:F157" si="18">SUM(D140:D156)</f>
        <v>1759</v>
      </c>
      <c r="E157" s="25">
        <f t="shared" si="18"/>
        <v>1973</v>
      </c>
      <c r="F157" s="25">
        <f t="shared" si="18"/>
        <v>3732</v>
      </c>
      <c r="G157" s="245" t="s">
        <v>25</v>
      </c>
      <c r="H157" s="246"/>
      <c r="I157" s="50"/>
      <c r="J157" s="50">
        <v>24</v>
      </c>
      <c r="K157" s="50">
        <v>19</v>
      </c>
      <c r="L157" s="48">
        <f t="shared" si="17"/>
        <v>43</v>
      </c>
    </row>
    <row r="158" spans="1:13" ht="14.25" customHeight="1" x14ac:dyDescent="0.15">
      <c r="A158" s="113" t="s">
        <v>24</v>
      </c>
      <c r="B158" s="37" t="s">
        <v>23</v>
      </c>
      <c r="C158" s="13">
        <v>124</v>
      </c>
      <c r="D158" s="13">
        <v>165</v>
      </c>
      <c r="E158" s="13">
        <v>162</v>
      </c>
      <c r="F158" s="31">
        <f t="shared" ref="F158:F163" si="19">SUM(D158:E158)</f>
        <v>327</v>
      </c>
      <c r="G158" s="245" t="s">
        <v>22</v>
      </c>
      <c r="H158" s="246"/>
      <c r="I158" s="50"/>
      <c r="J158" s="50"/>
      <c r="K158" s="50"/>
      <c r="L158" s="48">
        <f t="shared" si="17"/>
        <v>0</v>
      </c>
    </row>
    <row r="159" spans="1:13" ht="14.25" customHeight="1" x14ac:dyDescent="0.15">
      <c r="A159" s="113"/>
      <c r="B159" s="37" t="s">
        <v>21</v>
      </c>
      <c r="C159" s="13">
        <v>211</v>
      </c>
      <c r="D159" s="13">
        <v>258</v>
      </c>
      <c r="E159" s="13">
        <v>276</v>
      </c>
      <c r="F159" s="31">
        <f t="shared" si="19"/>
        <v>534</v>
      </c>
      <c r="G159" s="233" t="s">
        <v>20</v>
      </c>
      <c r="H159" s="234"/>
      <c r="I159" s="49"/>
      <c r="J159" s="49"/>
      <c r="K159" s="49">
        <v>3</v>
      </c>
      <c r="L159" s="48">
        <f t="shared" si="17"/>
        <v>3</v>
      </c>
    </row>
    <row r="160" spans="1:13" ht="14.25" customHeight="1" x14ac:dyDescent="0.15">
      <c r="A160" s="113"/>
      <c r="B160" s="37" t="s">
        <v>19</v>
      </c>
      <c r="C160" s="13">
        <v>63</v>
      </c>
      <c r="D160" s="13">
        <v>84</v>
      </c>
      <c r="E160" s="13">
        <v>77</v>
      </c>
      <c r="F160" s="31">
        <f t="shared" si="19"/>
        <v>161</v>
      </c>
      <c r="G160" s="115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3"/>
      <c r="B161" s="37" t="s">
        <v>17</v>
      </c>
      <c r="C161" s="13">
        <v>51</v>
      </c>
      <c r="D161" s="13">
        <v>76</v>
      </c>
      <c r="E161" s="13">
        <v>85</v>
      </c>
      <c r="F161" s="31">
        <f t="shared" si="19"/>
        <v>161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13"/>
      <c r="B162" s="37" t="s">
        <v>15</v>
      </c>
      <c r="C162" s="13">
        <v>210</v>
      </c>
      <c r="D162" s="13">
        <v>280</v>
      </c>
      <c r="E162" s="13">
        <v>288</v>
      </c>
      <c r="F162" s="31">
        <f t="shared" si="19"/>
        <v>568</v>
      </c>
      <c r="G162" s="42" t="s">
        <v>14</v>
      </c>
      <c r="H162" s="41" t="s">
        <v>11</v>
      </c>
      <c r="I162" s="40">
        <f>SUM(L162/L149)</f>
        <v>0.41252598973140409</v>
      </c>
      <c r="J162" s="39">
        <v>8742</v>
      </c>
      <c r="K162" s="39">
        <v>10702</v>
      </c>
      <c r="L162" s="38">
        <f t="shared" ref="L162:L167" si="20">SUM(J162:K162)</f>
        <v>19444</v>
      </c>
    </row>
    <row r="163" spans="1:12" ht="14.25" customHeight="1" x14ac:dyDescent="0.15">
      <c r="A163" s="113"/>
      <c r="B163" s="37" t="s">
        <v>13</v>
      </c>
      <c r="C163" s="13">
        <v>36</v>
      </c>
      <c r="D163" s="13">
        <v>47</v>
      </c>
      <c r="E163" s="13">
        <v>47</v>
      </c>
      <c r="F163" s="31">
        <f t="shared" si="19"/>
        <v>94</v>
      </c>
      <c r="G163" s="238" t="s">
        <v>12</v>
      </c>
      <c r="H163" s="36" t="s">
        <v>11</v>
      </c>
      <c r="I163" s="35">
        <f>SUM(L163/L149)</f>
        <v>0.34183392031230109</v>
      </c>
      <c r="J163" s="34">
        <v>7086</v>
      </c>
      <c r="K163" s="34">
        <v>9026</v>
      </c>
      <c r="L163" s="33">
        <f t="shared" si="20"/>
        <v>16112</v>
      </c>
    </row>
    <row r="164" spans="1:12" ht="14.25" customHeight="1" x14ac:dyDescent="0.15">
      <c r="A164" s="113"/>
      <c r="B164" s="26" t="s">
        <v>10</v>
      </c>
      <c r="C164" s="25">
        <f>SUM(C158:C163)</f>
        <v>695</v>
      </c>
      <c r="D164" s="25">
        <f>SUM(D158:D163)</f>
        <v>910</v>
      </c>
      <c r="E164" s="25">
        <f>SUM(E158:E163)</f>
        <v>935</v>
      </c>
      <c r="F164" s="24">
        <f>SUM(F158:F163)</f>
        <v>1845</v>
      </c>
      <c r="G164" s="239"/>
      <c r="H164" s="30" t="s">
        <v>9</v>
      </c>
      <c r="I164" s="29">
        <f>L164/F30</f>
        <v>0.28896761133603238</v>
      </c>
      <c r="J164" s="28">
        <v>767</v>
      </c>
      <c r="K164" s="28">
        <v>946</v>
      </c>
      <c r="L164" s="27">
        <f t="shared" si="20"/>
        <v>1713</v>
      </c>
    </row>
    <row r="165" spans="1:12" ht="14.25" customHeight="1" x14ac:dyDescent="0.15">
      <c r="A165" s="113" t="s">
        <v>8</v>
      </c>
      <c r="B165" s="114" t="s">
        <v>7</v>
      </c>
      <c r="C165" s="13">
        <v>317</v>
      </c>
      <c r="D165" s="13">
        <v>356</v>
      </c>
      <c r="E165" s="13">
        <v>366</v>
      </c>
      <c r="F165" s="31">
        <f>SUM(D165:E165)</f>
        <v>722</v>
      </c>
      <c r="G165" s="239"/>
      <c r="H165" s="30" t="s">
        <v>6</v>
      </c>
      <c r="I165" s="29">
        <f>L165/L39</f>
        <v>0.37894104694224801</v>
      </c>
      <c r="J165" s="28">
        <v>1673</v>
      </c>
      <c r="K165" s="28">
        <v>2113</v>
      </c>
      <c r="L165" s="27">
        <f t="shared" si="20"/>
        <v>3786</v>
      </c>
    </row>
    <row r="166" spans="1:12" ht="14.25" customHeight="1" x14ac:dyDescent="0.15">
      <c r="A166" s="113"/>
      <c r="B166" s="114" t="s">
        <v>5</v>
      </c>
      <c r="C166" s="13">
        <v>290</v>
      </c>
      <c r="D166" s="13">
        <v>365</v>
      </c>
      <c r="E166" s="13">
        <v>386</v>
      </c>
      <c r="F166" s="31">
        <f>SUM(D166:E166)</f>
        <v>751</v>
      </c>
      <c r="G166" s="239"/>
      <c r="H166" s="30" t="s">
        <v>4</v>
      </c>
      <c r="I166" s="29">
        <f>L166/L67</f>
        <v>0.3062837570807535</v>
      </c>
      <c r="J166" s="28">
        <v>2062</v>
      </c>
      <c r="K166" s="28">
        <v>2588</v>
      </c>
      <c r="L166" s="27">
        <f>SUM(J166:K166)</f>
        <v>4650</v>
      </c>
    </row>
    <row r="167" spans="1:12" ht="14.25" customHeight="1" x14ac:dyDescent="0.15">
      <c r="A167" s="113"/>
      <c r="B167" s="26" t="s">
        <v>3</v>
      </c>
      <c r="C167" s="25">
        <f>SUM(C165:C166)</f>
        <v>607</v>
      </c>
      <c r="D167" s="25">
        <f>SUM(D165:D166)</f>
        <v>721</v>
      </c>
      <c r="E167" s="25">
        <f>SUM(E165:E166)</f>
        <v>752</v>
      </c>
      <c r="F167" s="24">
        <f>SUM(F165:F166)</f>
        <v>1473</v>
      </c>
      <c r="G167" s="240"/>
      <c r="H167" s="23" t="s">
        <v>2</v>
      </c>
      <c r="I167" s="22">
        <f>L167/L147</f>
        <v>0.37192041414582422</v>
      </c>
      <c r="J167" s="21">
        <v>2584</v>
      </c>
      <c r="K167" s="21">
        <v>3379</v>
      </c>
      <c r="L167" s="20">
        <f t="shared" si="20"/>
        <v>5963</v>
      </c>
    </row>
    <row r="168" spans="1:12" ht="14.25" customHeight="1" x14ac:dyDescent="0.15">
      <c r="A168" s="113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3"/>
      <c r="B169" s="13"/>
      <c r="C169" s="13"/>
      <c r="D169" s="13"/>
      <c r="E169" s="13"/>
      <c r="F169" s="12"/>
      <c r="G169" s="241" t="s">
        <v>1</v>
      </c>
      <c r="H169" s="242"/>
      <c r="I169" s="11">
        <v>407</v>
      </c>
      <c r="J169" s="11">
        <v>174</v>
      </c>
      <c r="K169" s="11">
        <v>265</v>
      </c>
      <c r="L169" s="10">
        <f>SUM(J169:K169)</f>
        <v>439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8"/>
  <sheetViews>
    <sheetView view="pageBreakPreview" topLeftCell="A145" zoomScaleNormal="100" workbookViewId="0">
      <selection activeCell="F155" sqref="F155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333</v>
      </c>
      <c r="D5" s="89">
        <v>397</v>
      </c>
      <c r="E5" s="89">
        <v>396</v>
      </c>
      <c r="F5" s="31">
        <f t="shared" ref="F5:F21" si="1">SUM(D5:E5)</f>
        <v>793</v>
      </c>
      <c r="G5" s="57"/>
      <c r="H5" s="37" t="s">
        <v>261</v>
      </c>
      <c r="I5" s="13">
        <v>177</v>
      </c>
      <c r="J5" s="13">
        <v>205</v>
      </c>
      <c r="K5" s="13">
        <v>234</v>
      </c>
      <c r="L5" s="58">
        <f t="shared" si="0"/>
        <v>439</v>
      </c>
    </row>
    <row r="6" spans="1:12" ht="14.25" customHeight="1" x14ac:dyDescent="0.15">
      <c r="A6" s="116"/>
      <c r="B6" s="37" t="s">
        <v>260</v>
      </c>
      <c r="C6" s="86">
        <v>217</v>
      </c>
      <c r="D6" s="86">
        <v>208</v>
      </c>
      <c r="E6" s="86">
        <v>207</v>
      </c>
      <c r="F6" s="31">
        <f t="shared" si="1"/>
        <v>415</v>
      </c>
      <c r="G6" s="57"/>
      <c r="H6" s="37" t="s">
        <v>259</v>
      </c>
      <c r="I6" s="13">
        <v>113</v>
      </c>
      <c r="J6" s="13">
        <v>139</v>
      </c>
      <c r="K6" s="13">
        <v>166</v>
      </c>
      <c r="L6" s="58">
        <f t="shared" si="0"/>
        <v>305</v>
      </c>
    </row>
    <row r="7" spans="1:12" ht="14.25" customHeight="1" x14ac:dyDescent="0.15">
      <c r="A7" s="116"/>
      <c r="B7" s="37" t="s">
        <v>258</v>
      </c>
      <c r="C7" s="86">
        <v>123</v>
      </c>
      <c r="D7" s="86">
        <v>130</v>
      </c>
      <c r="E7" s="86">
        <v>153</v>
      </c>
      <c r="F7" s="31">
        <f t="shared" si="1"/>
        <v>283</v>
      </c>
      <c r="G7" s="57"/>
      <c r="H7" s="37" t="s">
        <v>257</v>
      </c>
      <c r="I7" s="13">
        <v>80</v>
      </c>
      <c r="J7" s="13">
        <v>103</v>
      </c>
      <c r="K7" s="13">
        <v>105</v>
      </c>
      <c r="L7" s="58">
        <f t="shared" si="0"/>
        <v>208</v>
      </c>
    </row>
    <row r="8" spans="1:12" ht="14.25" customHeight="1" x14ac:dyDescent="0.15">
      <c r="A8" s="116"/>
      <c r="B8" s="37" t="s">
        <v>256</v>
      </c>
      <c r="C8" s="86">
        <v>163</v>
      </c>
      <c r="D8" s="86">
        <v>171</v>
      </c>
      <c r="E8" s="86">
        <v>200</v>
      </c>
      <c r="F8" s="31">
        <f t="shared" si="1"/>
        <v>371</v>
      </c>
      <c r="G8" s="57"/>
      <c r="H8" s="37" t="s">
        <v>219</v>
      </c>
      <c r="I8" s="13">
        <v>58</v>
      </c>
      <c r="J8" s="13">
        <v>73</v>
      </c>
      <c r="K8" s="13">
        <v>77</v>
      </c>
      <c r="L8" s="58">
        <f t="shared" si="0"/>
        <v>150</v>
      </c>
    </row>
    <row r="9" spans="1:12" ht="14.25" customHeight="1" x14ac:dyDescent="0.15">
      <c r="A9" s="116"/>
      <c r="B9" s="37" t="s">
        <v>255</v>
      </c>
      <c r="C9" s="86">
        <v>55</v>
      </c>
      <c r="D9" s="86">
        <v>62</v>
      </c>
      <c r="E9" s="86">
        <v>73</v>
      </c>
      <c r="F9" s="31">
        <f t="shared" si="1"/>
        <v>135</v>
      </c>
      <c r="G9" s="57"/>
      <c r="H9" s="37" t="s">
        <v>254</v>
      </c>
      <c r="I9" s="13">
        <v>73</v>
      </c>
      <c r="J9" s="13">
        <v>86</v>
      </c>
      <c r="K9" s="13">
        <v>89</v>
      </c>
      <c r="L9" s="58">
        <f t="shared" si="0"/>
        <v>175</v>
      </c>
    </row>
    <row r="10" spans="1:12" ht="14.25" customHeight="1" x14ac:dyDescent="0.15">
      <c r="A10" s="116"/>
      <c r="B10" s="37" t="s">
        <v>253</v>
      </c>
      <c r="C10" s="86">
        <v>296</v>
      </c>
      <c r="D10" s="86">
        <v>364</v>
      </c>
      <c r="E10" s="86">
        <v>398</v>
      </c>
      <c r="F10" s="31">
        <f t="shared" si="1"/>
        <v>762</v>
      </c>
      <c r="G10" s="83"/>
      <c r="H10" s="26" t="s">
        <v>252</v>
      </c>
      <c r="I10" s="25">
        <f>SUM(I4:I9)</f>
        <v>529</v>
      </c>
      <c r="J10" s="25">
        <f>SUM(J4:J9)</f>
        <v>638</v>
      </c>
      <c r="K10" s="25">
        <f>SUM(K4:K9)</f>
        <v>708</v>
      </c>
      <c r="L10" s="60">
        <f>SUM(L4:L9)</f>
        <v>1346</v>
      </c>
    </row>
    <row r="11" spans="1:12" ht="14.25" customHeight="1" x14ac:dyDescent="0.15">
      <c r="A11" s="116"/>
      <c r="B11" s="37" t="s">
        <v>251</v>
      </c>
      <c r="C11" s="86">
        <v>67</v>
      </c>
      <c r="D11" s="86">
        <v>80</v>
      </c>
      <c r="E11" s="86">
        <v>92</v>
      </c>
      <c r="F11" s="31">
        <f t="shared" si="1"/>
        <v>172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72</v>
      </c>
      <c r="L11" s="58">
        <f t="shared" ref="L11:L22" si="2">SUM(J11:K11)</f>
        <v>135</v>
      </c>
    </row>
    <row r="12" spans="1:12" ht="14.25" customHeight="1" x14ac:dyDescent="0.15">
      <c r="A12" s="116"/>
      <c r="B12" s="37" t="s">
        <v>248</v>
      </c>
      <c r="C12" s="86">
        <v>119</v>
      </c>
      <c r="D12" s="86">
        <v>172</v>
      </c>
      <c r="E12" s="86">
        <v>182</v>
      </c>
      <c r="F12" s="31">
        <f t="shared" si="1"/>
        <v>354</v>
      </c>
      <c r="G12" s="57"/>
      <c r="H12" s="37" t="s">
        <v>204</v>
      </c>
      <c r="I12" s="13">
        <v>30</v>
      </c>
      <c r="J12" s="13">
        <v>26</v>
      </c>
      <c r="K12" s="13">
        <v>32</v>
      </c>
      <c r="L12" s="58">
        <f t="shared" si="2"/>
        <v>58</v>
      </c>
    </row>
    <row r="13" spans="1:12" ht="14.25" customHeight="1" x14ac:dyDescent="0.15">
      <c r="A13" s="116"/>
      <c r="B13" s="37" t="s">
        <v>247</v>
      </c>
      <c r="C13" s="86">
        <v>150</v>
      </c>
      <c r="D13" s="86">
        <v>213</v>
      </c>
      <c r="E13" s="86">
        <v>220</v>
      </c>
      <c r="F13" s="31">
        <f t="shared" si="1"/>
        <v>433</v>
      </c>
      <c r="G13" s="57"/>
      <c r="H13" s="37" t="s">
        <v>246</v>
      </c>
      <c r="I13" s="13">
        <v>39</v>
      </c>
      <c r="J13" s="13">
        <v>36</v>
      </c>
      <c r="K13" s="13">
        <v>46</v>
      </c>
      <c r="L13" s="58">
        <f t="shared" si="2"/>
        <v>82</v>
      </c>
    </row>
    <row r="14" spans="1:12" ht="14.25" customHeight="1" x14ac:dyDescent="0.15">
      <c r="A14" s="116"/>
      <c r="B14" s="37" t="s">
        <v>245</v>
      </c>
      <c r="C14" s="86">
        <v>41</v>
      </c>
      <c r="D14" s="86">
        <v>53</v>
      </c>
      <c r="E14" s="86">
        <v>51</v>
      </c>
      <c r="F14" s="31">
        <f t="shared" si="1"/>
        <v>104</v>
      </c>
      <c r="G14" s="57"/>
      <c r="H14" s="37" t="s">
        <v>244</v>
      </c>
      <c r="I14" s="13">
        <v>124</v>
      </c>
      <c r="J14" s="13">
        <v>124</v>
      </c>
      <c r="K14" s="13">
        <v>129</v>
      </c>
      <c r="L14" s="58">
        <f t="shared" si="2"/>
        <v>253</v>
      </c>
    </row>
    <row r="15" spans="1:12" ht="14.25" customHeight="1" x14ac:dyDescent="0.15">
      <c r="A15" s="116"/>
      <c r="B15" s="37" t="s">
        <v>243</v>
      </c>
      <c r="C15" s="86">
        <v>26</v>
      </c>
      <c r="D15" s="86">
        <v>30</v>
      </c>
      <c r="E15" s="86">
        <v>35</v>
      </c>
      <c r="F15" s="31">
        <f t="shared" si="1"/>
        <v>65</v>
      </c>
      <c r="G15" s="57"/>
      <c r="H15" s="37" t="s">
        <v>242</v>
      </c>
      <c r="I15" s="13">
        <v>30</v>
      </c>
      <c r="J15" s="13">
        <v>35</v>
      </c>
      <c r="K15" s="13">
        <v>44</v>
      </c>
      <c r="L15" s="58">
        <f t="shared" si="2"/>
        <v>79</v>
      </c>
    </row>
    <row r="16" spans="1:12" ht="14.25" customHeight="1" x14ac:dyDescent="0.15">
      <c r="A16" s="116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60</v>
      </c>
      <c r="K16" s="13">
        <v>78</v>
      </c>
      <c r="L16" s="58">
        <f t="shared" si="2"/>
        <v>138</v>
      </c>
    </row>
    <row r="17" spans="1:12" ht="14.25" customHeight="1" x14ac:dyDescent="0.15">
      <c r="A17" s="116"/>
      <c r="B17" s="117" t="s">
        <v>239</v>
      </c>
      <c r="C17" s="86">
        <v>45</v>
      </c>
      <c r="D17" s="86">
        <v>61</v>
      </c>
      <c r="E17" s="86">
        <v>65</v>
      </c>
      <c r="F17" s="31">
        <f>SUM(D17:E17)</f>
        <v>126</v>
      </c>
      <c r="G17" s="57"/>
      <c r="H17" s="37" t="s">
        <v>238</v>
      </c>
      <c r="I17" s="13">
        <v>81</v>
      </c>
      <c r="J17" s="13">
        <v>92</v>
      </c>
      <c r="K17" s="13">
        <v>81</v>
      </c>
      <c r="L17" s="58">
        <f t="shared" si="2"/>
        <v>173</v>
      </c>
    </row>
    <row r="18" spans="1:12" ht="14.25" customHeight="1" x14ac:dyDescent="0.15">
      <c r="A18" s="116"/>
      <c r="B18" s="37" t="s">
        <v>237</v>
      </c>
      <c r="C18" s="86">
        <v>83</v>
      </c>
      <c r="D18" s="86">
        <v>114</v>
      </c>
      <c r="E18" s="86">
        <v>119</v>
      </c>
      <c r="F18" s="31">
        <f t="shared" si="1"/>
        <v>233</v>
      </c>
      <c r="G18" s="57"/>
      <c r="H18" s="37" t="s">
        <v>236</v>
      </c>
      <c r="I18" s="13">
        <v>58</v>
      </c>
      <c r="J18" s="13">
        <v>64</v>
      </c>
      <c r="K18" s="13">
        <v>79</v>
      </c>
      <c r="L18" s="58">
        <f t="shared" si="2"/>
        <v>143</v>
      </c>
    </row>
    <row r="19" spans="1:12" ht="14.25" customHeight="1" x14ac:dyDescent="0.15">
      <c r="A19" s="116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16"/>
      <c r="B20" s="117" t="s">
        <v>233</v>
      </c>
      <c r="C20" s="86">
        <v>13</v>
      </c>
      <c r="D20" s="86">
        <v>10</v>
      </c>
      <c r="E20" s="86">
        <v>13</v>
      </c>
      <c r="F20" s="31">
        <f t="shared" si="1"/>
        <v>23</v>
      </c>
      <c r="G20" s="57"/>
      <c r="H20" s="37" t="s">
        <v>232</v>
      </c>
      <c r="I20" s="13">
        <v>60</v>
      </c>
      <c r="J20" s="13">
        <v>56</v>
      </c>
      <c r="K20" s="13">
        <v>60</v>
      </c>
      <c r="L20" s="58">
        <f t="shared" si="2"/>
        <v>116</v>
      </c>
    </row>
    <row r="21" spans="1:12" ht="14.25" customHeight="1" x14ac:dyDescent="0.15">
      <c r="A21" s="116"/>
      <c r="B21" s="117" t="s">
        <v>231</v>
      </c>
      <c r="C21" s="86">
        <v>19</v>
      </c>
      <c r="D21" s="86">
        <v>25</v>
      </c>
      <c r="E21" s="86">
        <v>24</v>
      </c>
      <c r="F21" s="31">
        <f t="shared" si="1"/>
        <v>49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1774</v>
      </c>
      <c r="D22" s="25">
        <f>SUM(D5:D21)</f>
        <v>2116</v>
      </c>
      <c r="E22" s="25">
        <f>SUM(E5:E21)</f>
        <v>2257</v>
      </c>
      <c r="F22" s="25">
        <f>SUM(F5:F21)</f>
        <v>4373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6" t="s">
        <v>228</v>
      </c>
      <c r="B23" s="37" t="s">
        <v>227</v>
      </c>
      <c r="C23" s="13">
        <v>134</v>
      </c>
      <c r="D23" s="13">
        <v>146</v>
      </c>
      <c r="E23" s="13">
        <v>183</v>
      </c>
      <c r="F23" s="31">
        <f t="shared" ref="F23:F28" si="3">SUM(D23:E23)</f>
        <v>329</v>
      </c>
      <c r="G23" s="83"/>
      <c r="H23" s="26" t="s">
        <v>226</v>
      </c>
      <c r="I23" s="25">
        <f>SUM(I11:I22)</f>
        <v>606</v>
      </c>
      <c r="J23" s="25">
        <f>SUM(J11:J22)</f>
        <v>631</v>
      </c>
      <c r="K23" s="25">
        <f>SUM(K11:K22)</f>
        <v>695</v>
      </c>
      <c r="L23" s="60">
        <f>SUM(L11:L22)</f>
        <v>1326</v>
      </c>
    </row>
    <row r="24" spans="1:12" ht="14.25" customHeight="1" x14ac:dyDescent="0.15">
      <c r="A24" s="116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41</v>
      </c>
      <c r="L24" s="58">
        <f t="shared" ref="L24:L29" si="4">SUM(J24:K24)</f>
        <v>74</v>
      </c>
    </row>
    <row r="25" spans="1:12" ht="14.25" customHeight="1" x14ac:dyDescent="0.15">
      <c r="A25" s="116"/>
      <c r="B25" s="37" t="s">
        <v>222</v>
      </c>
      <c r="C25" s="13">
        <v>196</v>
      </c>
      <c r="D25" s="13">
        <v>230</v>
      </c>
      <c r="E25" s="13">
        <v>282</v>
      </c>
      <c r="F25" s="31">
        <f t="shared" si="3"/>
        <v>512</v>
      </c>
      <c r="G25" s="57"/>
      <c r="H25" s="37" t="s">
        <v>221</v>
      </c>
      <c r="I25" s="13">
        <v>18</v>
      </c>
      <c r="J25" s="13">
        <v>24</v>
      </c>
      <c r="K25" s="13">
        <v>22</v>
      </c>
      <c r="L25" s="58">
        <f t="shared" si="4"/>
        <v>46</v>
      </c>
    </row>
    <row r="26" spans="1:12" ht="14.25" customHeight="1" x14ac:dyDescent="0.15">
      <c r="A26" s="116"/>
      <c r="B26" s="37" t="s">
        <v>220</v>
      </c>
      <c r="C26" s="13">
        <v>88</v>
      </c>
      <c r="D26" s="13">
        <v>90</v>
      </c>
      <c r="E26" s="13">
        <v>116</v>
      </c>
      <c r="F26" s="31">
        <f t="shared" si="3"/>
        <v>206</v>
      </c>
      <c r="G26" s="57"/>
      <c r="H26" s="37" t="s">
        <v>219</v>
      </c>
      <c r="I26" s="13">
        <v>42</v>
      </c>
      <c r="J26" s="13">
        <v>49</v>
      </c>
      <c r="K26" s="13">
        <v>48</v>
      </c>
      <c r="L26" s="58">
        <f t="shared" si="4"/>
        <v>97</v>
      </c>
    </row>
    <row r="27" spans="1:12" ht="14.25" customHeight="1" x14ac:dyDescent="0.15">
      <c r="A27" s="116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16"/>
      <c r="B28" s="37" t="s">
        <v>216</v>
      </c>
      <c r="C28" s="13">
        <v>61</v>
      </c>
      <c r="D28" s="13">
        <v>67</v>
      </c>
      <c r="E28" s="13">
        <v>107</v>
      </c>
      <c r="F28" s="31">
        <f t="shared" si="3"/>
        <v>174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692</v>
      </c>
      <c r="E29" s="25">
        <f>SUM(E23:E28)</f>
        <v>843</v>
      </c>
      <c r="F29" s="25">
        <f>SUM(F23:F28)</f>
        <v>1535</v>
      </c>
      <c r="G29" s="57"/>
      <c r="H29" s="37" t="s">
        <v>214</v>
      </c>
      <c r="I29" s="13">
        <v>33</v>
      </c>
      <c r="J29" s="13">
        <v>37</v>
      </c>
      <c r="K29" s="13">
        <v>43</v>
      </c>
      <c r="L29" s="58">
        <f t="shared" si="4"/>
        <v>80</v>
      </c>
    </row>
    <row r="30" spans="1:12" ht="14.25" customHeight="1" x14ac:dyDescent="0.15">
      <c r="A30" s="275" t="s">
        <v>213</v>
      </c>
      <c r="B30" s="262"/>
      <c r="C30" s="55">
        <f>SUM(C22+C29)</f>
        <v>2383</v>
      </c>
      <c r="D30" s="55">
        <f>SUM(D22+D29)</f>
        <v>2808</v>
      </c>
      <c r="E30" s="55">
        <f>SUM(E22+E29)</f>
        <v>3100</v>
      </c>
      <c r="F30" s="55">
        <f>SUM(F22+F29)</f>
        <v>5908</v>
      </c>
      <c r="G30" s="57"/>
      <c r="H30" s="26" t="s">
        <v>212</v>
      </c>
      <c r="I30" s="25">
        <f>SUM(I24:I29)</f>
        <v>173</v>
      </c>
      <c r="J30" s="25">
        <f>SUM(J24:J29)</f>
        <v>202</v>
      </c>
      <c r="K30" s="25">
        <f>SUM(K24:K29)</f>
        <v>218</v>
      </c>
      <c r="L30" s="56">
        <f>SUM(L24:L29)</f>
        <v>420</v>
      </c>
    </row>
    <row r="31" spans="1:12" ht="14.25" customHeight="1" x14ac:dyDescent="0.15">
      <c r="A31" s="116"/>
      <c r="B31" s="117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47</v>
      </c>
      <c r="K31" s="13">
        <v>43</v>
      </c>
      <c r="L31" s="58">
        <f t="shared" ref="L31:L37" si="5">SUM(J31:K31)</f>
        <v>90</v>
      </c>
    </row>
    <row r="32" spans="1:12" ht="14.25" customHeight="1" x14ac:dyDescent="0.15">
      <c r="A32" s="276" t="s">
        <v>210</v>
      </c>
      <c r="B32" s="277"/>
      <c r="C32" s="74"/>
      <c r="D32" s="117"/>
      <c r="E32" s="117"/>
      <c r="F32" s="87"/>
      <c r="G32" s="57"/>
      <c r="H32" s="37" t="s">
        <v>209</v>
      </c>
      <c r="I32" s="13">
        <v>29</v>
      </c>
      <c r="J32" s="13">
        <v>53</v>
      </c>
      <c r="K32" s="13">
        <v>55</v>
      </c>
      <c r="L32" s="58">
        <f t="shared" si="5"/>
        <v>108</v>
      </c>
    </row>
    <row r="33" spans="1:12" ht="14.25" customHeight="1" x14ac:dyDescent="0.15">
      <c r="A33" s="116" t="s">
        <v>208</v>
      </c>
      <c r="B33" s="37" t="s">
        <v>207</v>
      </c>
      <c r="C33" s="86">
        <v>382</v>
      </c>
      <c r="D33" s="13">
        <v>458</v>
      </c>
      <c r="E33" s="13">
        <v>486</v>
      </c>
      <c r="F33" s="31">
        <f t="shared" ref="F33:F45" si="6">SUM(D33:E33)</f>
        <v>944</v>
      </c>
      <c r="G33" s="57"/>
      <c r="H33" s="37" t="s">
        <v>206</v>
      </c>
      <c r="I33" s="13">
        <v>70</v>
      </c>
      <c r="J33" s="13">
        <v>67</v>
      </c>
      <c r="K33" s="13">
        <v>77</v>
      </c>
      <c r="L33" s="58">
        <f t="shared" si="5"/>
        <v>144</v>
      </c>
    </row>
    <row r="34" spans="1:12" ht="14.25" customHeight="1" x14ac:dyDescent="0.15">
      <c r="A34" s="116"/>
      <c r="B34" s="37" t="s">
        <v>205</v>
      </c>
      <c r="C34" s="13">
        <v>149</v>
      </c>
      <c r="D34" s="13">
        <v>184</v>
      </c>
      <c r="E34" s="13">
        <v>195</v>
      </c>
      <c r="F34" s="31">
        <f t="shared" si="6"/>
        <v>379</v>
      </c>
      <c r="G34" s="57"/>
      <c r="H34" s="37" t="s">
        <v>204</v>
      </c>
      <c r="I34" s="13">
        <v>55</v>
      </c>
      <c r="J34" s="13">
        <v>68</v>
      </c>
      <c r="K34" s="13">
        <v>72</v>
      </c>
      <c r="L34" s="58">
        <f t="shared" si="5"/>
        <v>140</v>
      </c>
    </row>
    <row r="35" spans="1:12" ht="14.25" customHeight="1" x14ac:dyDescent="0.15">
      <c r="A35" s="116"/>
      <c r="B35" s="37" t="s">
        <v>203</v>
      </c>
      <c r="C35" s="13">
        <v>74</v>
      </c>
      <c r="D35" s="13">
        <v>85</v>
      </c>
      <c r="E35" s="13">
        <v>97</v>
      </c>
      <c r="F35" s="31">
        <f t="shared" si="6"/>
        <v>182</v>
      </c>
      <c r="G35" s="57"/>
      <c r="H35" s="37" t="s">
        <v>202</v>
      </c>
      <c r="I35" s="13">
        <v>87</v>
      </c>
      <c r="J35" s="13">
        <v>94</v>
      </c>
      <c r="K35" s="13">
        <v>98</v>
      </c>
      <c r="L35" s="58">
        <f t="shared" si="5"/>
        <v>192</v>
      </c>
    </row>
    <row r="36" spans="1:12" ht="14.25" customHeight="1" x14ac:dyDescent="0.15">
      <c r="A36" s="116"/>
      <c r="B36" s="37" t="s">
        <v>201</v>
      </c>
      <c r="C36" s="13">
        <v>229</v>
      </c>
      <c r="D36" s="13">
        <v>228</v>
      </c>
      <c r="E36" s="13">
        <v>278</v>
      </c>
      <c r="F36" s="31">
        <f t="shared" si="6"/>
        <v>506</v>
      </c>
      <c r="G36" s="84"/>
      <c r="H36" s="85" t="s">
        <v>200</v>
      </c>
      <c r="I36" s="13">
        <v>53</v>
      </c>
      <c r="J36" s="13">
        <v>63</v>
      </c>
      <c r="K36" s="13">
        <v>73</v>
      </c>
      <c r="L36" s="58">
        <f t="shared" si="5"/>
        <v>136</v>
      </c>
    </row>
    <row r="37" spans="1:12" ht="14.25" customHeight="1" x14ac:dyDescent="0.15">
      <c r="A37" s="116"/>
      <c r="B37" s="37" t="s">
        <v>199</v>
      </c>
      <c r="C37" s="13">
        <v>14</v>
      </c>
      <c r="D37" s="13">
        <v>19</v>
      </c>
      <c r="E37" s="13">
        <v>23</v>
      </c>
      <c r="F37" s="31">
        <f t="shared" si="6"/>
        <v>42</v>
      </c>
      <c r="G37" s="84"/>
      <c r="H37" s="37" t="s">
        <v>198</v>
      </c>
      <c r="I37" s="13">
        <v>123</v>
      </c>
      <c r="J37" s="13">
        <v>142</v>
      </c>
      <c r="K37" s="13">
        <v>142</v>
      </c>
      <c r="L37" s="58">
        <f t="shared" si="5"/>
        <v>284</v>
      </c>
    </row>
    <row r="38" spans="1:12" ht="14.25" customHeight="1" x14ac:dyDescent="0.15">
      <c r="A38" s="116"/>
      <c r="B38" s="37" t="s">
        <v>197</v>
      </c>
      <c r="C38" s="13">
        <v>74</v>
      </c>
      <c r="D38" s="13">
        <v>105</v>
      </c>
      <c r="E38" s="13">
        <v>113</v>
      </c>
      <c r="F38" s="31">
        <f t="shared" si="6"/>
        <v>218</v>
      </c>
      <c r="G38" s="83"/>
      <c r="H38" s="26" t="s">
        <v>163</v>
      </c>
      <c r="I38" s="25">
        <f>SUM(I31:I37)</f>
        <v>457</v>
      </c>
      <c r="J38" s="25">
        <f>SUM(J31:J37)</f>
        <v>534</v>
      </c>
      <c r="K38" s="25">
        <f>SUM(K31:K37)</f>
        <v>560</v>
      </c>
      <c r="L38" s="60">
        <f>SUM(L31:L37)</f>
        <v>1094</v>
      </c>
    </row>
    <row r="39" spans="1:12" ht="14.25" customHeight="1" x14ac:dyDescent="0.15">
      <c r="A39" s="116"/>
      <c r="B39" s="37" t="s">
        <v>196</v>
      </c>
      <c r="C39" s="13">
        <v>54</v>
      </c>
      <c r="D39" s="13">
        <v>63</v>
      </c>
      <c r="E39" s="13">
        <v>63</v>
      </c>
      <c r="F39" s="31">
        <f t="shared" si="6"/>
        <v>126</v>
      </c>
      <c r="G39" s="263" t="s">
        <v>195</v>
      </c>
      <c r="H39" s="264"/>
      <c r="I39" s="55">
        <f>SUM(C46+C54+I10+I23+I30+I38)</f>
        <v>4147</v>
      </c>
      <c r="J39" s="55">
        <f>SUM(D46+D54+J10+J23+J30+J38)</f>
        <v>4777</v>
      </c>
      <c r="K39" s="55">
        <f>SUM(E46+E54+K10+K23+K30+K38)</f>
        <v>5197</v>
      </c>
      <c r="L39" s="54">
        <f>SUM(F46+F54+L10+L23+L30+L38)</f>
        <v>9974</v>
      </c>
    </row>
    <row r="40" spans="1:12" ht="14.25" customHeight="1" x14ac:dyDescent="0.15">
      <c r="A40" s="116"/>
      <c r="B40" s="37" t="s">
        <v>194</v>
      </c>
      <c r="C40" s="13">
        <v>133</v>
      </c>
      <c r="D40" s="13">
        <v>157</v>
      </c>
      <c r="E40" s="13">
        <v>166</v>
      </c>
      <c r="F40" s="31">
        <f t="shared" si="6"/>
        <v>323</v>
      </c>
      <c r="G40" s="82"/>
      <c r="H40" s="117"/>
      <c r="I40" s="13"/>
      <c r="J40" s="13"/>
      <c r="K40" s="13"/>
      <c r="L40" s="52"/>
    </row>
    <row r="41" spans="1:12" ht="14.25" customHeight="1" x14ac:dyDescent="0.15">
      <c r="A41" s="116"/>
      <c r="B41" s="37" t="s">
        <v>193</v>
      </c>
      <c r="C41" s="13">
        <v>68</v>
      </c>
      <c r="D41" s="13">
        <v>83</v>
      </c>
      <c r="E41" s="13">
        <v>86</v>
      </c>
      <c r="F41" s="31">
        <f t="shared" si="6"/>
        <v>169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6"/>
      <c r="B42" s="37" t="s">
        <v>192</v>
      </c>
      <c r="C42" s="13">
        <v>106</v>
      </c>
      <c r="D42" s="13">
        <v>124</v>
      </c>
      <c r="E42" s="13">
        <v>149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6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6"/>
      <c r="B44" s="37" t="s">
        <v>190</v>
      </c>
      <c r="C44" s="13">
        <v>175</v>
      </c>
      <c r="D44" s="13">
        <v>198</v>
      </c>
      <c r="E44" s="13">
        <v>235</v>
      </c>
      <c r="F44" s="31">
        <f t="shared" si="6"/>
        <v>433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6"/>
      <c r="B45" s="37" t="s">
        <v>189</v>
      </c>
      <c r="C45" s="13">
        <v>160</v>
      </c>
      <c r="D45" s="13">
        <v>177</v>
      </c>
      <c r="E45" s="13">
        <v>207</v>
      </c>
      <c r="F45" s="31">
        <f t="shared" si="6"/>
        <v>384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1628</v>
      </c>
      <c r="D46" s="25">
        <f>SUM(D33:D45)</f>
        <v>1894</v>
      </c>
      <c r="E46" s="25">
        <f>SUM(E33:E45)</f>
        <v>2116</v>
      </c>
      <c r="F46" s="25">
        <f>SUM(F33:F45)</f>
        <v>4010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6" t="s">
        <v>187</v>
      </c>
      <c r="B47" s="37" t="s">
        <v>186</v>
      </c>
      <c r="C47" s="13">
        <v>97</v>
      </c>
      <c r="D47" s="13">
        <v>116</v>
      </c>
      <c r="E47" s="13">
        <v>116</v>
      </c>
      <c r="F47" s="31">
        <f t="shared" ref="F47:F53" si="7">SUM(D47:E47)</f>
        <v>232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6"/>
      <c r="B48" s="37" t="s">
        <v>185</v>
      </c>
      <c r="C48" s="13">
        <v>43</v>
      </c>
      <c r="D48" s="13">
        <v>43</v>
      </c>
      <c r="E48" s="13">
        <v>40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6"/>
      <c r="B49" s="37" t="s">
        <v>184</v>
      </c>
      <c r="C49" s="13">
        <v>102</v>
      </c>
      <c r="D49" s="13">
        <v>109</v>
      </c>
      <c r="E49" s="13">
        <v>118</v>
      </c>
      <c r="F49" s="31">
        <f t="shared" si="7"/>
        <v>227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6"/>
      <c r="B50" s="37" t="s">
        <v>183</v>
      </c>
      <c r="C50" s="13">
        <v>287</v>
      </c>
      <c r="D50" s="13">
        <v>317</v>
      </c>
      <c r="E50" s="13">
        <v>340</v>
      </c>
      <c r="F50" s="31">
        <f t="shared" si="7"/>
        <v>657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6"/>
      <c r="B51" s="37" t="s">
        <v>182</v>
      </c>
      <c r="C51" s="13">
        <v>131</v>
      </c>
      <c r="D51" s="13">
        <v>173</v>
      </c>
      <c r="E51" s="13">
        <v>174</v>
      </c>
      <c r="F51" s="31">
        <f t="shared" si="7"/>
        <v>347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6"/>
      <c r="B52" s="37" t="s">
        <v>181</v>
      </c>
      <c r="C52" s="13">
        <v>76</v>
      </c>
      <c r="D52" s="13">
        <v>91</v>
      </c>
      <c r="E52" s="13">
        <v>88</v>
      </c>
      <c r="F52" s="31">
        <f t="shared" si="7"/>
        <v>179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6"/>
      <c r="B53" s="37" t="s">
        <v>180</v>
      </c>
      <c r="C53" s="13">
        <v>18</v>
      </c>
      <c r="D53" s="13">
        <v>29</v>
      </c>
      <c r="E53" s="13">
        <v>24</v>
      </c>
      <c r="F53" s="31">
        <f t="shared" si="7"/>
        <v>53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754</v>
      </c>
      <c r="D54" s="25">
        <f>SUM(D47:D53)</f>
        <v>878</v>
      </c>
      <c r="E54" s="25">
        <f>SUM(E47:E53)</f>
        <v>900</v>
      </c>
      <c r="F54" s="25">
        <f>SUM(F47:F53)</f>
        <v>1778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6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6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6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6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58</v>
      </c>
      <c r="L60" s="63">
        <f t="shared" ref="L60:L65" si="8">SUM(J60:K60)</f>
        <v>117</v>
      </c>
    </row>
    <row r="61" spans="1:12" ht="14.25" customHeight="1" x14ac:dyDescent="0.15">
      <c r="A61" s="116" t="s">
        <v>175</v>
      </c>
      <c r="B61" s="37" t="s">
        <v>174</v>
      </c>
      <c r="C61" s="74">
        <v>315</v>
      </c>
      <c r="D61" s="13">
        <v>425</v>
      </c>
      <c r="E61" s="13">
        <v>416</v>
      </c>
      <c r="F61" s="31">
        <f t="shared" ref="F61:F68" si="9">SUM(D61:E61)</f>
        <v>841</v>
      </c>
      <c r="G61" s="73"/>
      <c r="H61" s="37" t="s">
        <v>173</v>
      </c>
      <c r="I61" s="13">
        <v>51</v>
      </c>
      <c r="J61" s="13">
        <v>50</v>
      </c>
      <c r="K61" s="13">
        <v>64</v>
      </c>
      <c r="L61" s="61">
        <f t="shared" si="8"/>
        <v>114</v>
      </c>
    </row>
    <row r="62" spans="1:12" ht="14.25" customHeight="1" x14ac:dyDescent="0.15">
      <c r="A62" s="116"/>
      <c r="B62" s="37" t="s">
        <v>172</v>
      </c>
      <c r="C62" s="13">
        <v>264</v>
      </c>
      <c r="D62" s="13">
        <v>329</v>
      </c>
      <c r="E62" s="13">
        <v>361</v>
      </c>
      <c r="F62" s="31">
        <f t="shared" si="9"/>
        <v>690</v>
      </c>
      <c r="G62" s="73"/>
      <c r="H62" s="37" t="s">
        <v>171</v>
      </c>
      <c r="I62" s="13">
        <v>38</v>
      </c>
      <c r="J62" s="13">
        <v>55</v>
      </c>
      <c r="K62" s="13">
        <v>56</v>
      </c>
      <c r="L62" s="61">
        <f t="shared" si="8"/>
        <v>111</v>
      </c>
    </row>
    <row r="63" spans="1:12" ht="14.25" customHeight="1" x14ac:dyDescent="0.15">
      <c r="A63" s="116"/>
      <c r="B63" s="37" t="s">
        <v>170</v>
      </c>
      <c r="C63" s="13">
        <v>63</v>
      </c>
      <c r="D63" s="13">
        <v>85</v>
      </c>
      <c r="E63" s="13">
        <v>87</v>
      </c>
      <c r="F63" s="31">
        <f t="shared" si="9"/>
        <v>172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16"/>
      <c r="B64" s="37" t="s">
        <v>168</v>
      </c>
      <c r="C64" s="13">
        <v>161</v>
      </c>
      <c r="D64" s="13">
        <v>194</v>
      </c>
      <c r="E64" s="13">
        <v>207</v>
      </c>
      <c r="F64" s="31">
        <f t="shared" si="9"/>
        <v>401</v>
      </c>
      <c r="G64" s="73"/>
      <c r="H64" s="37" t="s">
        <v>167</v>
      </c>
      <c r="I64" s="13">
        <v>50</v>
      </c>
      <c r="J64" s="13">
        <v>64</v>
      </c>
      <c r="K64" s="13">
        <v>63</v>
      </c>
      <c r="L64" s="61">
        <f t="shared" si="8"/>
        <v>127</v>
      </c>
    </row>
    <row r="65" spans="1:12" ht="14.25" customHeight="1" x14ac:dyDescent="0.15">
      <c r="A65" s="116"/>
      <c r="B65" s="37" t="s">
        <v>166</v>
      </c>
      <c r="C65" s="13">
        <v>81</v>
      </c>
      <c r="D65" s="13">
        <v>106</v>
      </c>
      <c r="E65" s="13">
        <v>120</v>
      </c>
      <c r="F65" s="31">
        <f t="shared" si="9"/>
        <v>226</v>
      </c>
      <c r="G65" s="73"/>
      <c r="H65" s="37" t="s">
        <v>165</v>
      </c>
      <c r="I65" s="13">
        <v>71</v>
      </c>
      <c r="J65" s="13">
        <v>98</v>
      </c>
      <c r="K65" s="13">
        <v>90</v>
      </c>
      <c r="L65" s="61">
        <f t="shared" si="8"/>
        <v>188</v>
      </c>
    </row>
    <row r="66" spans="1:12" ht="14.25" customHeight="1" x14ac:dyDescent="0.15">
      <c r="A66" s="116"/>
      <c r="B66" s="37" t="s">
        <v>164</v>
      </c>
      <c r="C66" s="13">
        <v>99</v>
      </c>
      <c r="D66" s="13">
        <v>126</v>
      </c>
      <c r="E66" s="13">
        <v>133</v>
      </c>
      <c r="F66" s="31">
        <f t="shared" si="9"/>
        <v>259</v>
      </c>
      <c r="G66" s="73"/>
      <c r="H66" s="26" t="s">
        <v>163</v>
      </c>
      <c r="I66" s="25">
        <f>SUM(I60:I65)</f>
        <v>279</v>
      </c>
      <c r="J66" s="25">
        <f>SUM(J60:J65)</f>
        <v>357</v>
      </c>
      <c r="K66" s="25">
        <f>SUM(K60:K65)</f>
        <v>358</v>
      </c>
      <c r="L66" s="60">
        <f>SUM(L60:L65)</f>
        <v>715</v>
      </c>
    </row>
    <row r="67" spans="1:12" ht="14.25" customHeight="1" x14ac:dyDescent="0.15">
      <c r="A67" s="116"/>
      <c r="B67" s="37" t="s">
        <v>162</v>
      </c>
      <c r="C67" s="13">
        <v>298</v>
      </c>
      <c r="D67" s="13">
        <v>396</v>
      </c>
      <c r="E67" s="13">
        <v>399</v>
      </c>
      <c r="F67" s="31">
        <f t="shared" si="9"/>
        <v>795</v>
      </c>
      <c r="G67" s="261" t="s">
        <v>161</v>
      </c>
      <c r="H67" s="262"/>
      <c r="I67" s="55">
        <f>SUM(C69+C82+C93+C110+C114+I66)</f>
        <v>5997</v>
      </c>
      <c r="J67" s="55">
        <f>SUM(D69+D82+D93+D110+D114+J66)</f>
        <v>7408</v>
      </c>
      <c r="K67" s="55">
        <f>SUM(E69+E82+E93+E110+E114+K66)</f>
        <v>7766</v>
      </c>
      <c r="L67" s="54">
        <f>SUM(F69+F82+F93+F110+F114+L66)</f>
        <v>15174</v>
      </c>
    </row>
    <row r="68" spans="1:12" ht="14.25" customHeight="1" x14ac:dyDescent="0.15">
      <c r="A68" s="116"/>
      <c r="B68" s="37" t="s">
        <v>160</v>
      </c>
      <c r="C68" s="13">
        <v>100</v>
      </c>
      <c r="D68" s="13">
        <v>128</v>
      </c>
      <c r="E68" s="13">
        <v>128</v>
      </c>
      <c r="F68" s="31">
        <f t="shared" si="9"/>
        <v>256</v>
      </c>
      <c r="G68" s="73"/>
      <c r="H68" s="117"/>
      <c r="I68" s="13"/>
      <c r="J68" s="13"/>
      <c r="K68" s="13"/>
      <c r="L68" s="52"/>
    </row>
    <row r="69" spans="1:12" ht="14.25" customHeight="1" x14ac:dyDescent="0.15">
      <c r="A69" s="116"/>
      <c r="B69" s="26" t="s">
        <v>159</v>
      </c>
      <c r="C69" s="25">
        <f>SUM(C61:C68)</f>
        <v>1381</v>
      </c>
      <c r="D69" s="25">
        <f>SUM(D61:D68)</f>
        <v>1789</v>
      </c>
      <c r="E69" s="25">
        <f>SUM(E61:E68)</f>
        <v>1851</v>
      </c>
      <c r="F69" s="24">
        <f>SUM(F61:F68)</f>
        <v>3640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6" t="s">
        <v>158</v>
      </c>
      <c r="B70" s="37" t="s">
        <v>157</v>
      </c>
      <c r="C70" s="13">
        <v>40</v>
      </c>
      <c r="D70" s="13">
        <v>50</v>
      </c>
      <c r="E70" s="13">
        <v>47</v>
      </c>
      <c r="F70" s="31">
        <f t="shared" ref="F70:F81" si="10">SUM(D70:E70)</f>
        <v>97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6"/>
      <c r="B71" s="37" t="s">
        <v>156</v>
      </c>
      <c r="C71" s="13">
        <v>226</v>
      </c>
      <c r="D71" s="13">
        <v>255</v>
      </c>
      <c r="E71" s="13">
        <v>273</v>
      </c>
      <c r="F71" s="31">
        <f t="shared" si="10"/>
        <v>528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6"/>
      <c r="B72" s="37" t="s">
        <v>155</v>
      </c>
      <c r="C72" s="13">
        <v>132</v>
      </c>
      <c r="D72" s="13">
        <v>152</v>
      </c>
      <c r="E72" s="13">
        <v>165</v>
      </c>
      <c r="F72" s="31">
        <f t="shared" si="10"/>
        <v>317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6"/>
      <c r="B73" s="37" t="s">
        <v>154</v>
      </c>
      <c r="C73" s="13">
        <v>62</v>
      </c>
      <c r="D73" s="13">
        <v>69</v>
      </c>
      <c r="E73" s="13">
        <v>73</v>
      </c>
      <c r="F73" s="31">
        <f t="shared" si="10"/>
        <v>142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6"/>
      <c r="B74" s="37" t="s">
        <v>153</v>
      </c>
      <c r="C74" s="13">
        <v>82</v>
      </c>
      <c r="D74" s="13">
        <v>73</v>
      </c>
      <c r="E74" s="13">
        <v>90</v>
      </c>
      <c r="F74" s="31">
        <f t="shared" si="10"/>
        <v>163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6"/>
      <c r="B75" s="37" t="s">
        <v>152</v>
      </c>
      <c r="C75" s="13">
        <v>372</v>
      </c>
      <c r="D75" s="13">
        <v>458</v>
      </c>
      <c r="E75" s="13">
        <v>465</v>
      </c>
      <c r="F75" s="31">
        <f t="shared" si="10"/>
        <v>923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6"/>
      <c r="B76" s="37" t="s">
        <v>151</v>
      </c>
      <c r="C76" s="13">
        <v>171</v>
      </c>
      <c r="D76" s="13">
        <v>212</v>
      </c>
      <c r="E76" s="13">
        <v>235</v>
      </c>
      <c r="F76" s="31">
        <f t="shared" si="10"/>
        <v>447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6"/>
      <c r="B77" s="37" t="s">
        <v>150</v>
      </c>
      <c r="C77" s="13">
        <v>66</v>
      </c>
      <c r="D77" s="13">
        <v>76</v>
      </c>
      <c r="E77" s="13">
        <v>75</v>
      </c>
      <c r="F77" s="31">
        <f t="shared" si="10"/>
        <v>151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6"/>
      <c r="B78" s="37" t="s">
        <v>149</v>
      </c>
      <c r="C78" s="13">
        <v>57</v>
      </c>
      <c r="D78" s="13">
        <v>62</v>
      </c>
      <c r="E78" s="13">
        <v>59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6"/>
      <c r="B79" s="37" t="s">
        <v>148</v>
      </c>
      <c r="C79" s="13">
        <v>133</v>
      </c>
      <c r="D79" s="13">
        <v>168</v>
      </c>
      <c r="E79" s="13">
        <v>177</v>
      </c>
      <c r="F79" s="31">
        <f t="shared" si="10"/>
        <v>345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6"/>
      <c r="B80" s="37" t="s">
        <v>147</v>
      </c>
      <c r="C80" s="13">
        <v>152</v>
      </c>
      <c r="D80" s="13">
        <v>179</v>
      </c>
      <c r="E80" s="13">
        <v>150</v>
      </c>
      <c r="F80" s="31">
        <f t="shared" si="10"/>
        <v>329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6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6"/>
      <c r="B82" s="26" t="s">
        <v>145</v>
      </c>
      <c r="C82" s="25">
        <f>SUM(C70:C81)</f>
        <v>1510</v>
      </c>
      <c r="D82" s="25">
        <f>SUM(D70:D81)</f>
        <v>1782</v>
      </c>
      <c r="E82" s="25">
        <f>SUM(E70:E81)</f>
        <v>1833</v>
      </c>
      <c r="F82" s="25">
        <f>SUM(F70:F81)</f>
        <v>3615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6" t="s">
        <v>139</v>
      </c>
      <c r="B83" s="37" t="s">
        <v>144</v>
      </c>
      <c r="C83" s="13">
        <v>341</v>
      </c>
      <c r="D83" s="13">
        <v>388</v>
      </c>
      <c r="E83" s="13">
        <v>438</v>
      </c>
      <c r="F83" s="31">
        <f t="shared" ref="F83:F92" si="11">SUM(D83:E83)</f>
        <v>826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6"/>
      <c r="B84" s="37" t="s">
        <v>143</v>
      </c>
      <c r="C84" s="13">
        <v>306</v>
      </c>
      <c r="D84" s="13">
        <v>346</v>
      </c>
      <c r="E84" s="13">
        <v>388</v>
      </c>
      <c r="F84" s="31">
        <f t="shared" si="11"/>
        <v>734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6"/>
      <c r="B85" s="37" t="s">
        <v>142</v>
      </c>
      <c r="C85" s="13">
        <v>123</v>
      </c>
      <c r="D85" s="13">
        <v>124</v>
      </c>
      <c r="E85" s="13">
        <v>135</v>
      </c>
      <c r="F85" s="31">
        <f t="shared" si="11"/>
        <v>259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6"/>
      <c r="B86" s="37" t="s">
        <v>141</v>
      </c>
      <c r="C86" s="13">
        <v>83</v>
      </c>
      <c r="D86" s="13">
        <v>104</v>
      </c>
      <c r="E86" s="13">
        <v>118</v>
      </c>
      <c r="F86" s="31">
        <f t="shared" si="11"/>
        <v>222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6"/>
      <c r="B87" s="37" t="s">
        <v>140</v>
      </c>
      <c r="C87" s="13">
        <v>57</v>
      </c>
      <c r="D87" s="13">
        <v>73</v>
      </c>
      <c r="E87" s="13">
        <v>68</v>
      </c>
      <c r="F87" s="31">
        <f t="shared" si="11"/>
        <v>141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6"/>
      <c r="B88" s="37" t="s">
        <v>139</v>
      </c>
      <c r="C88" s="13">
        <v>141</v>
      </c>
      <c r="D88" s="13">
        <v>195</v>
      </c>
      <c r="E88" s="13">
        <v>212</v>
      </c>
      <c r="F88" s="31">
        <f t="shared" si="11"/>
        <v>407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6"/>
      <c r="B89" s="37" t="s">
        <v>138</v>
      </c>
      <c r="C89" s="13">
        <v>120</v>
      </c>
      <c r="D89" s="13">
        <v>144</v>
      </c>
      <c r="E89" s="13">
        <v>155</v>
      </c>
      <c r="F89" s="31">
        <f t="shared" si="11"/>
        <v>299</v>
      </c>
      <c r="G89" s="57"/>
      <c r="H89" s="117"/>
      <c r="I89" s="13"/>
      <c r="J89" s="13"/>
      <c r="K89" s="13"/>
      <c r="L89" s="70"/>
    </row>
    <row r="90" spans="1:12" ht="14.25" customHeight="1" x14ac:dyDescent="0.15">
      <c r="A90" s="116"/>
      <c r="B90" s="37" t="s">
        <v>137</v>
      </c>
      <c r="C90" s="13">
        <v>106</v>
      </c>
      <c r="D90" s="13">
        <v>156</v>
      </c>
      <c r="E90" s="13">
        <v>149</v>
      </c>
      <c r="F90" s="31">
        <f t="shared" si="11"/>
        <v>305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6"/>
      <c r="B91" s="37" t="s">
        <v>136</v>
      </c>
      <c r="C91" s="13">
        <v>47</v>
      </c>
      <c r="D91" s="13">
        <v>63</v>
      </c>
      <c r="E91" s="13">
        <v>75</v>
      </c>
      <c r="F91" s="31">
        <f t="shared" si="11"/>
        <v>138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6"/>
      <c r="B92" s="37" t="s">
        <v>135</v>
      </c>
      <c r="C92" s="13">
        <v>224</v>
      </c>
      <c r="D92" s="13">
        <v>279</v>
      </c>
      <c r="E92" s="13">
        <v>316</v>
      </c>
      <c r="F92" s="31">
        <f t="shared" si="11"/>
        <v>595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6"/>
      <c r="B93" s="26" t="s">
        <v>134</v>
      </c>
      <c r="C93" s="25">
        <f>SUM(C83:C92)</f>
        <v>1548</v>
      </c>
      <c r="D93" s="25">
        <f>SUM(D83:D92)</f>
        <v>1872</v>
      </c>
      <c r="E93" s="25">
        <f>SUM(E83:E92)</f>
        <v>2054</v>
      </c>
      <c r="F93" s="24">
        <f>SUM(F83:F92)</f>
        <v>3926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6"/>
      <c r="B95" s="37" t="s">
        <v>131</v>
      </c>
      <c r="C95" s="13">
        <v>45</v>
      </c>
      <c r="D95" s="13">
        <v>51</v>
      </c>
      <c r="E95" s="13">
        <v>48</v>
      </c>
      <c r="F95" s="31">
        <f t="shared" si="12"/>
        <v>99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6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6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6"/>
      <c r="B98" s="37" t="s">
        <v>128</v>
      </c>
      <c r="C98" s="13">
        <v>115</v>
      </c>
      <c r="D98" s="13">
        <v>141</v>
      </c>
      <c r="E98" s="13">
        <v>154</v>
      </c>
      <c r="F98" s="31">
        <f t="shared" si="12"/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6"/>
      <c r="B99" s="37" t="s">
        <v>127</v>
      </c>
      <c r="C99" s="13">
        <v>20</v>
      </c>
      <c r="D99" s="13">
        <v>24</v>
      </c>
      <c r="E99" s="13">
        <v>24</v>
      </c>
      <c r="F99" s="31">
        <f t="shared" si="12"/>
        <v>48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6"/>
      <c r="B100" s="37" t="s">
        <v>126</v>
      </c>
      <c r="C100" s="13">
        <v>52</v>
      </c>
      <c r="D100" s="13">
        <v>71</v>
      </c>
      <c r="E100" s="13">
        <v>67</v>
      </c>
      <c r="F100" s="31">
        <f t="shared" si="12"/>
        <v>138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6"/>
      <c r="B101" s="37" t="s">
        <v>125</v>
      </c>
      <c r="C101" s="13">
        <v>104</v>
      </c>
      <c r="D101" s="13">
        <v>111</v>
      </c>
      <c r="E101" s="13">
        <v>132</v>
      </c>
      <c r="F101" s="31">
        <f t="shared" si="12"/>
        <v>243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6"/>
      <c r="B102" s="37" t="s">
        <v>124</v>
      </c>
      <c r="C102" s="13">
        <v>146</v>
      </c>
      <c r="D102" s="13">
        <v>175</v>
      </c>
      <c r="E102" s="13">
        <v>183</v>
      </c>
      <c r="F102" s="31">
        <f t="shared" si="12"/>
        <v>358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6"/>
      <c r="B103" s="37" t="s">
        <v>123</v>
      </c>
      <c r="C103" s="13">
        <v>139</v>
      </c>
      <c r="D103" s="13">
        <v>195</v>
      </c>
      <c r="E103" s="13">
        <v>181</v>
      </c>
      <c r="F103" s="31">
        <f t="shared" si="12"/>
        <v>376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6"/>
      <c r="B104" s="37" t="s">
        <v>122</v>
      </c>
      <c r="C104" s="13">
        <v>65</v>
      </c>
      <c r="D104" s="13">
        <v>59</v>
      </c>
      <c r="E104" s="13">
        <v>67</v>
      </c>
      <c r="F104" s="31">
        <f t="shared" si="12"/>
        <v>126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6"/>
      <c r="B105" s="37" t="s">
        <v>121</v>
      </c>
      <c r="C105" s="13">
        <v>45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6"/>
      <c r="B106" s="37" t="s">
        <v>120</v>
      </c>
      <c r="C106" s="13">
        <v>30</v>
      </c>
      <c r="D106" s="13">
        <v>50</v>
      </c>
      <c r="E106" s="13">
        <v>56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6"/>
      <c r="B107" s="37" t="s">
        <v>119</v>
      </c>
      <c r="C107" s="13">
        <v>88</v>
      </c>
      <c r="D107" s="13">
        <v>114</v>
      </c>
      <c r="E107" s="13">
        <v>120</v>
      </c>
      <c r="F107" s="31">
        <f t="shared" si="12"/>
        <v>234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6"/>
      <c r="B108" s="37" t="s">
        <v>118</v>
      </c>
      <c r="C108" s="13">
        <v>83</v>
      </c>
      <c r="D108" s="13">
        <v>95</v>
      </c>
      <c r="E108" s="13">
        <v>111</v>
      </c>
      <c r="F108" s="31">
        <f t="shared" si="12"/>
        <v>206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6"/>
      <c r="B109" s="37" t="s">
        <v>117</v>
      </c>
      <c r="C109" s="13">
        <v>79</v>
      </c>
      <c r="D109" s="13">
        <v>94</v>
      </c>
      <c r="E109" s="13">
        <v>100</v>
      </c>
      <c r="F109" s="31">
        <f t="shared" si="12"/>
        <v>194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6"/>
      <c r="B110" s="26" t="s">
        <v>116</v>
      </c>
      <c r="C110" s="25">
        <f>SUM(C94:C109)</f>
        <v>1112</v>
      </c>
      <c r="D110" s="25">
        <f>SUM(D94:D109)</f>
        <v>1363</v>
      </c>
      <c r="E110" s="25">
        <f>SUM(E94:E109)</f>
        <v>1444</v>
      </c>
      <c r="F110" s="24">
        <f>SUM(F94:F109)</f>
        <v>2807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79</v>
      </c>
      <c r="E111" s="13">
        <v>74</v>
      </c>
      <c r="F111" s="31">
        <f>SUM(D111:E111)</f>
        <v>153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6"/>
      <c r="B112" s="37" t="s">
        <v>113</v>
      </c>
      <c r="C112" s="13">
        <v>76</v>
      </c>
      <c r="D112" s="13">
        <v>105</v>
      </c>
      <c r="E112" s="13">
        <v>89</v>
      </c>
      <c r="F112" s="31">
        <f>SUM(D112:E112)</f>
        <v>194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6"/>
      <c r="B113" s="37" t="s">
        <v>112</v>
      </c>
      <c r="C113" s="13">
        <v>41</v>
      </c>
      <c r="D113" s="13">
        <v>61</v>
      </c>
      <c r="E113" s="13">
        <v>63</v>
      </c>
      <c r="F113" s="31">
        <f>SUM(D113:E113)</f>
        <v>124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6"/>
      <c r="B114" s="26" t="s">
        <v>111</v>
      </c>
      <c r="C114" s="25">
        <f>SUM(C111:C113)</f>
        <v>167</v>
      </c>
      <c r="D114" s="25">
        <f>SUM(D111:D113)</f>
        <v>245</v>
      </c>
      <c r="E114" s="25">
        <f>SUM(E111:E113)</f>
        <v>226</v>
      </c>
      <c r="F114" s="24">
        <f>SUM(F111:F113)</f>
        <v>471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183</v>
      </c>
      <c r="J116" s="64">
        <v>241</v>
      </c>
      <c r="K116" s="64">
        <v>244</v>
      </c>
      <c r="L116" s="63">
        <f t="shared" ref="L116:L124" si="13">SUM(J116:K116)</f>
        <v>485</v>
      </c>
    </row>
    <row r="117" spans="1:12" ht="14.25" customHeight="1" x14ac:dyDescent="0.15">
      <c r="A117" s="116" t="s">
        <v>107</v>
      </c>
      <c r="B117" s="37" t="s">
        <v>106</v>
      </c>
      <c r="C117" s="13">
        <v>176</v>
      </c>
      <c r="D117" s="13">
        <v>177</v>
      </c>
      <c r="E117" s="13">
        <v>202</v>
      </c>
      <c r="F117" s="31">
        <f t="shared" ref="F117:F138" si="14">SUM(D117:E117)</f>
        <v>379</v>
      </c>
      <c r="G117" s="57"/>
      <c r="H117" s="37" t="s">
        <v>105</v>
      </c>
      <c r="I117" s="13">
        <v>146</v>
      </c>
      <c r="J117" s="13">
        <v>177</v>
      </c>
      <c r="K117" s="13">
        <v>177</v>
      </c>
      <c r="L117" s="61">
        <f t="shared" si="13"/>
        <v>354</v>
      </c>
    </row>
    <row r="118" spans="1:12" ht="14.25" customHeight="1" x14ac:dyDescent="0.15">
      <c r="A118" s="116"/>
      <c r="B118" s="37" t="s">
        <v>104</v>
      </c>
      <c r="C118" s="13">
        <v>292</v>
      </c>
      <c r="D118" s="13">
        <v>271</v>
      </c>
      <c r="E118" s="13">
        <v>248</v>
      </c>
      <c r="F118" s="31">
        <f t="shared" si="14"/>
        <v>519</v>
      </c>
      <c r="G118" s="57"/>
      <c r="H118" s="37" t="s">
        <v>103</v>
      </c>
      <c r="I118" s="13">
        <v>137</v>
      </c>
      <c r="J118" s="13">
        <v>193</v>
      </c>
      <c r="K118" s="13">
        <v>207</v>
      </c>
      <c r="L118" s="61">
        <f t="shared" si="13"/>
        <v>400</v>
      </c>
    </row>
    <row r="119" spans="1:12" ht="14.25" customHeight="1" x14ac:dyDescent="0.15">
      <c r="A119" s="116"/>
      <c r="B119" s="37" t="s">
        <v>102</v>
      </c>
      <c r="C119" s="13">
        <v>107</v>
      </c>
      <c r="D119" s="13">
        <v>98</v>
      </c>
      <c r="E119" s="13">
        <v>107</v>
      </c>
      <c r="F119" s="31">
        <f t="shared" si="14"/>
        <v>205</v>
      </c>
      <c r="G119" s="57"/>
      <c r="H119" s="37" t="s">
        <v>101</v>
      </c>
      <c r="I119" s="13">
        <v>49</v>
      </c>
      <c r="J119" s="13">
        <v>49</v>
      </c>
      <c r="K119" s="13">
        <v>61</v>
      </c>
      <c r="L119" s="61">
        <f t="shared" si="13"/>
        <v>110</v>
      </c>
    </row>
    <row r="120" spans="1:12" ht="14.25" customHeight="1" x14ac:dyDescent="0.15">
      <c r="A120" s="116"/>
      <c r="B120" s="37" t="s">
        <v>100</v>
      </c>
      <c r="C120" s="13">
        <v>107</v>
      </c>
      <c r="D120" s="13">
        <v>95</v>
      </c>
      <c r="E120" s="13">
        <v>118</v>
      </c>
      <c r="F120" s="31">
        <f t="shared" si="14"/>
        <v>213</v>
      </c>
      <c r="G120" s="57"/>
      <c r="H120" s="37" t="s">
        <v>99</v>
      </c>
      <c r="I120" s="13">
        <v>139</v>
      </c>
      <c r="J120" s="13">
        <v>155</v>
      </c>
      <c r="K120" s="13">
        <v>174</v>
      </c>
      <c r="L120" s="61">
        <f t="shared" si="13"/>
        <v>329</v>
      </c>
    </row>
    <row r="121" spans="1:12" ht="14.25" customHeight="1" x14ac:dyDescent="0.15">
      <c r="A121" s="116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145</v>
      </c>
      <c r="J121" s="13">
        <v>175</v>
      </c>
      <c r="K121" s="62">
        <v>162</v>
      </c>
      <c r="L121" s="61">
        <f t="shared" si="13"/>
        <v>337</v>
      </c>
    </row>
    <row r="122" spans="1:12" ht="14.25" customHeight="1" x14ac:dyDescent="0.15">
      <c r="A122" s="116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187</v>
      </c>
      <c r="J122" s="13">
        <v>205</v>
      </c>
      <c r="K122" s="13">
        <v>214</v>
      </c>
      <c r="L122" s="61">
        <f t="shared" si="13"/>
        <v>419</v>
      </c>
    </row>
    <row r="123" spans="1:12" ht="14.25" customHeight="1" x14ac:dyDescent="0.15">
      <c r="A123" s="116"/>
      <c r="B123" s="37" t="s">
        <v>94</v>
      </c>
      <c r="C123" s="13">
        <v>62</v>
      </c>
      <c r="D123" s="13">
        <v>60</v>
      </c>
      <c r="E123" s="13">
        <v>66</v>
      </c>
      <c r="F123" s="31">
        <f t="shared" si="14"/>
        <v>126</v>
      </c>
      <c r="G123" s="57"/>
      <c r="H123" s="37" t="s">
        <v>93</v>
      </c>
      <c r="I123" s="13">
        <v>45</v>
      </c>
      <c r="J123" s="13">
        <v>55</v>
      </c>
      <c r="K123" s="13">
        <v>56</v>
      </c>
      <c r="L123" s="61">
        <f t="shared" si="13"/>
        <v>111</v>
      </c>
    </row>
    <row r="124" spans="1:12" ht="14.25" customHeight="1" x14ac:dyDescent="0.15">
      <c r="A124" s="116"/>
      <c r="B124" s="37" t="s">
        <v>92</v>
      </c>
      <c r="C124" s="13">
        <v>145</v>
      </c>
      <c r="D124" s="13">
        <v>141</v>
      </c>
      <c r="E124" s="13">
        <v>165</v>
      </c>
      <c r="F124" s="31">
        <f t="shared" si="14"/>
        <v>306</v>
      </c>
      <c r="G124" s="57"/>
      <c r="H124" s="37" t="s">
        <v>91</v>
      </c>
      <c r="I124" s="13">
        <v>225</v>
      </c>
      <c r="J124" s="13">
        <v>228</v>
      </c>
      <c r="K124" s="13">
        <v>265</v>
      </c>
      <c r="L124" s="61">
        <f t="shared" si="13"/>
        <v>493</v>
      </c>
    </row>
    <row r="125" spans="1:12" ht="14.25" customHeight="1" x14ac:dyDescent="0.15">
      <c r="A125" s="116"/>
      <c r="B125" s="37" t="s">
        <v>90</v>
      </c>
      <c r="C125" s="13">
        <v>50</v>
      </c>
      <c r="D125" s="13">
        <v>34</v>
      </c>
      <c r="E125" s="13">
        <v>49</v>
      </c>
      <c r="F125" s="31">
        <f t="shared" si="14"/>
        <v>83</v>
      </c>
      <c r="G125" s="57"/>
      <c r="H125" s="26" t="s">
        <v>89</v>
      </c>
      <c r="I125" s="25">
        <f>SUM(I116:I124)</f>
        <v>1256</v>
      </c>
      <c r="J125" s="25">
        <f>SUM(J116:J124)</f>
        <v>1478</v>
      </c>
      <c r="K125" s="25">
        <f>SUM(K116:K124)</f>
        <v>1560</v>
      </c>
      <c r="L125" s="60">
        <f>SUM(L116:L124)</f>
        <v>3038</v>
      </c>
    </row>
    <row r="126" spans="1:12" ht="14.25" customHeight="1" x14ac:dyDescent="0.15">
      <c r="A126" s="116"/>
      <c r="B126" s="37" t="s">
        <v>88</v>
      </c>
      <c r="C126" s="13">
        <v>67</v>
      </c>
      <c r="D126" s="13">
        <v>60</v>
      </c>
      <c r="E126" s="13">
        <v>76</v>
      </c>
      <c r="F126" s="31">
        <f t="shared" si="14"/>
        <v>136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33</v>
      </c>
      <c r="L126" s="58">
        <f t="shared" ref="L126:L139" si="15">SUM(J126:K126)</f>
        <v>80</v>
      </c>
    </row>
    <row r="127" spans="1:12" ht="14.25" customHeight="1" x14ac:dyDescent="0.15">
      <c r="A127" s="116"/>
      <c r="B127" s="37" t="s">
        <v>85</v>
      </c>
      <c r="C127" s="13">
        <v>37</v>
      </c>
      <c r="D127" s="13">
        <v>43</v>
      </c>
      <c r="E127" s="13">
        <v>37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16"/>
      <c r="B128" s="37" t="s">
        <v>83</v>
      </c>
      <c r="C128" s="13">
        <v>66</v>
      </c>
      <c r="D128" s="13">
        <v>61</v>
      </c>
      <c r="E128" s="13">
        <v>75</v>
      </c>
      <c r="F128" s="31">
        <f t="shared" si="14"/>
        <v>136</v>
      </c>
      <c r="G128" s="57"/>
      <c r="H128" s="59" t="s">
        <v>82</v>
      </c>
      <c r="I128" s="13">
        <v>41</v>
      </c>
      <c r="J128" s="13">
        <v>55</v>
      </c>
      <c r="K128" s="13">
        <v>68</v>
      </c>
      <c r="L128" s="58">
        <f t="shared" si="15"/>
        <v>123</v>
      </c>
    </row>
    <row r="129" spans="1:12" ht="14.25" customHeight="1" x14ac:dyDescent="0.15">
      <c r="A129" s="116"/>
      <c r="B129" s="37" t="s">
        <v>81</v>
      </c>
      <c r="C129" s="13">
        <v>74</v>
      </c>
      <c r="D129" s="13">
        <v>64</v>
      </c>
      <c r="E129" s="13">
        <v>79</v>
      </c>
      <c r="F129" s="31">
        <f t="shared" si="14"/>
        <v>143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16"/>
      <c r="B130" s="37" t="s">
        <v>79</v>
      </c>
      <c r="C130" s="13">
        <v>67</v>
      </c>
      <c r="D130" s="13">
        <v>61</v>
      </c>
      <c r="E130" s="13">
        <v>66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6"/>
      <c r="B131" s="37" t="s">
        <v>77</v>
      </c>
      <c r="C131" s="13">
        <v>115</v>
      </c>
      <c r="D131" s="13">
        <v>114</v>
      </c>
      <c r="E131" s="13">
        <v>110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16"/>
      <c r="B132" s="37" t="s">
        <v>75</v>
      </c>
      <c r="C132" s="13">
        <v>154</v>
      </c>
      <c r="D132" s="13">
        <v>147</v>
      </c>
      <c r="E132" s="13">
        <v>154</v>
      </c>
      <c r="F132" s="31">
        <f t="shared" si="14"/>
        <v>301</v>
      </c>
      <c r="G132" s="57"/>
      <c r="H132" s="59" t="s">
        <v>74</v>
      </c>
      <c r="I132" s="13">
        <v>18</v>
      </c>
      <c r="J132" s="13">
        <v>19</v>
      </c>
      <c r="K132" s="13">
        <v>24</v>
      </c>
      <c r="L132" s="58">
        <f t="shared" si="15"/>
        <v>43</v>
      </c>
    </row>
    <row r="133" spans="1:12" ht="14.25" customHeight="1" x14ac:dyDescent="0.15">
      <c r="A133" s="116"/>
      <c r="B133" s="37" t="s">
        <v>73</v>
      </c>
      <c r="C133" s="13">
        <v>125</v>
      </c>
      <c r="D133" s="13">
        <v>118</v>
      </c>
      <c r="E133" s="13">
        <v>130</v>
      </c>
      <c r="F133" s="31">
        <f t="shared" si="14"/>
        <v>248</v>
      </c>
      <c r="G133" s="57"/>
      <c r="H133" s="59" t="s">
        <v>72</v>
      </c>
      <c r="I133" s="13">
        <v>18</v>
      </c>
      <c r="J133" s="13">
        <v>15</v>
      </c>
      <c r="K133" s="13">
        <v>14</v>
      </c>
      <c r="L133" s="58">
        <f t="shared" si="15"/>
        <v>29</v>
      </c>
    </row>
    <row r="134" spans="1:12" ht="14.25" customHeight="1" x14ac:dyDescent="0.15">
      <c r="A134" s="116"/>
      <c r="B134" s="37" t="s">
        <v>71</v>
      </c>
      <c r="C134" s="13">
        <v>112</v>
      </c>
      <c r="D134" s="13">
        <v>111</v>
      </c>
      <c r="E134" s="13">
        <v>133</v>
      </c>
      <c r="F134" s="31">
        <f t="shared" si="14"/>
        <v>244</v>
      </c>
      <c r="G134" s="57"/>
      <c r="H134" s="59" t="s">
        <v>70</v>
      </c>
      <c r="I134" s="13">
        <v>17</v>
      </c>
      <c r="J134" s="13">
        <v>17</v>
      </c>
      <c r="K134" s="13">
        <v>21</v>
      </c>
      <c r="L134" s="58">
        <f t="shared" si="15"/>
        <v>38</v>
      </c>
    </row>
    <row r="135" spans="1:12" ht="14.25" customHeight="1" x14ac:dyDescent="0.15">
      <c r="A135" s="116"/>
      <c r="B135" s="37" t="s">
        <v>69</v>
      </c>
      <c r="C135" s="13">
        <v>210</v>
      </c>
      <c r="D135" s="13">
        <v>216</v>
      </c>
      <c r="E135" s="13">
        <v>219</v>
      </c>
      <c r="F135" s="31">
        <f t="shared" si="14"/>
        <v>435</v>
      </c>
      <c r="G135" s="57"/>
      <c r="H135" s="59" t="s">
        <v>68</v>
      </c>
      <c r="I135" s="13">
        <v>23</v>
      </c>
      <c r="J135" s="13">
        <v>22</v>
      </c>
      <c r="K135" s="13">
        <v>24</v>
      </c>
      <c r="L135" s="58">
        <f t="shared" si="15"/>
        <v>46</v>
      </c>
    </row>
    <row r="136" spans="1:12" ht="14.25" customHeight="1" x14ac:dyDescent="0.15">
      <c r="A136" s="116"/>
      <c r="B136" s="37" t="s">
        <v>67</v>
      </c>
      <c r="C136" s="13">
        <v>37</v>
      </c>
      <c r="D136" s="13">
        <v>43</v>
      </c>
      <c r="E136" s="13">
        <v>40</v>
      </c>
      <c r="F136" s="31">
        <f t="shared" si="14"/>
        <v>83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116"/>
      <c r="B137" s="37" t="s">
        <v>65</v>
      </c>
      <c r="C137" s="13">
        <v>217</v>
      </c>
      <c r="D137" s="13">
        <v>169</v>
      </c>
      <c r="E137" s="13">
        <v>195</v>
      </c>
      <c r="F137" s="31">
        <f t="shared" si="14"/>
        <v>364</v>
      </c>
      <c r="G137" s="57"/>
      <c r="H137" s="59" t="s">
        <v>64</v>
      </c>
      <c r="I137" s="13">
        <v>26</v>
      </c>
      <c r="J137" s="13">
        <v>24</v>
      </c>
      <c r="K137" s="13">
        <v>31</v>
      </c>
      <c r="L137" s="58">
        <f t="shared" si="15"/>
        <v>55</v>
      </c>
    </row>
    <row r="138" spans="1:12" ht="14.25" customHeight="1" x14ac:dyDescent="0.15">
      <c r="A138" s="116"/>
      <c r="B138" s="117" t="s">
        <v>63</v>
      </c>
      <c r="C138" s="13">
        <v>126</v>
      </c>
      <c r="D138" s="13">
        <v>177</v>
      </c>
      <c r="E138" s="13">
        <v>187</v>
      </c>
      <c r="F138" s="31">
        <f t="shared" si="14"/>
        <v>364</v>
      </c>
      <c r="G138" s="57"/>
      <c r="H138" s="59" t="s">
        <v>62</v>
      </c>
      <c r="I138" s="13">
        <v>16</v>
      </c>
      <c r="J138" s="13">
        <v>20</v>
      </c>
      <c r="K138" s="13">
        <v>18</v>
      </c>
      <c r="L138" s="58">
        <f t="shared" si="15"/>
        <v>38</v>
      </c>
    </row>
    <row r="139" spans="1:12" ht="14.25" customHeight="1" x14ac:dyDescent="0.15">
      <c r="A139" s="116"/>
      <c r="B139" s="26" t="s">
        <v>61</v>
      </c>
      <c r="C139" s="25">
        <f>SUM(C117:C138)</f>
        <v>2442</v>
      </c>
      <c r="D139" s="25">
        <f>SUM(D117:D138)</f>
        <v>2346</v>
      </c>
      <c r="E139" s="25">
        <f>SUM(E117:E138)</f>
        <v>2559</v>
      </c>
      <c r="F139" s="24">
        <f>SUM(F117:F138)</f>
        <v>4905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6" t="s">
        <v>59</v>
      </c>
      <c r="B140" s="37" t="s">
        <v>58</v>
      </c>
      <c r="C140" s="13">
        <v>137</v>
      </c>
      <c r="D140" s="13">
        <v>152</v>
      </c>
      <c r="E140" s="13">
        <v>180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257</v>
      </c>
      <c r="J140" s="25">
        <f>SUM(J126:J139)</f>
        <v>285</v>
      </c>
      <c r="K140" s="25">
        <f>SUM(K126:K139)</f>
        <v>296</v>
      </c>
      <c r="L140" s="60">
        <f>SUM(L126:L139)</f>
        <v>581</v>
      </c>
    </row>
    <row r="141" spans="1:12" ht="14.25" customHeight="1" x14ac:dyDescent="0.15">
      <c r="A141" s="116"/>
      <c r="B141" s="37" t="s">
        <v>56</v>
      </c>
      <c r="C141" s="13">
        <v>169</v>
      </c>
      <c r="D141" s="13">
        <v>196</v>
      </c>
      <c r="E141" s="13">
        <v>213</v>
      </c>
      <c r="F141" s="31">
        <f t="shared" si="16"/>
        <v>409</v>
      </c>
      <c r="G141" s="57" t="s">
        <v>55</v>
      </c>
      <c r="H141" s="59" t="s">
        <v>54</v>
      </c>
      <c r="I141" s="13">
        <v>49</v>
      </c>
      <c r="J141" s="13">
        <v>58</v>
      </c>
      <c r="K141" s="13">
        <v>56</v>
      </c>
      <c r="L141" s="58">
        <f>SUM(J141:K141)</f>
        <v>114</v>
      </c>
    </row>
    <row r="142" spans="1:12" ht="14.25" customHeight="1" x14ac:dyDescent="0.15">
      <c r="A142" s="116"/>
      <c r="B142" s="37" t="s">
        <v>53</v>
      </c>
      <c r="C142" s="13">
        <v>161</v>
      </c>
      <c r="D142" s="13">
        <v>185</v>
      </c>
      <c r="E142" s="13">
        <v>195</v>
      </c>
      <c r="F142" s="31">
        <f t="shared" si="16"/>
        <v>380</v>
      </c>
      <c r="G142" s="57"/>
      <c r="H142" s="59" t="s">
        <v>52</v>
      </c>
      <c r="I142" s="13">
        <v>45</v>
      </c>
      <c r="J142" s="13">
        <v>51</v>
      </c>
      <c r="K142" s="13">
        <v>40</v>
      </c>
      <c r="L142" s="58">
        <f>SUM(J142:K142)</f>
        <v>91</v>
      </c>
    </row>
    <row r="143" spans="1:12" ht="14.25" customHeight="1" x14ac:dyDescent="0.15">
      <c r="A143" s="116"/>
      <c r="B143" s="37" t="s">
        <v>51</v>
      </c>
      <c r="C143" s="13">
        <v>66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50</v>
      </c>
      <c r="J143" s="13">
        <v>50</v>
      </c>
      <c r="K143" s="13">
        <v>45</v>
      </c>
      <c r="L143" s="58">
        <f>SUM(J143:K143)</f>
        <v>95</v>
      </c>
    </row>
    <row r="144" spans="1:12" ht="14.25" customHeight="1" x14ac:dyDescent="0.15">
      <c r="A144" s="116"/>
      <c r="B144" s="37" t="s">
        <v>49</v>
      </c>
      <c r="C144" s="13">
        <v>36</v>
      </c>
      <c r="D144" s="13">
        <v>39</v>
      </c>
      <c r="E144" s="13">
        <v>30</v>
      </c>
      <c r="F144" s="31">
        <f t="shared" si="16"/>
        <v>69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116"/>
      <c r="B145" s="37" t="s">
        <v>47</v>
      </c>
      <c r="C145" s="13">
        <v>135</v>
      </c>
      <c r="D145" s="13">
        <v>166</v>
      </c>
      <c r="E145" s="13">
        <v>196</v>
      </c>
      <c r="F145" s="31">
        <f t="shared" si="16"/>
        <v>362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f>SUM(J145:K145)</f>
        <v>69</v>
      </c>
    </row>
    <row r="146" spans="1:13" ht="14.25" customHeight="1" x14ac:dyDescent="0.15">
      <c r="A146" s="116"/>
      <c r="B146" s="37" t="s">
        <v>45</v>
      </c>
      <c r="C146" s="13">
        <v>33</v>
      </c>
      <c r="D146" s="13">
        <v>40</v>
      </c>
      <c r="E146" s="13">
        <v>41</v>
      </c>
      <c r="F146" s="31">
        <f t="shared" si="16"/>
        <v>81</v>
      </c>
      <c r="G146" s="57"/>
      <c r="H146" s="26" t="s">
        <v>44</v>
      </c>
      <c r="I146" s="25">
        <f>SUM(I141:I145)</f>
        <v>210</v>
      </c>
      <c r="J146" s="25">
        <f>SUM(J141:J145)</f>
        <v>228</v>
      </c>
      <c r="K146" s="25">
        <f>SUM(K141:K145)</f>
        <v>211</v>
      </c>
      <c r="L146" s="56">
        <f>SUM(L141:L145)</f>
        <v>439</v>
      </c>
    </row>
    <row r="147" spans="1:13" ht="14.25" customHeight="1" x14ac:dyDescent="0.15">
      <c r="A147" s="116"/>
      <c r="B147" s="37" t="s">
        <v>43</v>
      </c>
      <c r="C147" s="13">
        <v>40</v>
      </c>
      <c r="D147" s="13">
        <v>48</v>
      </c>
      <c r="E147" s="13">
        <v>55</v>
      </c>
      <c r="F147" s="31">
        <f t="shared" si="16"/>
        <v>103</v>
      </c>
      <c r="G147" s="263" t="s">
        <v>42</v>
      </c>
      <c r="H147" s="264"/>
      <c r="I147" s="55">
        <f>SUM(C139+C157+C164+C167+I125+I140+I146)</f>
        <v>7003</v>
      </c>
      <c r="J147" s="55">
        <f>SUM(D139+D157+D164+D167+J125+J140+J146)</f>
        <v>7726</v>
      </c>
      <c r="K147" s="55">
        <f>SUM(E139+E157+E164+E167+K125+K140+K146)</f>
        <v>8291</v>
      </c>
      <c r="L147" s="54">
        <f>SUM(F139+F157+F164+F167+L125+L140+L146)</f>
        <v>16017</v>
      </c>
    </row>
    <row r="148" spans="1:13" ht="14.25" customHeight="1" x14ac:dyDescent="0.15">
      <c r="A148" s="116"/>
      <c r="B148" s="37" t="s">
        <v>41</v>
      </c>
      <c r="C148" s="13">
        <v>102</v>
      </c>
      <c r="D148" s="13">
        <v>129</v>
      </c>
      <c r="E148" s="13">
        <v>151</v>
      </c>
      <c r="F148" s="31">
        <f t="shared" si="16"/>
        <v>280</v>
      </c>
      <c r="G148" s="53"/>
      <c r="H148" s="117"/>
      <c r="I148" s="13"/>
      <c r="J148" s="13"/>
      <c r="K148" s="13"/>
      <c r="L148" s="52"/>
    </row>
    <row r="149" spans="1:13" ht="14.25" customHeight="1" x14ac:dyDescent="0.15">
      <c r="A149" s="116"/>
      <c r="B149" s="37" t="s">
        <v>40</v>
      </c>
      <c r="C149" s="13">
        <v>65</v>
      </c>
      <c r="D149" s="13">
        <v>82</v>
      </c>
      <c r="E149" s="13">
        <v>101</v>
      </c>
      <c r="F149" s="31">
        <f t="shared" si="16"/>
        <v>183</v>
      </c>
      <c r="G149" s="265" t="s">
        <v>39</v>
      </c>
      <c r="H149" s="266"/>
      <c r="I149" s="247">
        <f>SUM(C30+I39+I67+I147)</f>
        <v>19530</v>
      </c>
      <c r="J149" s="247">
        <f>SUM(D30+J39+J67+J147)</f>
        <v>22719</v>
      </c>
      <c r="K149" s="247">
        <f>SUM(E30+K39+K67+K147)</f>
        <v>24354</v>
      </c>
      <c r="L149" s="249">
        <f>SUM(J149:K149)</f>
        <v>47073</v>
      </c>
    </row>
    <row r="150" spans="1:13" ht="14.25" customHeight="1" x14ac:dyDescent="0.15">
      <c r="A150" s="116"/>
      <c r="B150" s="37" t="s">
        <v>38</v>
      </c>
      <c r="C150" s="13">
        <v>137</v>
      </c>
      <c r="D150" s="13">
        <v>161</v>
      </c>
      <c r="E150" s="13">
        <v>176</v>
      </c>
      <c r="F150" s="31">
        <f t="shared" si="16"/>
        <v>337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116"/>
      <c r="B151" s="37" t="s">
        <v>37</v>
      </c>
      <c r="C151" s="13">
        <v>31</v>
      </c>
      <c r="D151" s="13">
        <v>32</v>
      </c>
      <c r="E151" s="13">
        <v>38</v>
      </c>
      <c r="F151" s="31">
        <f t="shared" si="16"/>
        <v>70</v>
      </c>
      <c r="G151" s="251" t="s">
        <v>36</v>
      </c>
      <c r="H151" s="252"/>
      <c r="I151" s="255">
        <f>I149-'R1.8月末'!I149</f>
        <v>10</v>
      </c>
      <c r="J151" s="255">
        <f>J149-'R1.8月末'!J149</f>
        <v>-32</v>
      </c>
      <c r="K151" s="255">
        <f>K149-'R1.8月末'!K149</f>
        <v>-29</v>
      </c>
      <c r="L151" s="257">
        <f>L149-'R1.8月末'!L149</f>
        <v>-61</v>
      </c>
      <c r="M151" s="109"/>
    </row>
    <row r="152" spans="1:13" ht="14.25" customHeight="1" x14ac:dyDescent="0.15">
      <c r="A152" s="116"/>
      <c r="B152" s="37" t="s">
        <v>35</v>
      </c>
      <c r="C152" s="13">
        <v>21</v>
      </c>
      <c r="D152" s="13">
        <v>25</v>
      </c>
      <c r="E152" s="13">
        <v>25</v>
      </c>
      <c r="F152" s="31">
        <f t="shared" si="16"/>
        <v>50</v>
      </c>
      <c r="G152" s="253"/>
      <c r="H152" s="254"/>
      <c r="I152" s="256"/>
      <c r="J152" s="256"/>
      <c r="K152" s="256"/>
      <c r="L152" s="258"/>
    </row>
    <row r="153" spans="1:13" ht="14.25" customHeight="1" x14ac:dyDescent="0.15">
      <c r="A153" s="116"/>
      <c r="B153" s="37" t="s">
        <v>34</v>
      </c>
      <c r="C153" s="13">
        <v>65</v>
      </c>
      <c r="D153" s="13">
        <v>98</v>
      </c>
      <c r="E153" s="13">
        <v>95</v>
      </c>
      <c r="F153" s="31">
        <f t="shared" si="16"/>
        <v>193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</row>
    <row r="154" spans="1:13" ht="14.25" customHeight="1" x14ac:dyDescent="0.15">
      <c r="A154" s="116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40</v>
      </c>
      <c r="K154" s="50">
        <v>42</v>
      </c>
      <c r="L154" s="48">
        <f t="shared" ref="L154:L159" si="17">SUM(J154:K154)</f>
        <v>82</v>
      </c>
    </row>
    <row r="155" spans="1:13" ht="14.25" customHeight="1" x14ac:dyDescent="0.15">
      <c r="A155" s="116"/>
      <c r="B155" s="37" t="s">
        <v>30</v>
      </c>
      <c r="C155" s="13">
        <v>248</v>
      </c>
      <c r="D155" s="13">
        <v>240</v>
      </c>
      <c r="E155" s="13">
        <v>284</v>
      </c>
      <c r="F155" s="31">
        <f t="shared" si="16"/>
        <v>524</v>
      </c>
      <c r="G155" s="245" t="s">
        <v>29</v>
      </c>
      <c r="H155" s="246"/>
      <c r="I155" s="50"/>
      <c r="J155" s="50">
        <v>52</v>
      </c>
      <c r="K155" s="50">
        <v>44</v>
      </c>
      <c r="L155" s="48">
        <f t="shared" si="17"/>
        <v>96</v>
      </c>
    </row>
    <row r="156" spans="1:13" ht="14.25" customHeight="1" x14ac:dyDescent="0.15">
      <c r="A156" s="116"/>
      <c r="B156" s="37" t="s">
        <v>28</v>
      </c>
      <c r="C156" s="13">
        <v>38</v>
      </c>
      <c r="D156" s="13">
        <v>35</v>
      </c>
      <c r="E156" s="13">
        <v>40</v>
      </c>
      <c r="F156" s="31">
        <f t="shared" si="16"/>
        <v>75</v>
      </c>
      <c r="G156" s="245" t="s">
        <v>27</v>
      </c>
      <c r="H156" s="246"/>
      <c r="I156" s="50"/>
      <c r="J156" s="50">
        <v>10</v>
      </c>
      <c r="K156" s="50">
        <v>10</v>
      </c>
      <c r="L156" s="48">
        <f t="shared" si="17"/>
        <v>20</v>
      </c>
    </row>
    <row r="157" spans="1:13" ht="14.25" customHeight="1" x14ac:dyDescent="0.15">
      <c r="A157" s="116"/>
      <c r="B157" s="26" t="s">
        <v>26</v>
      </c>
      <c r="C157" s="25">
        <f>SUM(C140:C156)</f>
        <v>1534</v>
      </c>
      <c r="D157" s="25">
        <f t="shared" ref="D157:F157" si="18">SUM(D140:D156)</f>
        <v>1756</v>
      </c>
      <c r="E157" s="25">
        <f t="shared" si="18"/>
        <v>1975</v>
      </c>
      <c r="F157" s="25">
        <f t="shared" si="18"/>
        <v>3731</v>
      </c>
      <c r="G157" s="245" t="s">
        <v>25</v>
      </c>
      <c r="H157" s="246"/>
      <c r="I157" s="50"/>
      <c r="J157" s="50">
        <v>33</v>
      </c>
      <c r="K157" s="50">
        <v>36</v>
      </c>
      <c r="L157" s="48">
        <f t="shared" si="17"/>
        <v>69</v>
      </c>
    </row>
    <row r="158" spans="1:13" ht="14.25" customHeight="1" x14ac:dyDescent="0.15">
      <c r="A158" s="116" t="s">
        <v>24</v>
      </c>
      <c r="B158" s="37" t="s">
        <v>23</v>
      </c>
      <c r="C158" s="13">
        <v>124</v>
      </c>
      <c r="D158" s="13">
        <v>167</v>
      </c>
      <c r="E158" s="13">
        <v>163</v>
      </c>
      <c r="F158" s="31">
        <f t="shared" ref="F158:F163" si="19">SUM(D158:E158)</f>
        <v>330</v>
      </c>
      <c r="G158" s="245" t="s">
        <v>22</v>
      </c>
      <c r="H158" s="246"/>
      <c r="I158" s="50"/>
      <c r="J158" s="50">
        <v>3</v>
      </c>
      <c r="K158" s="50"/>
      <c r="L158" s="48">
        <f t="shared" si="17"/>
        <v>3</v>
      </c>
    </row>
    <row r="159" spans="1:13" ht="14.25" customHeight="1" x14ac:dyDescent="0.15">
      <c r="A159" s="116"/>
      <c r="B159" s="37" t="s">
        <v>21</v>
      </c>
      <c r="C159" s="13">
        <v>211</v>
      </c>
      <c r="D159" s="13">
        <v>258</v>
      </c>
      <c r="E159" s="13">
        <v>276</v>
      </c>
      <c r="F159" s="31">
        <f t="shared" si="19"/>
        <v>534</v>
      </c>
      <c r="G159" s="233" t="s">
        <v>20</v>
      </c>
      <c r="H159" s="234"/>
      <c r="I159" s="49"/>
      <c r="J159" s="49"/>
      <c r="K159" s="49">
        <v>1</v>
      </c>
      <c r="L159" s="48">
        <f t="shared" si="17"/>
        <v>1</v>
      </c>
    </row>
    <row r="160" spans="1:13" ht="14.25" customHeight="1" x14ac:dyDescent="0.15">
      <c r="A160" s="116"/>
      <c r="B160" s="37" t="s">
        <v>19</v>
      </c>
      <c r="C160" s="13">
        <v>63</v>
      </c>
      <c r="D160" s="13">
        <v>84</v>
      </c>
      <c r="E160" s="13">
        <v>77</v>
      </c>
      <c r="F160" s="31">
        <f t="shared" si="19"/>
        <v>161</v>
      </c>
      <c r="G160" s="118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6"/>
      <c r="B161" s="37" t="s">
        <v>17</v>
      </c>
      <c r="C161" s="13">
        <v>51</v>
      </c>
      <c r="D161" s="13">
        <v>76</v>
      </c>
      <c r="E161" s="13">
        <v>85</v>
      </c>
      <c r="F161" s="31">
        <f t="shared" si="19"/>
        <v>161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16"/>
      <c r="B162" s="37" t="s">
        <v>15</v>
      </c>
      <c r="C162" s="13">
        <v>211</v>
      </c>
      <c r="D162" s="13">
        <v>283</v>
      </c>
      <c r="E162" s="13">
        <v>291</v>
      </c>
      <c r="F162" s="31">
        <f t="shared" si="19"/>
        <v>574</v>
      </c>
      <c r="G162" s="42" t="s">
        <v>14</v>
      </c>
      <c r="H162" s="41" t="s">
        <v>11</v>
      </c>
      <c r="I162" s="40">
        <f>SUM(L162/L149)</f>
        <v>0.41238077029294923</v>
      </c>
      <c r="J162" s="39">
        <v>8725</v>
      </c>
      <c r="K162" s="39">
        <v>10687</v>
      </c>
      <c r="L162" s="38">
        <f t="shared" ref="L162:L167" si="20">SUM(J162:K162)</f>
        <v>19412</v>
      </c>
    </row>
    <row r="163" spans="1:12" ht="14.25" customHeight="1" x14ac:dyDescent="0.15">
      <c r="A163" s="116"/>
      <c r="B163" s="37" t="s">
        <v>13</v>
      </c>
      <c r="C163" s="13">
        <v>36</v>
      </c>
      <c r="D163" s="13">
        <v>47</v>
      </c>
      <c r="E163" s="13">
        <v>46</v>
      </c>
      <c r="F163" s="31">
        <f t="shared" si="19"/>
        <v>93</v>
      </c>
      <c r="G163" s="238" t="s">
        <v>12</v>
      </c>
      <c r="H163" s="36" t="s">
        <v>11</v>
      </c>
      <c r="I163" s="35">
        <f>SUM(L163/L149)</f>
        <v>0.34231937628789327</v>
      </c>
      <c r="J163" s="34">
        <v>7093</v>
      </c>
      <c r="K163" s="34">
        <v>9021</v>
      </c>
      <c r="L163" s="33">
        <f t="shared" si="20"/>
        <v>16114</v>
      </c>
    </row>
    <row r="164" spans="1:12" ht="14.25" customHeight="1" x14ac:dyDescent="0.15">
      <c r="A164" s="116"/>
      <c r="B164" s="26" t="s">
        <v>10</v>
      </c>
      <c r="C164" s="25">
        <f>SUM(C158:C163)</f>
        <v>696</v>
      </c>
      <c r="D164" s="25">
        <f>SUM(D158:D163)</f>
        <v>915</v>
      </c>
      <c r="E164" s="25">
        <f>SUM(E158:E163)</f>
        <v>938</v>
      </c>
      <c r="F164" s="24">
        <f>SUM(F158:F163)</f>
        <v>1853</v>
      </c>
      <c r="G164" s="239"/>
      <c r="H164" s="30" t="s">
        <v>9</v>
      </c>
      <c r="I164" s="29">
        <f>L164/F30</f>
        <v>0.29011509817197023</v>
      </c>
      <c r="J164" s="28">
        <v>770</v>
      </c>
      <c r="K164" s="28">
        <v>944</v>
      </c>
      <c r="L164" s="27">
        <f t="shared" si="20"/>
        <v>1714</v>
      </c>
    </row>
    <row r="165" spans="1:12" ht="14.25" customHeight="1" x14ac:dyDescent="0.15">
      <c r="A165" s="116" t="s">
        <v>8</v>
      </c>
      <c r="B165" s="117" t="s">
        <v>7</v>
      </c>
      <c r="C165" s="13">
        <v>316</v>
      </c>
      <c r="D165" s="13">
        <v>352</v>
      </c>
      <c r="E165" s="13">
        <v>365</v>
      </c>
      <c r="F165" s="31">
        <f>SUM(D165:E165)</f>
        <v>717</v>
      </c>
      <c r="G165" s="239"/>
      <c r="H165" s="30" t="s">
        <v>6</v>
      </c>
      <c r="I165" s="29">
        <f>L165/L39</f>
        <v>0.37968718668538198</v>
      </c>
      <c r="J165" s="28">
        <v>1673</v>
      </c>
      <c r="K165" s="28">
        <v>2114</v>
      </c>
      <c r="L165" s="27">
        <f t="shared" si="20"/>
        <v>3787</v>
      </c>
    </row>
    <row r="166" spans="1:12" ht="14.25" customHeight="1" x14ac:dyDescent="0.15">
      <c r="A166" s="116"/>
      <c r="B166" s="117" t="s">
        <v>5</v>
      </c>
      <c r="C166" s="13">
        <v>292</v>
      </c>
      <c r="D166" s="13">
        <v>366</v>
      </c>
      <c r="E166" s="13">
        <v>387</v>
      </c>
      <c r="F166" s="31">
        <f>SUM(D166:E166)</f>
        <v>753</v>
      </c>
      <c r="G166" s="239"/>
      <c r="H166" s="30" t="s">
        <v>4</v>
      </c>
      <c r="I166" s="29">
        <f>L166/L67</f>
        <v>0.30657703967312511</v>
      </c>
      <c r="J166" s="28">
        <v>2064</v>
      </c>
      <c r="K166" s="28">
        <v>2588</v>
      </c>
      <c r="L166" s="27">
        <f>SUM(J166:K166)</f>
        <v>4652</v>
      </c>
    </row>
    <row r="167" spans="1:12" ht="14.25" customHeight="1" x14ac:dyDescent="0.15">
      <c r="A167" s="116"/>
      <c r="B167" s="26" t="s">
        <v>3</v>
      </c>
      <c r="C167" s="25">
        <f>SUM(C165:C166)</f>
        <v>608</v>
      </c>
      <c r="D167" s="25">
        <f>SUM(D165:D166)</f>
        <v>718</v>
      </c>
      <c r="E167" s="25">
        <f>SUM(E165:E166)</f>
        <v>752</v>
      </c>
      <c r="F167" s="24">
        <f>SUM(F165:F166)</f>
        <v>1470</v>
      </c>
      <c r="G167" s="240"/>
      <c r="H167" s="23" t="s">
        <v>2</v>
      </c>
      <c r="I167" s="22">
        <f>L167/L147</f>
        <v>0.3721670724854842</v>
      </c>
      <c r="J167" s="21">
        <v>2586</v>
      </c>
      <c r="K167" s="21">
        <v>3375</v>
      </c>
      <c r="L167" s="20">
        <f t="shared" si="20"/>
        <v>5961</v>
      </c>
    </row>
    <row r="168" spans="1:12" ht="14.25" customHeight="1" x14ac:dyDescent="0.15">
      <c r="A168" s="116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6"/>
      <c r="B169" s="13"/>
      <c r="C169" s="13"/>
      <c r="D169" s="13"/>
      <c r="E169" s="13"/>
      <c r="F169" s="12"/>
      <c r="G169" s="241" t="s">
        <v>1</v>
      </c>
      <c r="H169" s="242"/>
      <c r="I169" s="11">
        <v>419</v>
      </c>
      <c r="J169" s="11">
        <v>168</v>
      </c>
      <c r="K169" s="11">
        <v>283</v>
      </c>
      <c r="L169" s="10">
        <f>SUM(J169:K169)</f>
        <v>451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E1B7-65EA-4F76-88E4-E5B07E64DF50}">
  <dimension ref="A1:M218"/>
  <sheetViews>
    <sheetView view="pageBreakPreview" topLeftCell="A130" zoomScale="115" zoomScaleNormal="100" zoomScaleSheetLayoutView="115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314" t="s">
        <v>273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6"/>
    </row>
    <row r="2" spans="1:12" ht="16.5" customHeight="1" x14ac:dyDescent="0.15">
      <c r="A2" s="317" t="s">
        <v>283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9"/>
    </row>
    <row r="3" spans="1:12" ht="19.5" customHeight="1" x14ac:dyDescent="0.15">
      <c r="A3" s="122" t="s">
        <v>272</v>
      </c>
      <c r="B3" s="123" t="s">
        <v>271</v>
      </c>
      <c r="C3" s="123" t="s">
        <v>270</v>
      </c>
      <c r="D3" s="123" t="s">
        <v>269</v>
      </c>
      <c r="E3" s="123" t="s">
        <v>268</v>
      </c>
      <c r="F3" s="124" t="s">
        <v>267</v>
      </c>
      <c r="G3" s="125" t="s">
        <v>272</v>
      </c>
      <c r="H3" s="123" t="s">
        <v>271</v>
      </c>
      <c r="I3" s="123" t="s">
        <v>270</v>
      </c>
      <c r="J3" s="123" t="s">
        <v>269</v>
      </c>
      <c r="K3" s="123" t="s">
        <v>268</v>
      </c>
      <c r="L3" s="126" t="s">
        <v>267</v>
      </c>
    </row>
    <row r="4" spans="1:12" ht="14.25" customHeight="1" x14ac:dyDescent="0.15">
      <c r="A4" s="320" t="s">
        <v>266</v>
      </c>
      <c r="B4" s="321"/>
      <c r="C4" s="127"/>
      <c r="D4" s="127"/>
      <c r="E4" s="127"/>
      <c r="F4" s="128"/>
      <c r="G4" s="129" t="s">
        <v>265</v>
      </c>
      <c r="H4" s="130" t="s">
        <v>264</v>
      </c>
      <c r="I4" s="211">
        <v>28</v>
      </c>
      <c r="J4" s="212">
        <v>32</v>
      </c>
      <c r="K4" s="212">
        <v>37</v>
      </c>
      <c r="L4" s="131">
        <f t="shared" ref="L4:L9" si="0">SUM(J4:K4)</f>
        <v>69</v>
      </c>
    </row>
    <row r="5" spans="1:12" ht="14.25" customHeight="1" x14ac:dyDescent="0.15">
      <c r="A5" s="132" t="s">
        <v>263</v>
      </c>
      <c r="B5" s="133" t="s">
        <v>262</v>
      </c>
      <c r="C5" s="208">
        <v>333</v>
      </c>
      <c r="D5" s="208">
        <v>399</v>
      </c>
      <c r="E5" s="208">
        <v>396</v>
      </c>
      <c r="F5" s="134">
        <f t="shared" ref="F5:F21" si="1">SUM(D5:E5)</f>
        <v>795</v>
      </c>
      <c r="G5" s="135"/>
      <c r="H5" s="136" t="s">
        <v>261</v>
      </c>
      <c r="I5" s="213">
        <v>176</v>
      </c>
      <c r="J5" s="208">
        <v>205</v>
      </c>
      <c r="K5" s="208">
        <v>231</v>
      </c>
      <c r="L5" s="131">
        <f t="shared" si="0"/>
        <v>436</v>
      </c>
    </row>
    <row r="6" spans="1:12" ht="14.25" customHeight="1" x14ac:dyDescent="0.15">
      <c r="A6" s="137"/>
      <c r="B6" s="136" t="s">
        <v>260</v>
      </c>
      <c r="C6" s="208">
        <v>214</v>
      </c>
      <c r="D6" s="208">
        <v>205</v>
      </c>
      <c r="E6" s="208">
        <v>205</v>
      </c>
      <c r="F6" s="134">
        <f t="shared" si="1"/>
        <v>410</v>
      </c>
      <c r="G6" s="135"/>
      <c r="H6" s="136" t="s">
        <v>259</v>
      </c>
      <c r="I6" s="213">
        <v>113</v>
      </c>
      <c r="J6" s="208">
        <v>139</v>
      </c>
      <c r="K6" s="208">
        <v>166</v>
      </c>
      <c r="L6" s="131">
        <f t="shared" si="0"/>
        <v>305</v>
      </c>
    </row>
    <row r="7" spans="1:12" ht="14.25" customHeight="1" x14ac:dyDescent="0.15">
      <c r="A7" s="137"/>
      <c r="B7" s="136" t="s">
        <v>258</v>
      </c>
      <c r="C7" s="208">
        <v>126</v>
      </c>
      <c r="D7" s="208">
        <v>132</v>
      </c>
      <c r="E7" s="208">
        <v>156</v>
      </c>
      <c r="F7" s="134">
        <f t="shared" si="1"/>
        <v>288</v>
      </c>
      <c r="G7" s="135"/>
      <c r="H7" s="136" t="s">
        <v>257</v>
      </c>
      <c r="I7" s="213">
        <v>80</v>
      </c>
      <c r="J7" s="208">
        <v>103</v>
      </c>
      <c r="K7" s="208">
        <v>105</v>
      </c>
      <c r="L7" s="131">
        <f t="shared" si="0"/>
        <v>208</v>
      </c>
    </row>
    <row r="8" spans="1:12" ht="14.25" customHeight="1" x14ac:dyDescent="0.15">
      <c r="A8" s="137"/>
      <c r="B8" s="136" t="s">
        <v>256</v>
      </c>
      <c r="C8" s="208">
        <v>163</v>
      </c>
      <c r="D8" s="208">
        <v>170</v>
      </c>
      <c r="E8" s="208">
        <v>200</v>
      </c>
      <c r="F8" s="134">
        <f t="shared" si="1"/>
        <v>370</v>
      </c>
      <c r="G8" s="135"/>
      <c r="H8" s="136" t="s">
        <v>219</v>
      </c>
      <c r="I8" s="213">
        <v>58</v>
      </c>
      <c r="J8" s="208">
        <v>73</v>
      </c>
      <c r="K8" s="208">
        <v>77</v>
      </c>
      <c r="L8" s="131">
        <f t="shared" si="0"/>
        <v>150</v>
      </c>
    </row>
    <row r="9" spans="1:12" ht="14.25" customHeight="1" x14ac:dyDescent="0.15">
      <c r="A9" s="137"/>
      <c r="B9" s="136" t="s">
        <v>255</v>
      </c>
      <c r="C9" s="208">
        <v>55</v>
      </c>
      <c r="D9" s="208">
        <v>62</v>
      </c>
      <c r="E9" s="208">
        <v>73</v>
      </c>
      <c r="F9" s="134">
        <f t="shared" si="1"/>
        <v>135</v>
      </c>
      <c r="G9" s="135"/>
      <c r="H9" s="136" t="s">
        <v>254</v>
      </c>
      <c r="I9" s="213">
        <v>73</v>
      </c>
      <c r="J9" s="208">
        <v>87</v>
      </c>
      <c r="K9" s="208">
        <v>87</v>
      </c>
      <c r="L9" s="131">
        <f t="shared" si="0"/>
        <v>174</v>
      </c>
    </row>
    <row r="10" spans="1:12" ht="14.25" customHeight="1" x14ac:dyDescent="0.15">
      <c r="A10" s="137"/>
      <c r="B10" s="136" t="s">
        <v>253</v>
      </c>
      <c r="C10" s="208">
        <v>326</v>
      </c>
      <c r="D10" s="208">
        <v>382</v>
      </c>
      <c r="E10" s="208">
        <v>414</v>
      </c>
      <c r="F10" s="134">
        <f t="shared" si="1"/>
        <v>796</v>
      </c>
      <c r="G10" s="138"/>
      <c r="H10" s="139" t="s">
        <v>252</v>
      </c>
      <c r="I10" s="140">
        <f>SUM(I4:I9)</f>
        <v>528</v>
      </c>
      <c r="J10" s="140">
        <f>SUM(J4:J9)</f>
        <v>639</v>
      </c>
      <c r="K10" s="140">
        <f>SUM(K4:K9)</f>
        <v>703</v>
      </c>
      <c r="L10" s="141">
        <f>SUM(L4:L9)</f>
        <v>1342</v>
      </c>
    </row>
    <row r="11" spans="1:12" ht="14.25" customHeight="1" x14ac:dyDescent="0.15">
      <c r="A11" s="137"/>
      <c r="B11" s="136" t="s">
        <v>251</v>
      </c>
      <c r="C11" s="208">
        <v>68</v>
      </c>
      <c r="D11" s="208">
        <v>81</v>
      </c>
      <c r="E11" s="208">
        <v>93</v>
      </c>
      <c r="F11" s="134">
        <f t="shared" si="1"/>
        <v>174</v>
      </c>
      <c r="G11" s="135" t="s">
        <v>250</v>
      </c>
      <c r="H11" s="136" t="s">
        <v>249</v>
      </c>
      <c r="I11" s="213">
        <v>53</v>
      </c>
      <c r="J11" s="208">
        <v>63</v>
      </c>
      <c r="K11" s="208">
        <v>72</v>
      </c>
      <c r="L11" s="131">
        <f t="shared" ref="L11:L22" si="2">SUM(J11:K11)</f>
        <v>135</v>
      </c>
    </row>
    <row r="12" spans="1:12" ht="14.25" customHeight="1" x14ac:dyDescent="0.15">
      <c r="A12" s="137"/>
      <c r="B12" s="136" t="s">
        <v>248</v>
      </c>
      <c r="C12" s="208">
        <v>119</v>
      </c>
      <c r="D12" s="208">
        <v>172</v>
      </c>
      <c r="E12" s="208">
        <v>182</v>
      </c>
      <c r="F12" s="134">
        <f t="shared" si="1"/>
        <v>354</v>
      </c>
      <c r="G12" s="135"/>
      <c r="H12" s="136" t="s">
        <v>204</v>
      </c>
      <c r="I12" s="213">
        <v>30</v>
      </c>
      <c r="J12" s="208">
        <v>26</v>
      </c>
      <c r="K12" s="208">
        <v>32</v>
      </c>
      <c r="L12" s="131">
        <f t="shared" si="2"/>
        <v>58</v>
      </c>
    </row>
    <row r="13" spans="1:12" ht="14.25" customHeight="1" x14ac:dyDescent="0.15">
      <c r="A13" s="137"/>
      <c r="B13" s="136" t="s">
        <v>247</v>
      </c>
      <c r="C13" s="208">
        <v>150</v>
      </c>
      <c r="D13" s="208">
        <v>213</v>
      </c>
      <c r="E13" s="208">
        <v>220</v>
      </c>
      <c r="F13" s="134">
        <f t="shared" si="1"/>
        <v>433</v>
      </c>
      <c r="G13" s="135"/>
      <c r="H13" s="136" t="s">
        <v>246</v>
      </c>
      <c r="I13" s="213">
        <v>38</v>
      </c>
      <c r="J13" s="208">
        <v>34</v>
      </c>
      <c r="K13" s="208">
        <v>46</v>
      </c>
      <c r="L13" s="131">
        <f t="shared" si="2"/>
        <v>80</v>
      </c>
    </row>
    <row r="14" spans="1:12" ht="14.25" customHeight="1" x14ac:dyDescent="0.15">
      <c r="A14" s="137"/>
      <c r="B14" s="136" t="s">
        <v>245</v>
      </c>
      <c r="C14" s="208">
        <v>41</v>
      </c>
      <c r="D14" s="208">
        <v>53</v>
      </c>
      <c r="E14" s="208">
        <v>51</v>
      </c>
      <c r="F14" s="134">
        <f t="shared" si="1"/>
        <v>104</v>
      </c>
      <c r="G14" s="135"/>
      <c r="H14" s="136" t="s">
        <v>244</v>
      </c>
      <c r="I14" s="213">
        <v>116</v>
      </c>
      <c r="J14" s="208">
        <v>123</v>
      </c>
      <c r="K14" s="208">
        <v>121</v>
      </c>
      <c r="L14" s="131">
        <f t="shared" si="2"/>
        <v>244</v>
      </c>
    </row>
    <row r="15" spans="1:12" ht="14.25" customHeight="1" x14ac:dyDescent="0.15">
      <c r="A15" s="137"/>
      <c r="B15" s="136" t="s">
        <v>243</v>
      </c>
      <c r="C15" s="208">
        <v>26</v>
      </c>
      <c r="D15" s="208">
        <v>30</v>
      </c>
      <c r="E15" s="208">
        <v>35</v>
      </c>
      <c r="F15" s="134">
        <f t="shared" si="1"/>
        <v>65</v>
      </c>
      <c r="G15" s="135"/>
      <c r="H15" s="136" t="s">
        <v>242</v>
      </c>
      <c r="I15" s="213">
        <v>30</v>
      </c>
      <c r="J15" s="208">
        <v>34</v>
      </c>
      <c r="K15" s="208">
        <v>44</v>
      </c>
      <c r="L15" s="131">
        <f t="shared" si="2"/>
        <v>78</v>
      </c>
    </row>
    <row r="16" spans="1:12" ht="14.25" customHeight="1" x14ac:dyDescent="0.15">
      <c r="A16" s="137"/>
      <c r="B16" s="136" t="s">
        <v>241</v>
      </c>
      <c r="C16" s="208">
        <v>0</v>
      </c>
      <c r="D16" s="208">
        <v>0</v>
      </c>
      <c r="E16" s="208">
        <v>0</v>
      </c>
      <c r="F16" s="134">
        <f t="shared" si="1"/>
        <v>0</v>
      </c>
      <c r="G16" s="135"/>
      <c r="H16" s="136" t="s">
        <v>240</v>
      </c>
      <c r="I16" s="213">
        <v>68</v>
      </c>
      <c r="J16" s="208">
        <v>61</v>
      </c>
      <c r="K16" s="208">
        <v>78</v>
      </c>
      <c r="L16" s="131">
        <f t="shared" si="2"/>
        <v>139</v>
      </c>
    </row>
    <row r="17" spans="1:12" ht="14.25" customHeight="1" x14ac:dyDescent="0.15">
      <c r="A17" s="137"/>
      <c r="B17" s="142" t="s">
        <v>239</v>
      </c>
      <c r="C17" s="208">
        <v>45</v>
      </c>
      <c r="D17" s="208">
        <v>60</v>
      </c>
      <c r="E17" s="208">
        <v>65</v>
      </c>
      <c r="F17" s="134">
        <f>SUM(D17:E17)</f>
        <v>125</v>
      </c>
      <c r="G17" s="135"/>
      <c r="H17" s="136" t="s">
        <v>238</v>
      </c>
      <c r="I17" s="213">
        <v>82</v>
      </c>
      <c r="J17" s="208">
        <v>90</v>
      </c>
      <c r="K17" s="208">
        <v>83</v>
      </c>
      <c r="L17" s="131">
        <f t="shared" si="2"/>
        <v>173</v>
      </c>
    </row>
    <row r="18" spans="1:12" ht="14.25" customHeight="1" x14ac:dyDescent="0.15">
      <c r="A18" s="137"/>
      <c r="B18" s="136" t="s">
        <v>237</v>
      </c>
      <c r="C18" s="208">
        <v>83</v>
      </c>
      <c r="D18" s="208">
        <v>114</v>
      </c>
      <c r="E18" s="208">
        <v>119</v>
      </c>
      <c r="F18" s="134">
        <f t="shared" si="1"/>
        <v>233</v>
      </c>
      <c r="G18" s="135"/>
      <c r="H18" s="136" t="s">
        <v>236</v>
      </c>
      <c r="I18" s="213">
        <v>58</v>
      </c>
      <c r="J18" s="208">
        <v>63</v>
      </c>
      <c r="K18" s="208">
        <v>79</v>
      </c>
      <c r="L18" s="131">
        <f t="shared" si="2"/>
        <v>142</v>
      </c>
    </row>
    <row r="19" spans="1:12" ht="14.25" customHeight="1" x14ac:dyDescent="0.15">
      <c r="A19" s="137"/>
      <c r="B19" s="136" t="s">
        <v>235</v>
      </c>
      <c r="C19" s="208">
        <v>24</v>
      </c>
      <c r="D19" s="208">
        <v>26</v>
      </c>
      <c r="E19" s="208">
        <v>29</v>
      </c>
      <c r="F19" s="134">
        <f t="shared" si="1"/>
        <v>55</v>
      </c>
      <c r="G19" s="135"/>
      <c r="H19" s="136" t="s">
        <v>234</v>
      </c>
      <c r="I19" s="213">
        <v>24</v>
      </c>
      <c r="J19" s="208">
        <v>34</v>
      </c>
      <c r="K19" s="208">
        <v>26</v>
      </c>
      <c r="L19" s="131">
        <f t="shared" si="2"/>
        <v>60</v>
      </c>
    </row>
    <row r="20" spans="1:12" ht="14.25" customHeight="1" x14ac:dyDescent="0.15">
      <c r="A20" s="137"/>
      <c r="B20" s="142" t="s">
        <v>233</v>
      </c>
      <c r="C20" s="208">
        <v>13</v>
      </c>
      <c r="D20" s="208">
        <v>10</v>
      </c>
      <c r="E20" s="208">
        <v>13</v>
      </c>
      <c r="F20" s="134">
        <f t="shared" si="1"/>
        <v>23</v>
      </c>
      <c r="G20" s="135"/>
      <c r="H20" s="136" t="s">
        <v>232</v>
      </c>
      <c r="I20" s="213">
        <v>60</v>
      </c>
      <c r="J20" s="208">
        <v>57</v>
      </c>
      <c r="K20" s="208">
        <v>60</v>
      </c>
      <c r="L20" s="131">
        <f t="shared" si="2"/>
        <v>117</v>
      </c>
    </row>
    <row r="21" spans="1:12" ht="14.25" customHeight="1" x14ac:dyDescent="0.15">
      <c r="A21" s="137"/>
      <c r="B21" s="142" t="s">
        <v>231</v>
      </c>
      <c r="C21" s="208">
        <v>19</v>
      </c>
      <c r="D21" s="208">
        <v>25</v>
      </c>
      <c r="E21" s="208">
        <v>24</v>
      </c>
      <c r="F21" s="134">
        <f t="shared" si="1"/>
        <v>49</v>
      </c>
      <c r="G21" s="135"/>
      <c r="H21" s="136" t="s">
        <v>190</v>
      </c>
      <c r="I21" s="213">
        <v>35</v>
      </c>
      <c r="J21" s="208">
        <v>39</v>
      </c>
      <c r="K21" s="208">
        <v>43</v>
      </c>
      <c r="L21" s="131">
        <f t="shared" si="2"/>
        <v>82</v>
      </c>
    </row>
    <row r="22" spans="1:12" ht="14.25" customHeight="1" x14ac:dyDescent="0.15">
      <c r="A22" s="143"/>
      <c r="B22" s="139" t="s">
        <v>230</v>
      </c>
      <c r="C22" s="140">
        <f>SUM(C5:C21)</f>
        <v>1805</v>
      </c>
      <c r="D22" s="140">
        <f>SUM(D5:D21)</f>
        <v>2134</v>
      </c>
      <c r="E22" s="140">
        <f>SUM(E5:E21)</f>
        <v>2275</v>
      </c>
      <c r="F22" s="140">
        <f>SUM(F5:F21)</f>
        <v>4409</v>
      </c>
      <c r="G22" s="135"/>
      <c r="H22" s="136" t="s">
        <v>229</v>
      </c>
      <c r="I22" s="213">
        <v>5</v>
      </c>
      <c r="J22" s="208">
        <v>2</v>
      </c>
      <c r="K22" s="208">
        <v>5</v>
      </c>
      <c r="L22" s="131">
        <f t="shared" si="2"/>
        <v>7</v>
      </c>
    </row>
    <row r="23" spans="1:12" ht="14.25" customHeight="1" x14ac:dyDescent="0.15">
      <c r="A23" s="137" t="s">
        <v>228</v>
      </c>
      <c r="B23" s="136" t="s">
        <v>227</v>
      </c>
      <c r="C23" s="208">
        <v>136</v>
      </c>
      <c r="D23" s="208">
        <v>145</v>
      </c>
      <c r="E23" s="208">
        <v>184</v>
      </c>
      <c r="F23" s="134">
        <f t="shared" ref="F23:F28" si="3">SUM(D23:E23)</f>
        <v>329</v>
      </c>
      <c r="G23" s="138"/>
      <c r="H23" s="139" t="s">
        <v>226</v>
      </c>
      <c r="I23" s="140">
        <f>SUM(I11:I22)</f>
        <v>599</v>
      </c>
      <c r="J23" s="140">
        <f>SUM(J11:J22)</f>
        <v>626</v>
      </c>
      <c r="K23" s="140">
        <f>SUM(K11:K22)</f>
        <v>689</v>
      </c>
      <c r="L23" s="141">
        <f>SUM(L11:L22)</f>
        <v>1315</v>
      </c>
    </row>
    <row r="24" spans="1:12" ht="14.25" customHeight="1" x14ac:dyDescent="0.15">
      <c r="A24" s="137"/>
      <c r="B24" s="136" t="s">
        <v>225</v>
      </c>
      <c r="C24" s="208">
        <v>69</v>
      </c>
      <c r="D24" s="208">
        <v>84</v>
      </c>
      <c r="E24" s="208">
        <v>81</v>
      </c>
      <c r="F24" s="134">
        <f t="shared" si="3"/>
        <v>165</v>
      </c>
      <c r="G24" s="135" t="s">
        <v>224</v>
      </c>
      <c r="H24" s="136" t="s">
        <v>223</v>
      </c>
      <c r="I24" s="213">
        <v>29</v>
      </c>
      <c r="J24" s="208">
        <v>33</v>
      </c>
      <c r="K24" s="208">
        <v>41</v>
      </c>
      <c r="L24" s="131">
        <f t="shared" ref="L24:L29" si="4">SUM(J24:K24)</f>
        <v>74</v>
      </c>
    </row>
    <row r="25" spans="1:12" ht="14.25" customHeight="1" x14ac:dyDescent="0.15">
      <c r="A25" s="137"/>
      <c r="B25" s="136" t="s">
        <v>222</v>
      </c>
      <c r="C25" s="208">
        <v>196</v>
      </c>
      <c r="D25" s="208">
        <v>230</v>
      </c>
      <c r="E25" s="208">
        <v>282</v>
      </c>
      <c r="F25" s="134">
        <f t="shared" si="3"/>
        <v>512</v>
      </c>
      <c r="G25" s="135"/>
      <c r="H25" s="136" t="s">
        <v>221</v>
      </c>
      <c r="I25" s="213">
        <v>18</v>
      </c>
      <c r="J25" s="208">
        <v>23</v>
      </c>
      <c r="K25" s="208">
        <v>22</v>
      </c>
      <c r="L25" s="131">
        <f t="shared" si="4"/>
        <v>45</v>
      </c>
    </row>
    <row r="26" spans="1:12" ht="14.25" customHeight="1" x14ac:dyDescent="0.15">
      <c r="A26" s="137"/>
      <c r="B26" s="136" t="s">
        <v>220</v>
      </c>
      <c r="C26" s="208">
        <v>88</v>
      </c>
      <c r="D26" s="208">
        <v>90</v>
      </c>
      <c r="E26" s="208">
        <v>116</v>
      </c>
      <c r="F26" s="134">
        <f t="shared" si="3"/>
        <v>206</v>
      </c>
      <c r="G26" s="135"/>
      <c r="H26" s="136" t="s">
        <v>219</v>
      </c>
      <c r="I26" s="213">
        <v>42</v>
      </c>
      <c r="J26" s="208">
        <v>49</v>
      </c>
      <c r="K26" s="208">
        <v>47</v>
      </c>
      <c r="L26" s="131">
        <f t="shared" si="4"/>
        <v>96</v>
      </c>
    </row>
    <row r="27" spans="1:12" ht="14.25" customHeight="1" x14ac:dyDescent="0.15">
      <c r="A27" s="137"/>
      <c r="B27" s="136" t="s">
        <v>218</v>
      </c>
      <c r="C27" s="208">
        <v>61</v>
      </c>
      <c r="D27" s="208">
        <v>75</v>
      </c>
      <c r="E27" s="208">
        <v>74</v>
      </c>
      <c r="F27" s="134">
        <f t="shared" si="3"/>
        <v>149</v>
      </c>
      <c r="G27" s="135"/>
      <c r="H27" s="136" t="s">
        <v>217</v>
      </c>
      <c r="I27" s="213">
        <v>43</v>
      </c>
      <c r="J27" s="208">
        <v>43</v>
      </c>
      <c r="K27" s="208">
        <v>48</v>
      </c>
      <c r="L27" s="131">
        <f t="shared" si="4"/>
        <v>91</v>
      </c>
    </row>
    <row r="28" spans="1:12" ht="14.25" customHeight="1" x14ac:dyDescent="0.15">
      <c r="A28" s="137"/>
      <c r="B28" s="136" t="s">
        <v>216</v>
      </c>
      <c r="C28" s="208">
        <v>60</v>
      </c>
      <c r="D28" s="208">
        <v>65</v>
      </c>
      <c r="E28" s="208">
        <v>106</v>
      </c>
      <c r="F28" s="134">
        <f t="shared" si="3"/>
        <v>171</v>
      </c>
      <c r="G28" s="135"/>
      <c r="H28" s="136" t="s">
        <v>215</v>
      </c>
      <c r="I28" s="213">
        <v>8</v>
      </c>
      <c r="J28" s="208">
        <v>16</v>
      </c>
      <c r="K28" s="208">
        <v>16</v>
      </c>
      <c r="L28" s="131">
        <f t="shared" si="4"/>
        <v>32</v>
      </c>
    </row>
    <row r="29" spans="1:12" ht="14.25" customHeight="1" x14ac:dyDescent="0.15">
      <c r="A29" s="143"/>
      <c r="B29" s="139" t="s">
        <v>111</v>
      </c>
      <c r="C29" s="140">
        <f>SUM(C23:C28)</f>
        <v>610</v>
      </c>
      <c r="D29" s="140">
        <f>SUM(D23:D28)</f>
        <v>689</v>
      </c>
      <c r="E29" s="140">
        <f>SUM(E23:E28)</f>
        <v>843</v>
      </c>
      <c r="F29" s="140">
        <f>SUM(F23:F28)</f>
        <v>1532</v>
      </c>
      <c r="G29" s="135"/>
      <c r="H29" s="136" t="s">
        <v>214</v>
      </c>
      <c r="I29" s="213">
        <v>32</v>
      </c>
      <c r="J29" s="208">
        <v>36</v>
      </c>
      <c r="K29" s="208">
        <v>40</v>
      </c>
      <c r="L29" s="131">
        <f t="shared" si="4"/>
        <v>76</v>
      </c>
    </row>
    <row r="30" spans="1:12" ht="14.25" customHeight="1" x14ac:dyDescent="0.15">
      <c r="A30" s="322" t="s">
        <v>213</v>
      </c>
      <c r="B30" s="309"/>
      <c r="C30" s="144">
        <f>SUM(C22+C29)</f>
        <v>2415</v>
      </c>
      <c r="D30" s="144">
        <f>SUM(D22+D29)</f>
        <v>2823</v>
      </c>
      <c r="E30" s="144">
        <f>SUM(E22+E29)</f>
        <v>3118</v>
      </c>
      <c r="F30" s="144">
        <f>SUM(F22+F29)</f>
        <v>5941</v>
      </c>
      <c r="G30" s="135"/>
      <c r="H30" s="139" t="s">
        <v>212</v>
      </c>
      <c r="I30" s="140">
        <f>SUM(I24:I29)</f>
        <v>172</v>
      </c>
      <c r="J30" s="140">
        <f>SUM(J24:J29)</f>
        <v>200</v>
      </c>
      <c r="K30" s="140">
        <f>SUM(K24:K29)</f>
        <v>214</v>
      </c>
      <c r="L30" s="145">
        <f>SUM(L24:L29)</f>
        <v>414</v>
      </c>
    </row>
    <row r="31" spans="1:12" ht="14.25" customHeight="1" x14ac:dyDescent="0.15">
      <c r="A31" s="137"/>
      <c r="B31" s="142"/>
      <c r="C31" s="146"/>
      <c r="D31" s="146"/>
      <c r="E31" s="146"/>
      <c r="F31" s="147"/>
      <c r="G31" s="135" t="s">
        <v>177</v>
      </c>
      <c r="H31" s="136" t="s">
        <v>211</v>
      </c>
      <c r="I31" s="213">
        <v>40</v>
      </c>
      <c r="J31" s="208">
        <v>47</v>
      </c>
      <c r="K31" s="208">
        <v>43</v>
      </c>
      <c r="L31" s="131">
        <f t="shared" ref="L31:L37" si="5">SUM(J31:K31)</f>
        <v>90</v>
      </c>
    </row>
    <row r="32" spans="1:12" ht="14.25" customHeight="1" x14ac:dyDescent="0.15">
      <c r="A32" s="323" t="s">
        <v>210</v>
      </c>
      <c r="B32" s="324"/>
      <c r="C32" s="148"/>
      <c r="D32" s="142"/>
      <c r="E32" s="142"/>
      <c r="F32" s="149"/>
      <c r="G32" s="135"/>
      <c r="H32" s="136" t="s">
        <v>209</v>
      </c>
      <c r="I32" s="213">
        <v>29</v>
      </c>
      <c r="J32" s="208">
        <v>52</v>
      </c>
      <c r="K32" s="208">
        <v>55</v>
      </c>
      <c r="L32" s="131">
        <f t="shared" si="5"/>
        <v>107</v>
      </c>
    </row>
    <row r="33" spans="1:12" ht="14.25" customHeight="1" x14ac:dyDescent="0.15">
      <c r="A33" s="137" t="s">
        <v>208</v>
      </c>
      <c r="B33" s="136" t="s">
        <v>207</v>
      </c>
      <c r="C33" s="210">
        <v>382</v>
      </c>
      <c r="D33" s="210">
        <v>456</v>
      </c>
      <c r="E33" s="210">
        <v>485</v>
      </c>
      <c r="F33" s="134">
        <f t="shared" ref="F33:F45" si="6">SUM(D33:E33)</f>
        <v>941</v>
      </c>
      <c r="G33" s="135"/>
      <c r="H33" s="136" t="s">
        <v>206</v>
      </c>
      <c r="I33" s="213">
        <v>70</v>
      </c>
      <c r="J33" s="208">
        <v>67</v>
      </c>
      <c r="K33" s="208">
        <v>77</v>
      </c>
      <c r="L33" s="131">
        <f t="shared" si="5"/>
        <v>144</v>
      </c>
    </row>
    <row r="34" spans="1:12" ht="14.25" customHeight="1" x14ac:dyDescent="0.15">
      <c r="A34" s="137"/>
      <c r="B34" s="136" t="s">
        <v>205</v>
      </c>
      <c r="C34" s="208">
        <v>149</v>
      </c>
      <c r="D34" s="208">
        <v>184</v>
      </c>
      <c r="E34" s="208">
        <v>195</v>
      </c>
      <c r="F34" s="134">
        <f t="shared" si="6"/>
        <v>379</v>
      </c>
      <c r="G34" s="135"/>
      <c r="H34" s="136" t="s">
        <v>204</v>
      </c>
      <c r="I34" s="213">
        <v>55</v>
      </c>
      <c r="J34" s="208">
        <v>68</v>
      </c>
      <c r="K34" s="208">
        <v>72</v>
      </c>
      <c r="L34" s="131">
        <f t="shared" si="5"/>
        <v>140</v>
      </c>
    </row>
    <row r="35" spans="1:12" ht="14.25" customHeight="1" x14ac:dyDescent="0.15">
      <c r="A35" s="137"/>
      <c r="B35" s="136" t="s">
        <v>203</v>
      </c>
      <c r="C35" s="208">
        <v>74</v>
      </c>
      <c r="D35" s="208">
        <v>85</v>
      </c>
      <c r="E35" s="208">
        <v>97</v>
      </c>
      <c r="F35" s="134">
        <f t="shared" si="6"/>
        <v>182</v>
      </c>
      <c r="G35" s="135"/>
      <c r="H35" s="136" t="s">
        <v>202</v>
      </c>
      <c r="I35" s="213">
        <v>86</v>
      </c>
      <c r="J35" s="208">
        <v>94</v>
      </c>
      <c r="K35" s="208">
        <v>97</v>
      </c>
      <c r="L35" s="131">
        <f t="shared" si="5"/>
        <v>191</v>
      </c>
    </row>
    <row r="36" spans="1:12" ht="14.25" customHeight="1" x14ac:dyDescent="0.15">
      <c r="A36" s="137"/>
      <c r="B36" s="136" t="s">
        <v>201</v>
      </c>
      <c r="C36" s="208">
        <v>230</v>
      </c>
      <c r="D36" s="208">
        <v>227</v>
      </c>
      <c r="E36" s="208">
        <v>280</v>
      </c>
      <c r="F36" s="134">
        <f t="shared" si="6"/>
        <v>507</v>
      </c>
      <c r="G36" s="150"/>
      <c r="H36" s="151" t="s">
        <v>200</v>
      </c>
      <c r="I36" s="213">
        <v>55</v>
      </c>
      <c r="J36" s="208">
        <v>61</v>
      </c>
      <c r="K36" s="208">
        <v>75</v>
      </c>
      <c r="L36" s="131">
        <f t="shared" si="5"/>
        <v>136</v>
      </c>
    </row>
    <row r="37" spans="1:12" ht="14.25" customHeight="1" x14ac:dyDescent="0.15">
      <c r="A37" s="137"/>
      <c r="B37" s="136" t="s">
        <v>199</v>
      </c>
      <c r="C37" s="208">
        <v>14</v>
      </c>
      <c r="D37" s="208">
        <v>19</v>
      </c>
      <c r="E37" s="208">
        <v>22</v>
      </c>
      <c r="F37" s="134">
        <f t="shared" si="6"/>
        <v>41</v>
      </c>
      <c r="G37" s="150"/>
      <c r="H37" s="136" t="s">
        <v>198</v>
      </c>
      <c r="I37" s="213">
        <v>122</v>
      </c>
      <c r="J37" s="208">
        <v>142</v>
      </c>
      <c r="K37" s="208">
        <v>141</v>
      </c>
      <c r="L37" s="131">
        <f t="shared" si="5"/>
        <v>283</v>
      </c>
    </row>
    <row r="38" spans="1:12" ht="14.25" customHeight="1" x14ac:dyDescent="0.15">
      <c r="A38" s="137"/>
      <c r="B38" s="136" t="s">
        <v>197</v>
      </c>
      <c r="C38" s="208">
        <v>74</v>
      </c>
      <c r="D38" s="208">
        <v>104</v>
      </c>
      <c r="E38" s="208">
        <v>113</v>
      </c>
      <c r="F38" s="134">
        <f t="shared" si="6"/>
        <v>217</v>
      </c>
      <c r="G38" s="138"/>
      <c r="H38" s="139" t="s">
        <v>163</v>
      </c>
      <c r="I38" s="140">
        <f>SUM(I31:I37)</f>
        <v>457</v>
      </c>
      <c r="J38" s="140">
        <f>SUM(J31:J37)</f>
        <v>531</v>
      </c>
      <c r="K38" s="140">
        <f>SUM(K31:K37)</f>
        <v>560</v>
      </c>
      <c r="L38" s="141">
        <f>SUM(L31:L37)</f>
        <v>1091</v>
      </c>
    </row>
    <row r="39" spans="1:12" ht="14.25" customHeight="1" x14ac:dyDescent="0.15">
      <c r="A39" s="137"/>
      <c r="B39" s="136" t="s">
        <v>196</v>
      </c>
      <c r="C39" s="208">
        <v>54</v>
      </c>
      <c r="D39" s="208">
        <v>62</v>
      </c>
      <c r="E39" s="208">
        <v>63</v>
      </c>
      <c r="F39" s="134">
        <f t="shared" si="6"/>
        <v>125</v>
      </c>
      <c r="G39" s="310" t="s">
        <v>195</v>
      </c>
      <c r="H39" s="311"/>
      <c r="I39" s="144">
        <f>SUM(C46+C54+I10+I23+I30+I38)</f>
        <v>4152</v>
      </c>
      <c r="J39" s="144">
        <f>SUM(D46+D54+J10+J23+J30+J38)</f>
        <v>4765</v>
      </c>
      <c r="K39" s="144">
        <f>SUM(E46+E54+K10+K23+K30+K38)</f>
        <v>5186</v>
      </c>
      <c r="L39" s="152">
        <f>SUM(F46+F54+L10+L23+L30+L38)</f>
        <v>9951</v>
      </c>
    </row>
    <row r="40" spans="1:12" ht="14.25" customHeight="1" x14ac:dyDescent="0.15">
      <c r="A40" s="137"/>
      <c r="B40" s="136" t="s">
        <v>194</v>
      </c>
      <c r="C40" s="208">
        <v>133</v>
      </c>
      <c r="D40" s="208">
        <v>157</v>
      </c>
      <c r="E40" s="208">
        <v>166</v>
      </c>
      <c r="F40" s="134">
        <f t="shared" si="6"/>
        <v>323</v>
      </c>
      <c r="G40" s="153"/>
      <c r="H40" s="142"/>
      <c r="I40" s="146"/>
      <c r="J40" s="146"/>
      <c r="K40" s="146"/>
      <c r="L40" s="154"/>
    </row>
    <row r="41" spans="1:12" ht="14.25" customHeight="1" x14ac:dyDescent="0.15">
      <c r="A41" s="137"/>
      <c r="B41" s="136" t="s">
        <v>193</v>
      </c>
      <c r="C41" s="208">
        <v>68</v>
      </c>
      <c r="D41" s="208">
        <v>82</v>
      </c>
      <c r="E41" s="208">
        <v>85</v>
      </c>
      <c r="F41" s="134">
        <f t="shared" si="6"/>
        <v>167</v>
      </c>
      <c r="G41" s="135"/>
      <c r="H41" s="146"/>
      <c r="I41" s="146"/>
      <c r="J41" s="146"/>
      <c r="K41" s="155"/>
      <c r="L41" s="156"/>
    </row>
    <row r="42" spans="1:12" ht="14.25" customHeight="1" x14ac:dyDescent="0.15">
      <c r="A42" s="137"/>
      <c r="B42" s="136" t="s">
        <v>192</v>
      </c>
      <c r="C42" s="208">
        <v>117</v>
      </c>
      <c r="D42" s="208">
        <v>126</v>
      </c>
      <c r="E42" s="208">
        <v>157</v>
      </c>
      <c r="F42" s="134">
        <f t="shared" si="6"/>
        <v>283</v>
      </c>
      <c r="G42" s="135"/>
      <c r="H42" s="146"/>
      <c r="I42" s="146"/>
      <c r="J42" s="146"/>
      <c r="K42" s="155"/>
      <c r="L42" s="156"/>
    </row>
    <row r="43" spans="1:12" ht="14.25" customHeight="1" x14ac:dyDescent="0.15">
      <c r="A43" s="137"/>
      <c r="B43" s="136" t="s">
        <v>191</v>
      </c>
      <c r="C43" s="208">
        <v>10</v>
      </c>
      <c r="D43" s="208">
        <v>13</v>
      </c>
      <c r="E43" s="208">
        <v>18</v>
      </c>
      <c r="F43" s="134">
        <f t="shared" si="6"/>
        <v>31</v>
      </c>
      <c r="G43" s="135"/>
      <c r="H43" s="146"/>
      <c r="I43" s="146"/>
      <c r="J43" s="146"/>
      <c r="K43" s="155"/>
      <c r="L43" s="156"/>
    </row>
    <row r="44" spans="1:12" ht="14.25" customHeight="1" x14ac:dyDescent="0.15">
      <c r="A44" s="137"/>
      <c r="B44" s="136" t="s">
        <v>190</v>
      </c>
      <c r="C44" s="208">
        <v>174</v>
      </c>
      <c r="D44" s="208">
        <v>198</v>
      </c>
      <c r="E44" s="208">
        <v>234</v>
      </c>
      <c r="F44" s="134">
        <f t="shared" si="6"/>
        <v>432</v>
      </c>
      <c r="G44" s="135"/>
      <c r="H44" s="146"/>
      <c r="I44" s="146"/>
      <c r="J44" s="146"/>
      <c r="K44" s="155"/>
      <c r="L44" s="156"/>
    </row>
    <row r="45" spans="1:12" ht="14.25" customHeight="1" x14ac:dyDescent="0.15">
      <c r="A45" s="137"/>
      <c r="B45" s="136" t="s">
        <v>189</v>
      </c>
      <c r="C45" s="208">
        <v>161</v>
      </c>
      <c r="D45" s="208">
        <v>177</v>
      </c>
      <c r="E45" s="208">
        <v>207</v>
      </c>
      <c r="F45" s="134">
        <f t="shared" si="6"/>
        <v>384</v>
      </c>
      <c r="G45" s="135"/>
      <c r="H45" s="146"/>
      <c r="I45" s="146"/>
      <c r="J45" s="146"/>
      <c r="K45" s="155"/>
      <c r="L45" s="156"/>
    </row>
    <row r="46" spans="1:12" ht="14.25" customHeight="1" x14ac:dyDescent="0.15">
      <c r="A46" s="143"/>
      <c r="B46" s="139" t="s">
        <v>188</v>
      </c>
      <c r="C46" s="140">
        <f>SUM(C33:C45)</f>
        <v>1640</v>
      </c>
      <c r="D46" s="140">
        <f>SUM(D33:D45)</f>
        <v>1890</v>
      </c>
      <c r="E46" s="140">
        <f>SUM(E33:E45)</f>
        <v>2122</v>
      </c>
      <c r="F46" s="140">
        <f>SUM(F33:F45)</f>
        <v>4012</v>
      </c>
      <c r="G46" s="135"/>
      <c r="H46" s="146"/>
      <c r="I46" s="146"/>
      <c r="J46" s="146"/>
      <c r="K46" s="155"/>
      <c r="L46" s="156"/>
    </row>
    <row r="47" spans="1:12" ht="14.25" customHeight="1" x14ac:dyDescent="0.15">
      <c r="A47" s="137" t="s">
        <v>187</v>
      </c>
      <c r="B47" s="136" t="s">
        <v>186</v>
      </c>
      <c r="C47" s="208">
        <v>98</v>
      </c>
      <c r="D47" s="208">
        <v>117</v>
      </c>
      <c r="E47" s="208">
        <v>116</v>
      </c>
      <c r="F47" s="134">
        <f t="shared" ref="F47:F53" si="7">SUM(D47:E47)</f>
        <v>233</v>
      </c>
      <c r="G47" s="135"/>
      <c r="H47" s="146"/>
      <c r="I47" s="146"/>
      <c r="J47" s="146"/>
      <c r="K47" s="155"/>
      <c r="L47" s="156"/>
    </row>
    <row r="48" spans="1:12" ht="14.25" customHeight="1" x14ac:dyDescent="0.15">
      <c r="A48" s="137"/>
      <c r="B48" s="136" t="s">
        <v>185</v>
      </c>
      <c r="C48" s="208">
        <v>43</v>
      </c>
      <c r="D48" s="208">
        <v>43</v>
      </c>
      <c r="E48" s="208">
        <v>40</v>
      </c>
      <c r="F48" s="134">
        <f t="shared" si="7"/>
        <v>83</v>
      </c>
      <c r="G48" s="135"/>
      <c r="H48" s="146"/>
      <c r="I48" s="146"/>
      <c r="J48" s="146"/>
      <c r="K48" s="155"/>
      <c r="L48" s="156"/>
    </row>
    <row r="49" spans="1:12" ht="14.25" customHeight="1" x14ac:dyDescent="0.15">
      <c r="A49" s="137"/>
      <c r="B49" s="136" t="s">
        <v>184</v>
      </c>
      <c r="C49" s="208">
        <v>103</v>
      </c>
      <c r="D49" s="208">
        <v>109</v>
      </c>
      <c r="E49" s="208">
        <v>119</v>
      </c>
      <c r="F49" s="134">
        <f t="shared" si="7"/>
        <v>228</v>
      </c>
      <c r="G49" s="135"/>
      <c r="H49" s="146"/>
      <c r="I49" s="146"/>
      <c r="J49" s="146"/>
      <c r="K49" s="155"/>
      <c r="L49" s="156"/>
    </row>
    <row r="50" spans="1:12" ht="14.25" customHeight="1" x14ac:dyDescent="0.15">
      <c r="A50" s="137"/>
      <c r="B50" s="136" t="s">
        <v>183</v>
      </c>
      <c r="C50" s="208">
        <v>287</v>
      </c>
      <c r="D50" s="208">
        <v>317</v>
      </c>
      <c r="E50" s="208">
        <v>340</v>
      </c>
      <c r="F50" s="134">
        <f t="shared" si="7"/>
        <v>657</v>
      </c>
      <c r="G50" s="135"/>
      <c r="H50" s="146"/>
      <c r="I50" s="146"/>
      <c r="J50" s="146"/>
      <c r="K50" s="155"/>
      <c r="L50" s="156"/>
    </row>
    <row r="51" spans="1:12" ht="14.25" customHeight="1" x14ac:dyDescent="0.15">
      <c r="A51" s="137"/>
      <c r="B51" s="136" t="s">
        <v>182</v>
      </c>
      <c r="C51" s="208">
        <v>131</v>
      </c>
      <c r="D51" s="208">
        <v>171</v>
      </c>
      <c r="E51" s="208">
        <v>172</v>
      </c>
      <c r="F51" s="134">
        <f t="shared" si="7"/>
        <v>343</v>
      </c>
      <c r="G51" s="135"/>
      <c r="H51" s="146"/>
      <c r="I51" s="146"/>
      <c r="J51" s="146"/>
      <c r="K51" s="155"/>
      <c r="L51" s="156"/>
    </row>
    <row r="52" spans="1:12" ht="14.25" customHeight="1" x14ac:dyDescent="0.15">
      <c r="A52" s="137"/>
      <c r="B52" s="136" t="s">
        <v>181</v>
      </c>
      <c r="C52" s="208">
        <v>76</v>
      </c>
      <c r="D52" s="208">
        <v>92</v>
      </c>
      <c r="E52" s="208">
        <v>87</v>
      </c>
      <c r="F52" s="134">
        <f t="shared" si="7"/>
        <v>179</v>
      </c>
      <c r="G52" s="135"/>
      <c r="H52" s="146"/>
      <c r="I52" s="146"/>
      <c r="J52" s="146"/>
      <c r="K52" s="155"/>
      <c r="L52" s="156"/>
    </row>
    <row r="53" spans="1:12" ht="14.25" customHeight="1" x14ac:dyDescent="0.15">
      <c r="A53" s="137"/>
      <c r="B53" s="136" t="s">
        <v>180</v>
      </c>
      <c r="C53" s="208">
        <v>18</v>
      </c>
      <c r="D53" s="208">
        <v>30</v>
      </c>
      <c r="E53" s="208">
        <v>24</v>
      </c>
      <c r="F53" s="134">
        <f t="shared" si="7"/>
        <v>54</v>
      </c>
      <c r="G53" s="135"/>
      <c r="H53" s="146"/>
      <c r="I53" s="146"/>
      <c r="J53" s="146"/>
      <c r="K53" s="155"/>
      <c r="L53" s="156"/>
    </row>
    <row r="54" spans="1:12" ht="14.25" customHeight="1" x14ac:dyDescent="0.15">
      <c r="A54" s="143"/>
      <c r="B54" s="139" t="s">
        <v>179</v>
      </c>
      <c r="C54" s="140">
        <f>SUM(C47:C53)</f>
        <v>756</v>
      </c>
      <c r="D54" s="140">
        <f>SUM(D47:D53)</f>
        <v>879</v>
      </c>
      <c r="E54" s="140">
        <f>SUM(E47:E53)</f>
        <v>898</v>
      </c>
      <c r="F54" s="140">
        <f>SUM(F47:F53)</f>
        <v>1777</v>
      </c>
      <c r="G54" s="135"/>
      <c r="H54" s="146"/>
      <c r="I54" s="146"/>
      <c r="J54" s="146"/>
      <c r="K54" s="146"/>
      <c r="L54" s="157"/>
    </row>
    <row r="55" spans="1:12" ht="14.25" customHeight="1" x14ac:dyDescent="0.15">
      <c r="A55" s="137"/>
      <c r="B55" s="136"/>
      <c r="C55" s="146"/>
      <c r="D55" s="146"/>
      <c r="E55" s="146"/>
      <c r="F55" s="158"/>
      <c r="G55" s="135"/>
      <c r="H55" s="146"/>
      <c r="I55" s="146"/>
      <c r="J55" s="146"/>
      <c r="K55" s="146"/>
      <c r="L55" s="157"/>
    </row>
    <row r="56" spans="1:12" ht="14.25" customHeight="1" x14ac:dyDescent="0.15">
      <c r="A56" s="137"/>
      <c r="B56" s="136"/>
      <c r="C56" s="146"/>
      <c r="D56" s="146"/>
      <c r="E56" s="146"/>
      <c r="F56" s="158"/>
      <c r="G56" s="135"/>
      <c r="H56" s="146"/>
      <c r="I56" s="146"/>
      <c r="J56" s="146"/>
      <c r="K56" s="146"/>
      <c r="L56" s="157"/>
    </row>
    <row r="57" spans="1:12" ht="14.25" customHeight="1" x14ac:dyDescent="0.15">
      <c r="A57" s="137"/>
      <c r="B57" s="136"/>
      <c r="C57" s="146"/>
      <c r="D57" s="146"/>
      <c r="E57" s="146"/>
      <c r="F57" s="158"/>
      <c r="G57" s="135"/>
      <c r="H57" s="146"/>
      <c r="I57" s="146"/>
      <c r="J57" s="146"/>
      <c r="K57" s="146"/>
      <c r="L57" s="157"/>
    </row>
    <row r="58" spans="1:12" ht="14.25" customHeight="1" x14ac:dyDescent="0.15">
      <c r="A58" s="137"/>
      <c r="B58" s="136"/>
      <c r="C58" s="146"/>
      <c r="D58" s="146"/>
      <c r="E58" s="146"/>
      <c r="F58" s="158"/>
      <c r="G58" s="135"/>
      <c r="H58" s="146"/>
      <c r="I58" s="146"/>
      <c r="J58" s="146"/>
      <c r="K58" s="146"/>
      <c r="L58" s="157"/>
    </row>
    <row r="59" spans="1:12" ht="14.25" customHeight="1" thickBot="1" x14ac:dyDescent="0.2">
      <c r="A59" s="159"/>
      <c r="B59" s="160"/>
      <c r="C59" s="161"/>
      <c r="D59" s="161"/>
      <c r="E59" s="161"/>
      <c r="F59" s="162"/>
      <c r="G59" s="163"/>
      <c r="H59" s="161"/>
      <c r="I59" s="161"/>
      <c r="J59" s="161"/>
      <c r="K59" s="161"/>
      <c r="L59" s="164"/>
    </row>
    <row r="60" spans="1:12" ht="14.25" customHeight="1" x14ac:dyDescent="0.15">
      <c r="A60" s="306" t="s">
        <v>178</v>
      </c>
      <c r="B60" s="307"/>
      <c r="C60" s="165"/>
      <c r="D60" s="165"/>
      <c r="E60" s="165"/>
      <c r="F60" s="166"/>
      <c r="G60" s="167" t="s">
        <v>177</v>
      </c>
      <c r="H60" s="168" t="s">
        <v>176</v>
      </c>
      <c r="I60" s="209">
        <v>42</v>
      </c>
      <c r="J60" s="209">
        <v>59</v>
      </c>
      <c r="K60" s="209">
        <v>57</v>
      </c>
      <c r="L60" s="169">
        <f t="shared" ref="L60:L65" si="8">SUM(J60:K60)</f>
        <v>116</v>
      </c>
    </row>
    <row r="61" spans="1:12" ht="14.25" customHeight="1" x14ac:dyDescent="0.15">
      <c r="A61" s="137" t="s">
        <v>175</v>
      </c>
      <c r="B61" s="136" t="s">
        <v>174</v>
      </c>
      <c r="C61" s="208">
        <v>314</v>
      </c>
      <c r="D61" s="208">
        <v>424</v>
      </c>
      <c r="E61" s="208">
        <v>417</v>
      </c>
      <c r="F61" s="134">
        <f t="shared" ref="F61:F68" si="9">SUM(D61:E61)</f>
        <v>841</v>
      </c>
      <c r="G61" s="170"/>
      <c r="H61" s="136" t="s">
        <v>173</v>
      </c>
      <c r="I61" s="208">
        <v>51</v>
      </c>
      <c r="J61" s="208">
        <v>49</v>
      </c>
      <c r="K61" s="208">
        <v>64</v>
      </c>
      <c r="L61" s="171">
        <f t="shared" si="8"/>
        <v>113</v>
      </c>
    </row>
    <row r="62" spans="1:12" ht="14.25" customHeight="1" x14ac:dyDescent="0.15">
      <c r="A62" s="137"/>
      <c r="B62" s="136" t="s">
        <v>172</v>
      </c>
      <c r="C62" s="208">
        <v>266</v>
      </c>
      <c r="D62" s="208">
        <v>330</v>
      </c>
      <c r="E62" s="208">
        <v>363</v>
      </c>
      <c r="F62" s="134">
        <f t="shared" si="9"/>
        <v>693</v>
      </c>
      <c r="G62" s="170"/>
      <c r="H62" s="136" t="s">
        <v>171</v>
      </c>
      <c r="I62" s="208">
        <v>38</v>
      </c>
      <c r="J62" s="208">
        <v>55</v>
      </c>
      <c r="K62" s="208">
        <v>56</v>
      </c>
      <c r="L62" s="171">
        <f t="shared" si="8"/>
        <v>111</v>
      </c>
    </row>
    <row r="63" spans="1:12" ht="14.25" customHeight="1" x14ac:dyDescent="0.15">
      <c r="A63" s="137"/>
      <c r="B63" s="136" t="s">
        <v>170</v>
      </c>
      <c r="C63" s="208">
        <v>62</v>
      </c>
      <c r="D63" s="208">
        <v>85</v>
      </c>
      <c r="E63" s="208">
        <v>86</v>
      </c>
      <c r="F63" s="134">
        <f t="shared" si="9"/>
        <v>171</v>
      </c>
      <c r="G63" s="170"/>
      <c r="H63" s="136" t="s">
        <v>169</v>
      </c>
      <c r="I63" s="208">
        <v>27</v>
      </c>
      <c r="J63" s="208">
        <v>31</v>
      </c>
      <c r="K63" s="208">
        <v>27</v>
      </c>
      <c r="L63" s="171">
        <f t="shared" si="8"/>
        <v>58</v>
      </c>
    </row>
    <row r="64" spans="1:12" ht="14.25" customHeight="1" x14ac:dyDescent="0.15">
      <c r="A64" s="137"/>
      <c r="B64" s="136" t="s">
        <v>168</v>
      </c>
      <c r="C64" s="208">
        <v>159</v>
      </c>
      <c r="D64" s="208">
        <v>194</v>
      </c>
      <c r="E64" s="208">
        <v>205</v>
      </c>
      <c r="F64" s="134">
        <f t="shared" si="9"/>
        <v>399</v>
      </c>
      <c r="G64" s="170"/>
      <c r="H64" s="136" t="s">
        <v>167</v>
      </c>
      <c r="I64" s="208">
        <v>50</v>
      </c>
      <c r="J64" s="208">
        <v>64</v>
      </c>
      <c r="K64" s="208">
        <v>63</v>
      </c>
      <c r="L64" s="171">
        <f t="shared" si="8"/>
        <v>127</v>
      </c>
    </row>
    <row r="65" spans="1:12" ht="14.25" customHeight="1" x14ac:dyDescent="0.15">
      <c r="A65" s="137"/>
      <c r="B65" s="136" t="s">
        <v>166</v>
      </c>
      <c r="C65" s="208">
        <v>81</v>
      </c>
      <c r="D65" s="208">
        <v>105</v>
      </c>
      <c r="E65" s="208">
        <v>121</v>
      </c>
      <c r="F65" s="134">
        <f t="shared" si="9"/>
        <v>226</v>
      </c>
      <c r="G65" s="170"/>
      <c r="H65" s="136" t="s">
        <v>165</v>
      </c>
      <c r="I65" s="208">
        <v>71</v>
      </c>
      <c r="J65" s="208">
        <v>98</v>
      </c>
      <c r="K65" s="208">
        <v>90</v>
      </c>
      <c r="L65" s="171">
        <f t="shared" si="8"/>
        <v>188</v>
      </c>
    </row>
    <row r="66" spans="1:12" ht="14.25" customHeight="1" x14ac:dyDescent="0.15">
      <c r="A66" s="137"/>
      <c r="B66" s="136" t="s">
        <v>164</v>
      </c>
      <c r="C66" s="208">
        <v>99</v>
      </c>
      <c r="D66" s="208">
        <v>126</v>
      </c>
      <c r="E66" s="208">
        <v>133</v>
      </c>
      <c r="F66" s="134">
        <f t="shared" si="9"/>
        <v>259</v>
      </c>
      <c r="G66" s="170"/>
      <c r="H66" s="139" t="s">
        <v>163</v>
      </c>
      <c r="I66" s="140">
        <f>SUM(I60:I65)</f>
        <v>279</v>
      </c>
      <c r="J66" s="140">
        <f>SUM(J60:J65)</f>
        <v>356</v>
      </c>
      <c r="K66" s="140">
        <f>SUM(K60:K65)</f>
        <v>357</v>
      </c>
      <c r="L66" s="141">
        <f>SUM(L60:L65)</f>
        <v>713</v>
      </c>
    </row>
    <row r="67" spans="1:12" ht="14.25" customHeight="1" x14ac:dyDescent="0.15">
      <c r="A67" s="137"/>
      <c r="B67" s="136" t="s">
        <v>162</v>
      </c>
      <c r="C67" s="208">
        <v>296</v>
      </c>
      <c r="D67" s="208">
        <v>395</v>
      </c>
      <c r="E67" s="208">
        <v>398</v>
      </c>
      <c r="F67" s="134">
        <f t="shared" si="9"/>
        <v>793</v>
      </c>
      <c r="G67" s="308" t="s">
        <v>161</v>
      </c>
      <c r="H67" s="309"/>
      <c r="I67" s="144">
        <f>SUM(C69+C82+C93+C110+C114+I66)</f>
        <v>6004</v>
      </c>
      <c r="J67" s="144">
        <f>SUM(D69+D82+D93+D110+D114+J66)</f>
        <v>7412</v>
      </c>
      <c r="K67" s="144">
        <f>SUM(E69+E82+E93+E110+E114+K66)</f>
        <v>7772</v>
      </c>
      <c r="L67" s="152">
        <f>SUM(F69+F82+F93+F110+F114+L66)</f>
        <v>15184</v>
      </c>
    </row>
    <row r="68" spans="1:12" ht="14.25" customHeight="1" x14ac:dyDescent="0.15">
      <c r="A68" s="137"/>
      <c r="B68" s="136" t="s">
        <v>160</v>
      </c>
      <c r="C68" s="208">
        <v>99</v>
      </c>
      <c r="D68" s="208">
        <v>127</v>
      </c>
      <c r="E68" s="208">
        <v>126</v>
      </c>
      <c r="F68" s="134">
        <f t="shared" si="9"/>
        <v>253</v>
      </c>
      <c r="G68" s="170"/>
      <c r="H68" s="142"/>
      <c r="I68" s="146"/>
      <c r="J68" s="146"/>
      <c r="K68" s="146"/>
      <c r="L68" s="154"/>
    </row>
    <row r="69" spans="1:12" ht="14.25" customHeight="1" x14ac:dyDescent="0.15">
      <c r="A69" s="137"/>
      <c r="B69" s="139" t="s">
        <v>159</v>
      </c>
      <c r="C69" s="140">
        <f>SUM(C61:C68)</f>
        <v>1376</v>
      </c>
      <c r="D69" s="140">
        <f>SUM(D61:D68)</f>
        <v>1786</v>
      </c>
      <c r="E69" s="140">
        <f>SUM(E61:E68)</f>
        <v>1849</v>
      </c>
      <c r="F69" s="172">
        <f>SUM(F61:F68)</f>
        <v>3635</v>
      </c>
      <c r="G69" s="170"/>
      <c r="H69" s="146"/>
      <c r="I69" s="146"/>
      <c r="J69" s="146"/>
      <c r="K69" s="146"/>
      <c r="L69" s="157"/>
    </row>
    <row r="70" spans="1:12" ht="14.25" customHeight="1" x14ac:dyDescent="0.15">
      <c r="A70" s="137" t="s">
        <v>158</v>
      </c>
      <c r="B70" s="136" t="s">
        <v>157</v>
      </c>
      <c r="C70" s="208">
        <v>39</v>
      </c>
      <c r="D70" s="208">
        <v>49</v>
      </c>
      <c r="E70" s="208">
        <v>47</v>
      </c>
      <c r="F70" s="134">
        <f t="shared" ref="F70:F81" si="10">SUM(D70:E70)</f>
        <v>96</v>
      </c>
      <c r="G70" s="170"/>
      <c r="H70" s="146"/>
      <c r="I70" s="146"/>
      <c r="J70" s="146"/>
      <c r="K70" s="146"/>
      <c r="L70" s="157"/>
    </row>
    <row r="71" spans="1:12" ht="14.25" customHeight="1" x14ac:dyDescent="0.15">
      <c r="A71" s="137"/>
      <c r="B71" s="136" t="s">
        <v>156</v>
      </c>
      <c r="C71" s="208">
        <v>227</v>
      </c>
      <c r="D71" s="208">
        <v>257</v>
      </c>
      <c r="E71" s="208">
        <v>277</v>
      </c>
      <c r="F71" s="134">
        <f t="shared" si="10"/>
        <v>534</v>
      </c>
      <c r="G71" s="135"/>
      <c r="H71" s="146"/>
      <c r="I71" s="146"/>
      <c r="J71" s="146"/>
      <c r="K71" s="146"/>
      <c r="L71" s="157"/>
    </row>
    <row r="72" spans="1:12" ht="14.25" customHeight="1" x14ac:dyDescent="0.15">
      <c r="A72" s="137"/>
      <c r="B72" s="136" t="s">
        <v>155</v>
      </c>
      <c r="C72" s="208">
        <v>134</v>
      </c>
      <c r="D72" s="208">
        <v>153</v>
      </c>
      <c r="E72" s="208">
        <v>165</v>
      </c>
      <c r="F72" s="134">
        <f t="shared" si="10"/>
        <v>318</v>
      </c>
      <c r="G72" s="135"/>
      <c r="H72" s="146"/>
      <c r="I72" s="146"/>
      <c r="J72" s="146"/>
      <c r="K72" s="146"/>
      <c r="L72" s="157"/>
    </row>
    <row r="73" spans="1:12" ht="14.25" customHeight="1" x14ac:dyDescent="0.15">
      <c r="A73" s="137"/>
      <c r="B73" s="136" t="s">
        <v>154</v>
      </c>
      <c r="C73" s="208">
        <v>62</v>
      </c>
      <c r="D73" s="208">
        <v>69</v>
      </c>
      <c r="E73" s="208">
        <v>73</v>
      </c>
      <c r="F73" s="134">
        <f t="shared" si="10"/>
        <v>142</v>
      </c>
      <c r="G73" s="135"/>
      <c r="H73" s="146"/>
      <c r="I73" s="146"/>
      <c r="J73" s="146"/>
      <c r="K73" s="146"/>
      <c r="L73" s="157"/>
    </row>
    <row r="74" spans="1:12" ht="14.25" customHeight="1" x14ac:dyDescent="0.15">
      <c r="A74" s="137"/>
      <c r="B74" s="136" t="s">
        <v>153</v>
      </c>
      <c r="C74" s="208">
        <v>82</v>
      </c>
      <c r="D74" s="208">
        <v>71</v>
      </c>
      <c r="E74" s="208">
        <v>89</v>
      </c>
      <c r="F74" s="134">
        <f t="shared" si="10"/>
        <v>160</v>
      </c>
      <c r="G74" s="135"/>
      <c r="H74" s="146"/>
      <c r="I74" s="146"/>
      <c r="J74" s="146"/>
      <c r="K74" s="146"/>
      <c r="L74" s="157"/>
    </row>
    <row r="75" spans="1:12" ht="14.25" customHeight="1" x14ac:dyDescent="0.15">
      <c r="A75" s="137"/>
      <c r="B75" s="136" t="s">
        <v>152</v>
      </c>
      <c r="C75" s="208">
        <v>373</v>
      </c>
      <c r="D75" s="208">
        <v>460</v>
      </c>
      <c r="E75" s="208">
        <v>469</v>
      </c>
      <c r="F75" s="134">
        <f t="shared" si="10"/>
        <v>929</v>
      </c>
      <c r="G75" s="135"/>
      <c r="H75" s="146"/>
      <c r="I75" s="146"/>
      <c r="J75" s="146"/>
      <c r="K75" s="146"/>
      <c r="L75" s="157"/>
    </row>
    <row r="76" spans="1:12" ht="14.25" customHeight="1" x14ac:dyDescent="0.15">
      <c r="A76" s="137"/>
      <c r="B76" s="136" t="s">
        <v>151</v>
      </c>
      <c r="C76" s="208">
        <v>171</v>
      </c>
      <c r="D76" s="208">
        <v>213</v>
      </c>
      <c r="E76" s="208">
        <v>234</v>
      </c>
      <c r="F76" s="134">
        <f t="shared" si="10"/>
        <v>447</v>
      </c>
      <c r="G76" s="135"/>
      <c r="H76" s="146"/>
      <c r="I76" s="146"/>
      <c r="J76" s="146"/>
      <c r="K76" s="146"/>
      <c r="L76" s="157"/>
    </row>
    <row r="77" spans="1:12" ht="14.25" customHeight="1" x14ac:dyDescent="0.15">
      <c r="A77" s="137"/>
      <c r="B77" s="136" t="s">
        <v>150</v>
      </c>
      <c r="C77" s="208">
        <v>66</v>
      </c>
      <c r="D77" s="208">
        <v>76</v>
      </c>
      <c r="E77" s="208">
        <v>76</v>
      </c>
      <c r="F77" s="134">
        <f t="shared" si="10"/>
        <v>152</v>
      </c>
      <c r="G77" s="135"/>
      <c r="H77" s="146"/>
      <c r="I77" s="146"/>
      <c r="J77" s="146"/>
      <c r="K77" s="146"/>
      <c r="L77" s="157"/>
    </row>
    <row r="78" spans="1:12" ht="14.25" customHeight="1" x14ac:dyDescent="0.15">
      <c r="A78" s="137"/>
      <c r="B78" s="136" t="s">
        <v>149</v>
      </c>
      <c r="C78" s="208">
        <v>58</v>
      </c>
      <c r="D78" s="208">
        <v>62</v>
      </c>
      <c r="E78" s="208">
        <v>59</v>
      </c>
      <c r="F78" s="134">
        <f t="shared" si="10"/>
        <v>121</v>
      </c>
      <c r="G78" s="135"/>
      <c r="H78" s="146"/>
      <c r="I78" s="146"/>
      <c r="J78" s="146"/>
      <c r="K78" s="146"/>
      <c r="L78" s="157"/>
    </row>
    <row r="79" spans="1:12" ht="14.25" customHeight="1" x14ac:dyDescent="0.15">
      <c r="A79" s="137"/>
      <c r="B79" s="136" t="s">
        <v>148</v>
      </c>
      <c r="C79" s="208">
        <v>134</v>
      </c>
      <c r="D79" s="208">
        <v>169</v>
      </c>
      <c r="E79" s="208">
        <v>177</v>
      </c>
      <c r="F79" s="134">
        <f t="shared" si="10"/>
        <v>346</v>
      </c>
      <c r="G79" s="135"/>
      <c r="H79" s="146"/>
      <c r="I79" s="146"/>
      <c r="J79" s="146"/>
      <c r="K79" s="146"/>
      <c r="L79" s="157"/>
    </row>
    <row r="80" spans="1:12" ht="14.25" customHeight="1" x14ac:dyDescent="0.15">
      <c r="A80" s="137"/>
      <c r="B80" s="136" t="s">
        <v>147</v>
      </c>
      <c r="C80" s="208">
        <v>152</v>
      </c>
      <c r="D80" s="208">
        <v>179</v>
      </c>
      <c r="E80" s="208">
        <v>151</v>
      </c>
      <c r="F80" s="134">
        <f t="shared" si="10"/>
        <v>330</v>
      </c>
      <c r="G80" s="135"/>
      <c r="H80" s="146"/>
      <c r="I80" s="146"/>
      <c r="J80" s="146"/>
      <c r="K80" s="146"/>
      <c r="L80" s="157"/>
    </row>
    <row r="81" spans="1:12" ht="14.25" customHeight="1" x14ac:dyDescent="0.15">
      <c r="A81" s="137"/>
      <c r="B81" s="136" t="s">
        <v>146</v>
      </c>
      <c r="C81" s="208">
        <v>17</v>
      </c>
      <c r="D81" s="208">
        <v>28</v>
      </c>
      <c r="E81" s="208">
        <v>24</v>
      </c>
      <c r="F81" s="134">
        <f t="shared" si="10"/>
        <v>52</v>
      </c>
      <c r="G81" s="135"/>
      <c r="H81" s="146"/>
      <c r="I81" s="146"/>
      <c r="J81" s="146"/>
      <c r="K81" s="146"/>
      <c r="L81" s="157"/>
    </row>
    <row r="82" spans="1:12" ht="14.25" customHeight="1" x14ac:dyDescent="0.15">
      <c r="A82" s="137"/>
      <c r="B82" s="139" t="s">
        <v>145</v>
      </c>
      <c r="C82" s="140">
        <f>SUM(C70:C81)</f>
        <v>1515</v>
      </c>
      <c r="D82" s="140">
        <f>SUM(D70:D81)</f>
        <v>1786</v>
      </c>
      <c r="E82" s="140">
        <f>SUM(E70:E81)</f>
        <v>1841</v>
      </c>
      <c r="F82" s="140">
        <f>SUM(F70:F81)</f>
        <v>3627</v>
      </c>
      <c r="G82" s="135"/>
      <c r="H82" s="146"/>
      <c r="I82" s="146"/>
      <c r="J82" s="146"/>
      <c r="K82" s="146"/>
      <c r="L82" s="157"/>
    </row>
    <row r="83" spans="1:12" ht="14.25" customHeight="1" x14ac:dyDescent="0.15">
      <c r="A83" s="137" t="s">
        <v>139</v>
      </c>
      <c r="B83" s="136" t="s">
        <v>144</v>
      </c>
      <c r="C83" s="208">
        <v>339</v>
      </c>
      <c r="D83" s="208">
        <v>387</v>
      </c>
      <c r="E83" s="208">
        <v>436</v>
      </c>
      <c r="F83" s="134">
        <f t="shared" ref="F83:F92" si="11">SUM(D83:E83)</f>
        <v>823</v>
      </c>
      <c r="G83" s="135"/>
      <c r="H83" s="146"/>
      <c r="I83" s="146"/>
      <c r="J83" s="146"/>
      <c r="K83" s="146"/>
      <c r="L83" s="157"/>
    </row>
    <row r="84" spans="1:12" ht="14.25" customHeight="1" x14ac:dyDescent="0.15">
      <c r="A84" s="137"/>
      <c r="B84" s="136" t="s">
        <v>143</v>
      </c>
      <c r="C84" s="208">
        <v>310</v>
      </c>
      <c r="D84" s="208">
        <v>346</v>
      </c>
      <c r="E84" s="208">
        <v>392</v>
      </c>
      <c r="F84" s="134">
        <f t="shared" si="11"/>
        <v>738</v>
      </c>
      <c r="G84" s="135"/>
      <c r="H84" s="146"/>
      <c r="I84" s="146"/>
      <c r="J84" s="146"/>
      <c r="K84" s="146"/>
      <c r="L84" s="157"/>
    </row>
    <row r="85" spans="1:12" ht="14.25" customHeight="1" x14ac:dyDescent="0.15">
      <c r="A85" s="137"/>
      <c r="B85" s="136" t="s">
        <v>142</v>
      </c>
      <c r="C85" s="208">
        <v>124</v>
      </c>
      <c r="D85" s="208">
        <v>125</v>
      </c>
      <c r="E85" s="208">
        <v>135</v>
      </c>
      <c r="F85" s="134">
        <f t="shared" si="11"/>
        <v>260</v>
      </c>
      <c r="G85" s="135"/>
      <c r="H85" s="146"/>
      <c r="I85" s="146"/>
      <c r="J85" s="146"/>
      <c r="K85" s="146"/>
      <c r="L85" s="157"/>
    </row>
    <row r="86" spans="1:12" ht="14.25" customHeight="1" x14ac:dyDescent="0.15">
      <c r="A86" s="137"/>
      <c r="B86" s="136" t="s">
        <v>141</v>
      </c>
      <c r="C86" s="208">
        <v>83</v>
      </c>
      <c r="D86" s="208">
        <v>104</v>
      </c>
      <c r="E86" s="208">
        <v>118</v>
      </c>
      <c r="F86" s="134">
        <f t="shared" si="11"/>
        <v>222</v>
      </c>
      <c r="G86" s="135"/>
      <c r="H86" s="146"/>
      <c r="I86" s="146"/>
      <c r="J86" s="146"/>
      <c r="K86" s="146"/>
      <c r="L86" s="157"/>
    </row>
    <row r="87" spans="1:12" ht="14.25" customHeight="1" x14ac:dyDescent="0.15">
      <c r="A87" s="137"/>
      <c r="B87" s="136" t="s">
        <v>140</v>
      </c>
      <c r="C87" s="208">
        <v>57</v>
      </c>
      <c r="D87" s="208">
        <v>73</v>
      </c>
      <c r="E87" s="208">
        <v>68</v>
      </c>
      <c r="F87" s="134">
        <f t="shared" si="11"/>
        <v>141</v>
      </c>
      <c r="G87" s="135"/>
      <c r="H87" s="146"/>
      <c r="I87" s="146"/>
      <c r="J87" s="146"/>
      <c r="K87" s="146"/>
      <c r="L87" s="157"/>
    </row>
    <row r="88" spans="1:12" ht="14.25" customHeight="1" x14ac:dyDescent="0.15">
      <c r="A88" s="137"/>
      <c r="B88" s="136" t="s">
        <v>139</v>
      </c>
      <c r="C88" s="208">
        <v>141</v>
      </c>
      <c r="D88" s="208">
        <v>196</v>
      </c>
      <c r="E88" s="208">
        <v>212</v>
      </c>
      <c r="F88" s="134">
        <f t="shared" si="11"/>
        <v>408</v>
      </c>
      <c r="G88" s="135"/>
      <c r="H88" s="146"/>
      <c r="I88" s="146"/>
      <c r="J88" s="146"/>
      <c r="K88" s="146"/>
      <c r="L88" s="157"/>
    </row>
    <row r="89" spans="1:12" ht="14.25" customHeight="1" x14ac:dyDescent="0.15">
      <c r="A89" s="137"/>
      <c r="B89" s="136" t="s">
        <v>138</v>
      </c>
      <c r="C89" s="208">
        <v>120</v>
      </c>
      <c r="D89" s="208">
        <v>145</v>
      </c>
      <c r="E89" s="208">
        <v>155</v>
      </c>
      <c r="F89" s="134">
        <f t="shared" si="11"/>
        <v>300</v>
      </c>
      <c r="G89" s="135"/>
      <c r="H89" s="142"/>
      <c r="I89" s="146"/>
      <c r="J89" s="146"/>
      <c r="K89" s="146"/>
      <c r="L89" s="157"/>
    </row>
    <row r="90" spans="1:12" ht="14.25" customHeight="1" x14ac:dyDescent="0.15">
      <c r="A90" s="137"/>
      <c r="B90" s="136" t="s">
        <v>137</v>
      </c>
      <c r="C90" s="208">
        <v>107</v>
      </c>
      <c r="D90" s="208">
        <v>157</v>
      </c>
      <c r="E90" s="208">
        <v>149</v>
      </c>
      <c r="F90" s="134">
        <f t="shared" si="11"/>
        <v>306</v>
      </c>
      <c r="G90" s="135"/>
      <c r="H90" s="146"/>
      <c r="I90" s="146"/>
      <c r="J90" s="146"/>
      <c r="K90" s="146"/>
      <c r="L90" s="157"/>
    </row>
    <row r="91" spans="1:12" ht="14.25" customHeight="1" x14ac:dyDescent="0.15">
      <c r="A91" s="137"/>
      <c r="B91" s="136" t="s">
        <v>136</v>
      </c>
      <c r="C91" s="208">
        <v>47</v>
      </c>
      <c r="D91" s="208">
        <v>63</v>
      </c>
      <c r="E91" s="208">
        <v>74</v>
      </c>
      <c r="F91" s="134">
        <f t="shared" si="11"/>
        <v>137</v>
      </c>
      <c r="G91" s="135"/>
      <c r="H91" s="146"/>
      <c r="I91" s="146"/>
      <c r="J91" s="146"/>
      <c r="K91" s="146"/>
      <c r="L91" s="157"/>
    </row>
    <row r="92" spans="1:12" ht="14.25" customHeight="1" x14ac:dyDescent="0.15">
      <c r="A92" s="137"/>
      <c r="B92" s="136" t="s">
        <v>135</v>
      </c>
      <c r="C92" s="208">
        <v>224</v>
      </c>
      <c r="D92" s="208">
        <v>279</v>
      </c>
      <c r="E92" s="208">
        <v>316</v>
      </c>
      <c r="F92" s="134">
        <f t="shared" si="11"/>
        <v>595</v>
      </c>
      <c r="G92" s="135"/>
      <c r="H92" s="146"/>
      <c r="I92" s="146"/>
      <c r="J92" s="146"/>
      <c r="K92" s="146"/>
      <c r="L92" s="157"/>
    </row>
    <row r="93" spans="1:12" ht="14.25" customHeight="1" x14ac:dyDescent="0.15">
      <c r="A93" s="137"/>
      <c r="B93" s="139" t="s">
        <v>134</v>
      </c>
      <c r="C93" s="140">
        <f>SUM(C83:C92)</f>
        <v>1552</v>
      </c>
      <c r="D93" s="140">
        <f>SUM(D83:D92)</f>
        <v>1875</v>
      </c>
      <c r="E93" s="140">
        <f>SUM(E83:E92)</f>
        <v>2055</v>
      </c>
      <c r="F93" s="172">
        <f>SUM(F83:F92)</f>
        <v>3930</v>
      </c>
      <c r="G93" s="135"/>
      <c r="H93" s="146"/>
      <c r="I93" s="146"/>
      <c r="J93" s="146"/>
      <c r="K93" s="146"/>
      <c r="L93" s="157"/>
    </row>
    <row r="94" spans="1:12" ht="14.25" customHeight="1" x14ac:dyDescent="0.15">
      <c r="A94" s="132" t="s">
        <v>133</v>
      </c>
      <c r="B94" s="133" t="s">
        <v>132</v>
      </c>
      <c r="C94" s="208">
        <v>34</v>
      </c>
      <c r="D94" s="208">
        <v>44</v>
      </c>
      <c r="E94" s="208">
        <v>45</v>
      </c>
      <c r="F94" s="134">
        <f t="shared" ref="F94:F109" si="12">SUM(D94:E94)</f>
        <v>89</v>
      </c>
      <c r="G94" s="135"/>
      <c r="H94" s="146"/>
      <c r="I94" s="146"/>
      <c r="J94" s="146"/>
      <c r="K94" s="146"/>
      <c r="L94" s="157"/>
    </row>
    <row r="95" spans="1:12" ht="14.25" customHeight="1" x14ac:dyDescent="0.15">
      <c r="A95" s="137"/>
      <c r="B95" s="136" t="s">
        <v>131</v>
      </c>
      <c r="C95" s="208">
        <v>44</v>
      </c>
      <c r="D95" s="208">
        <v>51</v>
      </c>
      <c r="E95" s="208">
        <v>48</v>
      </c>
      <c r="F95" s="134">
        <f t="shared" si="12"/>
        <v>99</v>
      </c>
      <c r="G95" s="135"/>
      <c r="H95" s="146"/>
      <c r="I95" s="146"/>
      <c r="J95" s="146"/>
      <c r="K95" s="146"/>
      <c r="L95" s="157"/>
    </row>
    <row r="96" spans="1:12" ht="14.25" customHeight="1" x14ac:dyDescent="0.15">
      <c r="A96" s="137"/>
      <c r="B96" s="136" t="s">
        <v>130</v>
      </c>
      <c r="C96" s="208">
        <v>23</v>
      </c>
      <c r="D96" s="208">
        <v>29</v>
      </c>
      <c r="E96" s="208">
        <v>40</v>
      </c>
      <c r="F96" s="134">
        <f t="shared" si="12"/>
        <v>69</v>
      </c>
      <c r="G96" s="135"/>
      <c r="H96" s="146"/>
      <c r="I96" s="146"/>
      <c r="J96" s="146"/>
      <c r="K96" s="146"/>
      <c r="L96" s="157"/>
    </row>
    <row r="97" spans="1:12" ht="14.25" customHeight="1" x14ac:dyDescent="0.15">
      <c r="A97" s="137"/>
      <c r="B97" s="136" t="s">
        <v>129</v>
      </c>
      <c r="C97" s="208">
        <v>44</v>
      </c>
      <c r="D97" s="208">
        <v>48</v>
      </c>
      <c r="E97" s="208">
        <v>51</v>
      </c>
      <c r="F97" s="134">
        <f t="shared" si="12"/>
        <v>99</v>
      </c>
      <c r="G97" s="135"/>
      <c r="H97" s="146"/>
      <c r="I97" s="146"/>
      <c r="J97" s="146"/>
      <c r="K97" s="146"/>
      <c r="L97" s="157"/>
    </row>
    <row r="98" spans="1:12" ht="14.25" customHeight="1" x14ac:dyDescent="0.15">
      <c r="A98" s="137"/>
      <c r="B98" s="136" t="s">
        <v>128</v>
      </c>
      <c r="C98" s="208">
        <v>115</v>
      </c>
      <c r="D98" s="208">
        <v>140</v>
      </c>
      <c r="E98" s="208">
        <v>154</v>
      </c>
      <c r="F98" s="134">
        <f t="shared" si="12"/>
        <v>294</v>
      </c>
      <c r="G98" s="135"/>
      <c r="H98" s="146"/>
      <c r="I98" s="146"/>
      <c r="J98" s="146"/>
      <c r="K98" s="146"/>
      <c r="L98" s="157"/>
    </row>
    <row r="99" spans="1:12" ht="14.25" customHeight="1" x14ac:dyDescent="0.15">
      <c r="A99" s="137"/>
      <c r="B99" s="136" t="s">
        <v>127</v>
      </c>
      <c r="C99" s="208">
        <v>20</v>
      </c>
      <c r="D99" s="208">
        <v>23</v>
      </c>
      <c r="E99" s="208">
        <v>22</v>
      </c>
      <c r="F99" s="134">
        <f t="shared" si="12"/>
        <v>45</v>
      </c>
      <c r="G99" s="135"/>
      <c r="H99" s="146"/>
      <c r="I99" s="146"/>
      <c r="J99" s="146"/>
      <c r="K99" s="146"/>
      <c r="L99" s="157"/>
    </row>
    <row r="100" spans="1:12" ht="14.25" customHeight="1" x14ac:dyDescent="0.15">
      <c r="A100" s="137"/>
      <c r="B100" s="136" t="s">
        <v>126</v>
      </c>
      <c r="C100" s="208">
        <v>52</v>
      </c>
      <c r="D100" s="208">
        <v>71</v>
      </c>
      <c r="E100" s="208">
        <v>67</v>
      </c>
      <c r="F100" s="134">
        <f t="shared" si="12"/>
        <v>138</v>
      </c>
      <c r="G100" s="135"/>
      <c r="H100" s="146"/>
      <c r="I100" s="146"/>
      <c r="J100" s="146"/>
      <c r="K100" s="146"/>
      <c r="L100" s="157"/>
    </row>
    <row r="101" spans="1:12" ht="14.25" customHeight="1" x14ac:dyDescent="0.15">
      <c r="A101" s="137"/>
      <c r="B101" s="136" t="s">
        <v>125</v>
      </c>
      <c r="C101" s="208">
        <v>104</v>
      </c>
      <c r="D101" s="208">
        <v>110</v>
      </c>
      <c r="E101" s="208">
        <v>131</v>
      </c>
      <c r="F101" s="134">
        <f t="shared" si="12"/>
        <v>241</v>
      </c>
      <c r="G101" s="135"/>
      <c r="H101" s="146"/>
      <c r="I101" s="146"/>
      <c r="J101" s="146"/>
      <c r="K101" s="146"/>
      <c r="L101" s="157"/>
    </row>
    <row r="102" spans="1:12" ht="14.25" customHeight="1" x14ac:dyDescent="0.15">
      <c r="A102" s="137"/>
      <c r="B102" s="136" t="s">
        <v>124</v>
      </c>
      <c r="C102" s="208">
        <v>147</v>
      </c>
      <c r="D102" s="208">
        <v>177</v>
      </c>
      <c r="E102" s="208">
        <v>184</v>
      </c>
      <c r="F102" s="134">
        <f t="shared" si="12"/>
        <v>361</v>
      </c>
      <c r="G102" s="135"/>
      <c r="H102" s="146"/>
      <c r="I102" s="146"/>
      <c r="J102" s="146"/>
      <c r="K102" s="146"/>
      <c r="L102" s="157"/>
    </row>
    <row r="103" spans="1:12" ht="14.25" customHeight="1" x14ac:dyDescent="0.15">
      <c r="A103" s="137"/>
      <c r="B103" s="136" t="s">
        <v>123</v>
      </c>
      <c r="C103" s="208">
        <v>142</v>
      </c>
      <c r="D103" s="208">
        <v>197</v>
      </c>
      <c r="E103" s="208">
        <v>184</v>
      </c>
      <c r="F103" s="134">
        <f t="shared" si="12"/>
        <v>381</v>
      </c>
      <c r="G103" s="135"/>
      <c r="H103" s="146"/>
      <c r="I103" s="146"/>
      <c r="J103" s="146"/>
      <c r="K103" s="146"/>
      <c r="L103" s="157"/>
    </row>
    <row r="104" spans="1:12" ht="14.25" customHeight="1" x14ac:dyDescent="0.15">
      <c r="A104" s="137"/>
      <c r="B104" s="136" t="s">
        <v>122</v>
      </c>
      <c r="C104" s="208">
        <v>65</v>
      </c>
      <c r="D104" s="208">
        <v>59</v>
      </c>
      <c r="E104" s="208">
        <v>67</v>
      </c>
      <c r="F104" s="134">
        <f t="shared" si="12"/>
        <v>126</v>
      </c>
      <c r="G104" s="135"/>
      <c r="H104" s="146"/>
      <c r="I104" s="146"/>
      <c r="J104" s="146"/>
      <c r="K104" s="146"/>
      <c r="L104" s="157"/>
    </row>
    <row r="105" spans="1:12" ht="14.25" customHeight="1" x14ac:dyDescent="0.15">
      <c r="A105" s="137"/>
      <c r="B105" s="136" t="s">
        <v>121</v>
      </c>
      <c r="C105" s="208">
        <v>45</v>
      </c>
      <c r="D105" s="208">
        <v>62</v>
      </c>
      <c r="E105" s="208">
        <v>65</v>
      </c>
      <c r="F105" s="134">
        <f t="shared" si="12"/>
        <v>127</v>
      </c>
      <c r="G105" s="135"/>
      <c r="H105" s="146"/>
      <c r="I105" s="146"/>
      <c r="J105" s="146"/>
      <c r="K105" s="146"/>
      <c r="L105" s="157"/>
    </row>
    <row r="106" spans="1:12" ht="14.25" customHeight="1" x14ac:dyDescent="0.15">
      <c r="A106" s="137"/>
      <c r="B106" s="136" t="s">
        <v>120</v>
      </c>
      <c r="C106" s="208">
        <v>30</v>
      </c>
      <c r="D106" s="208">
        <v>50</v>
      </c>
      <c r="E106" s="208">
        <v>56</v>
      </c>
      <c r="F106" s="134">
        <f t="shared" si="12"/>
        <v>106</v>
      </c>
      <c r="G106" s="135"/>
      <c r="H106" s="146"/>
      <c r="I106" s="146"/>
      <c r="J106" s="146"/>
      <c r="K106" s="146"/>
      <c r="L106" s="157"/>
    </row>
    <row r="107" spans="1:12" ht="14.25" customHeight="1" x14ac:dyDescent="0.15">
      <c r="A107" s="137"/>
      <c r="B107" s="136" t="s">
        <v>119</v>
      </c>
      <c r="C107" s="208">
        <v>89</v>
      </c>
      <c r="D107" s="208">
        <v>115</v>
      </c>
      <c r="E107" s="208">
        <v>120</v>
      </c>
      <c r="F107" s="134">
        <f t="shared" si="12"/>
        <v>235</v>
      </c>
      <c r="G107" s="135"/>
      <c r="H107" s="146"/>
      <c r="I107" s="146"/>
      <c r="J107" s="146"/>
      <c r="K107" s="146"/>
      <c r="L107" s="157"/>
    </row>
    <row r="108" spans="1:12" ht="14.25" customHeight="1" x14ac:dyDescent="0.15">
      <c r="A108" s="137"/>
      <c r="B108" s="136" t="s">
        <v>118</v>
      </c>
      <c r="C108" s="208">
        <v>82</v>
      </c>
      <c r="D108" s="208">
        <v>93</v>
      </c>
      <c r="E108" s="208">
        <v>110</v>
      </c>
      <c r="F108" s="134">
        <f t="shared" si="12"/>
        <v>203</v>
      </c>
      <c r="G108" s="135"/>
      <c r="H108" s="146"/>
      <c r="I108" s="146"/>
      <c r="J108" s="146"/>
      <c r="K108" s="146"/>
      <c r="L108" s="157"/>
    </row>
    <row r="109" spans="1:12" ht="14.25" customHeight="1" x14ac:dyDescent="0.15">
      <c r="A109" s="137"/>
      <c r="B109" s="136" t="s">
        <v>117</v>
      </c>
      <c r="C109" s="208">
        <v>79</v>
      </c>
      <c r="D109" s="208">
        <v>94</v>
      </c>
      <c r="E109" s="208">
        <v>100</v>
      </c>
      <c r="F109" s="134">
        <f t="shared" si="12"/>
        <v>194</v>
      </c>
      <c r="G109" s="135"/>
      <c r="H109" s="146"/>
      <c r="I109" s="146"/>
      <c r="J109" s="146"/>
      <c r="K109" s="146"/>
      <c r="L109" s="157"/>
    </row>
    <row r="110" spans="1:12" ht="14.25" customHeight="1" x14ac:dyDescent="0.15">
      <c r="A110" s="137"/>
      <c r="B110" s="139" t="s">
        <v>116</v>
      </c>
      <c r="C110" s="140">
        <f>SUM(C94:C109)</f>
        <v>1115</v>
      </c>
      <c r="D110" s="140">
        <f>SUM(D94:D109)</f>
        <v>1363</v>
      </c>
      <c r="E110" s="140">
        <f>SUM(E94:E109)</f>
        <v>1444</v>
      </c>
      <c r="F110" s="172">
        <f>SUM(F94:F109)</f>
        <v>2807</v>
      </c>
      <c r="G110" s="135"/>
      <c r="H110" s="146"/>
      <c r="I110" s="146"/>
      <c r="J110" s="146"/>
      <c r="K110" s="146"/>
      <c r="L110" s="157"/>
    </row>
    <row r="111" spans="1:12" ht="14.25" customHeight="1" x14ac:dyDescent="0.15">
      <c r="A111" s="132" t="s">
        <v>115</v>
      </c>
      <c r="B111" s="133" t="s">
        <v>114</v>
      </c>
      <c r="C111" s="208">
        <v>50</v>
      </c>
      <c r="D111" s="208">
        <v>79</v>
      </c>
      <c r="E111" s="208">
        <v>74</v>
      </c>
      <c r="F111" s="134">
        <f>SUM(D111:E111)</f>
        <v>153</v>
      </c>
      <c r="G111" s="135"/>
      <c r="H111" s="146"/>
      <c r="I111" s="146"/>
      <c r="J111" s="146"/>
      <c r="K111" s="146"/>
      <c r="L111" s="157"/>
    </row>
    <row r="112" spans="1:12" ht="14.25" customHeight="1" x14ac:dyDescent="0.15">
      <c r="A112" s="137"/>
      <c r="B112" s="136" t="s">
        <v>113</v>
      </c>
      <c r="C112" s="208">
        <v>76</v>
      </c>
      <c r="D112" s="208">
        <v>106</v>
      </c>
      <c r="E112" s="208">
        <v>89</v>
      </c>
      <c r="F112" s="134">
        <f>SUM(D112:E112)</f>
        <v>195</v>
      </c>
      <c r="G112" s="135"/>
      <c r="H112" s="146"/>
      <c r="I112" s="146"/>
      <c r="J112" s="146"/>
      <c r="K112" s="146"/>
      <c r="L112" s="157"/>
    </row>
    <row r="113" spans="1:12" ht="14.25" customHeight="1" x14ac:dyDescent="0.15">
      <c r="A113" s="137"/>
      <c r="B113" s="136" t="s">
        <v>112</v>
      </c>
      <c r="C113" s="208">
        <v>41</v>
      </c>
      <c r="D113" s="208">
        <v>61</v>
      </c>
      <c r="E113" s="208">
        <v>63</v>
      </c>
      <c r="F113" s="134">
        <f>SUM(D113:E113)</f>
        <v>124</v>
      </c>
      <c r="G113" s="135"/>
      <c r="H113" s="146"/>
      <c r="I113" s="146"/>
      <c r="J113" s="146"/>
      <c r="K113" s="146"/>
      <c r="L113" s="157"/>
    </row>
    <row r="114" spans="1:12" ht="14.25" customHeight="1" x14ac:dyDescent="0.15">
      <c r="A114" s="137"/>
      <c r="B114" s="139" t="s">
        <v>111</v>
      </c>
      <c r="C114" s="140">
        <f>SUM(C111:C113)</f>
        <v>167</v>
      </c>
      <c r="D114" s="140">
        <f>SUM(D111:D113)</f>
        <v>246</v>
      </c>
      <c r="E114" s="140">
        <f>SUM(E111:E113)</f>
        <v>226</v>
      </c>
      <c r="F114" s="172">
        <f>SUM(F111:F113)</f>
        <v>472</v>
      </c>
      <c r="G114" s="135"/>
      <c r="H114" s="146"/>
      <c r="I114" s="146"/>
      <c r="J114" s="146"/>
      <c r="K114" s="146"/>
      <c r="L114" s="157"/>
    </row>
    <row r="115" spans="1:12" ht="14.25" customHeight="1" thickBot="1" x14ac:dyDescent="0.2">
      <c r="A115" s="159"/>
      <c r="B115" s="161"/>
      <c r="C115" s="161"/>
      <c r="D115" s="161"/>
      <c r="E115" s="161"/>
      <c r="F115" s="173"/>
      <c r="G115" s="163"/>
      <c r="H115" s="161"/>
      <c r="I115" s="161"/>
      <c r="J115" s="161"/>
      <c r="K115" s="161"/>
      <c r="L115" s="164"/>
    </row>
    <row r="116" spans="1:12" ht="14.25" customHeight="1" x14ac:dyDescent="0.15">
      <c r="A116" s="306" t="s">
        <v>110</v>
      </c>
      <c r="B116" s="307"/>
      <c r="C116" s="165"/>
      <c r="D116" s="165"/>
      <c r="E116" s="165"/>
      <c r="F116" s="166"/>
      <c r="G116" s="174" t="s">
        <v>109</v>
      </c>
      <c r="H116" s="168" t="s">
        <v>108</v>
      </c>
      <c r="I116" s="209">
        <v>182</v>
      </c>
      <c r="J116" s="209">
        <v>238</v>
      </c>
      <c r="K116" s="209">
        <v>242</v>
      </c>
      <c r="L116" s="169">
        <f t="shared" ref="L116:L124" si="13">SUM(J116:K116)</f>
        <v>480</v>
      </c>
    </row>
    <row r="117" spans="1:12" ht="14.25" customHeight="1" x14ac:dyDescent="0.15">
      <c r="A117" s="137" t="s">
        <v>107</v>
      </c>
      <c r="B117" s="136" t="s">
        <v>106</v>
      </c>
      <c r="C117" s="208">
        <v>178</v>
      </c>
      <c r="D117" s="208">
        <v>176</v>
      </c>
      <c r="E117" s="208">
        <v>203</v>
      </c>
      <c r="F117" s="134">
        <f t="shared" ref="F117:F138" si="14">SUM(D117:E117)</f>
        <v>379</v>
      </c>
      <c r="G117" s="135"/>
      <c r="H117" s="136" t="s">
        <v>105</v>
      </c>
      <c r="I117" s="208">
        <v>144</v>
      </c>
      <c r="J117" s="208">
        <v>175</v>
      </c>
      <c r="K117" s="208">
        <v>177</v>
      </c>
      <c r="L117" s="171">
        <f t="shared" si="13"/>
        <v>352</v>
      </c>
    </row>
    <row r="118" spans="1:12" ht="14.25" customHeight="1" x14ac:dyDescent="0.15">
      <c r="A118" s="137"/>
      <c r="B118" s="136" t="s">
        <v>104</v>
      </c>
      <c r="C118" s="208">
        <v>295</v>
      </c>
      <c r="D118" s="208">
        <v>272</v>
      </c>
      <c r="E118" s="208">
        <v>250</v>
      </c>
      <c r="F118" s="134">
        <f t="shared" si="14"/>
        <v>522</v>
      </c>
      <c r="G118" s="135"/>
      <c r="H118" s="136" t="s">
        <v>103</v>
      </c>
      <c r="I118" s="208">
        <v>133</v>
      </c>
      <c r="J118" s="208">
        <v>186</v>
      </c>
      <c r="K118" s="208">
        <v>201</v>
      </c>
      <c r="L118" s="171">
        <f t="shared" si="13"/>
        <v>387</v>
      </c>
    </row>
    <row r="119" spans="1:12" ht="14.25" customHeight="1" x14ac:dyDescent="0.15">
      <c r="A119" s="137"/>
      <c r="B119" s="136" t="s">
        <v>102</v>
      </c>
      <c r="C119" s="208">
        <v>105</v>
      </c>
      <c r="D119" s="208">
        <v>94</v>
      </c>
      <c r="E119" s="208">
        <v>106</v>
      </c>
      <c r="F119" s="134">
        <f t="shared" si="14"/>
        <v>200</v>
      </c>
      <c r="G119" s="135"/>
      <c r="H119" s="136" t="s">
        <v>101</v>
      </c>
      <c r="I119" s="208">
        <v>49</v>
      </c>
      <c r="J119" s="208">
        <v>49</v>
      </c>
      <c r="K119" s="208">
        <v>61</v>
      </c>
      <c r="L119" s="171">
        <f t="shared" si="13"/>
        <v>110</v>
      </c>
    </row>
    <row r="120" spans="1:12" ht="14.25" customHeight="1" x14ac:dyDescent="0.15">
      <c r="A120" s="137"/>
      <c r="B120" s="136" t="s">
        <v>100</v>
      </c>
      <c r="C120" s="208">
        <v>106</v>
      </c>
      <c r="D120" s="208">
        <v>95</v>
      </c>
      <c r="E120" s="208">
        <v>117</v>
      </c>
      <c r="F120" s="134">
        <f t="shared" si="14"/>
        <v>212</v>
      </c>
      <c r="G120" s="135"/>
      <c r="H120" s="136" t="s">
        <v>99</v>
      </c>
      <c r="I120" s="208">
        <v>137</v>
      </c>
      <c r="J120" s="208">
        <v>154</v>
      </c>
      <c r="K120" s="208">
        <v>174</v>
      </c>
      <c r="L120" s="171">
        <f t="shared" si="13"/>
        <v>328</v>
      </c>
    </row>
    <row r="121" spans="1:12" ht="14.25" customHeight="1" x14ac:dyDescent="0.15">
      <c r="A121" s="137"/>
      <c r="B121" s="136" t="s">
        <v>98</v>
      </c>
      <c r="C121" s="208">
        <v>68</v>
      </c>
      <c r="D121" s="208">
        <v>61</v>
      </c>
      <c r="E121" s="208">
        <v>68</v>
      </c>
      <c r="F121" s="134">
        <f t="shared" si="14"/>
        <v>129</v>
      </c>
      <c r="G121" s="135"/>
      <c r="H121" s="136" t="s">
        <v>97</v>
      </c>
      <c r="I121" s="208">
        <v>146</v>
      </c>
      <c r="J121" s="208">
        <v>172</v>
      </c>
      <c r="K121" s="208">
        <v>162</v>
      </c>
      <c r="L121" s="171">
        <f t="shared" si="13"/>
        <v>334</v>
      </c>
    </row>
    <row r="122" spans="1:12" ht="14.25" customHeight="1" x14ac:dyDescent="0.15">
      <c r="A122" s="137"/>
      <c r="B122" s="136" t="s">
        <v>96</v>
      </c>
      <c r="C122" s="208">
        <v>28</v>
      </c>
      <c r="D122" s="208">
        <v>25</v>
      </c>
      <c r="E122" s="208">
        <v>35</v>
      </c>
      <c r="F122" s="134">
        <f t="shared" si="14"/>
        <v>60</v>
      </c>
      <c r="G122" s="135"/>
      <c r="H122" s="136" t="s">
        <v>95</v>
      </c>
      <c r="I122" s="208">
        <v>187</v>
      </c>
      <c r="J122" s="208">
        <v>204</v>
      </c>
      <c r="K122" s="208">
        <v>214</v>
      </c>
      <c r="L122" s="171">
        <f t="shared" si="13"/>
        <v>418</v>
      </c>
    </row>
    <row r="123" spans="1:12" ht="14.25" customHeight="1" x14ac:dyDescent="0.15">
      <c r="A123" s="137"/>
      <c r="B123" s="136" t="s">
        <v>94</v>
      </c>
      <c r="C123" s="208">
        <v>62</v>
      </c>
      <c r="D123" s="208">
        <v>59</v>
      </c>
      <c r="E123" s="208">
        <v>66</v>
      </c>
      <c r="F123" s="134">
        <f t="shared" si="14"/>
        <v>125</v>
      </c>
      <c r="G123" s="135"/>
      <c r="H123" s="136" t="s">
        <v>93</v>
      </c>
      <c r="I123" s="208">
        <v>45</v>
      </c>
      <c r="J123" s="208">
        <v>54</v>
      </c>
      <c r="K123" s="208">
        <v>56</v>
      </c>
      <c r="L123" s="171">
        <f t="shared" si="13"/>
        <v>110</v>
      </c>
    </row>
    <row r="124" spans="1:12" ht="14.25" customHeight="1" x14ac:dyDescent="0.15">
      <c r="A124" s="137"/>
      <c r="B124" s="136" t="s">
        <v>92</v>
      </c>
      <c r="C124" s="208">
        <v>144</v>
      </c>
      <c r="D124" s="208">
        <v>139</v>
      </c>
      <c r="E124" s="208">
        <v>164</v>
      </c>
      <c r="F124" s="134">
        <f t="shared" si="14"/>
        <v>303</v>
      </c>
      <c r="G124" s="135"/>
      <c r="H124" s="136" t="s">
        <v>91</v>
      </c>
      <c r="I124" s="208">
        <v>225</v>
      </c>
      <c r="J124" s="208">
        <v>227</v>
      </c>
      <c r="K124" s="208">
        <v>265</v>
      </c>
      <c r="L124" s="171">
        <f t="shared" si="13"/>
        <v>492</v>
      </c>
    </row>
    <row r="125" spans="1:12" ht="14.25" customHeight="1" x14ac:dyDescent="0.15">
      <c r="A125" s="137"/>
      <c r="B125" s="136" t="s">
        <v>90</v>
      </c>
      <c r="C125" s="208">
        <v>49</v>
      </c>
      <c r="D125" s="208">
        <v>33</v>
      </c>
      <c r="E125" s="208">
        <v>49</v>
      </c>
      <c r="F125" s="134">
        <f t="shared" si="14"/>
        <v>82</v>
      </c>
      <c r="G125" s="135"/>
      <c r="H125" s="139" t="s">
        <v>89</v>
      </c>
      <c r="I125" s="140">
        <f>SUM(I116:I124)</f>
        <v>1248</v>
      </c>
      <c r="J125" s="140">
        <f>SUM(J116:J124)</f>
        <v>1459</v>
      </c>
      <c r="K125" s="140">
        <f>SUM(K116:K124)</f>
        <v>1552</v>
      </c>
      <c r="L125" s="141">
        <f>SUM(L116:L124)</f>
        <v>3011</v>
      </c>
    </row>
    <row r="126" spans="1:12" ht="14.25" customHeight="1" x14ac:dyDescent="0.15">
      <c r="A126" s="137"/>
      <c r="B126" s="136" t="s">
        <v>88</v>
      </c>
      <c r="C126" s="208">
        <v>67</v>
      </c>
      <c r="D126" s="208">
        <v>60</v>
      </c>
      <c r="E126" s="208">
        <v>76</v>
      </c>
      <c r="F126" s="134">
        <f t="shared" si="14"/>
        <v>136</v>
      </c>
      <c r="G126" s="135" t="s">
        <v>87</v>
      </c>
      <c r="H126" s="136" t="s">
        <v>86</v>
      </c>
      <c r="I126" s="208">
        <v>31</v>
      </c>
      <c r="J126" s="208">
        <v>47</v>
      </c>
      <c r="K126" s="208">
        <v>33</v>
      </c>
      <c r="L126" s="131">
        <f t="shared" ref="L126:L139" si="15">SUM(J126:K126)</f>
        <v>80</v>
      </c>
    </row>
    <row r="127" spans="1:12" ht="14.25" customHeight="1" x14ac:dyDescent="0.15">
      <c r="A127" s="137"/>
      <c r="B127" s="136" t="s">
        <v>85</v>
      </c>
      <c r="C127" s="208">
        <v>37</v>
      </c>
      <c r="D127" s="208">
        <v>43</v>
      </c>
      <c r="E127" s="208">
        <v>37</v>
      </c>
      <c r="F127" s="134">
        <f t="shared" si="14"/>
        <v>80</v>
      </c>
      <c r="G127" s="135"/>
      <c r="H127" s="175" t="s">
        <v>84</v>
      </c>
      <c r="I127" s="208">
        <v>12</v>
      </c>
      <c r="J127" s="208">
        <v>7</v>
      </c>
      <c r="K127" s="208">
        <v>12</v>
      </c>
      <c r="L127" s="131">
        <f t="shared" si="15"/>
        <v>19</v>
      </c>
    </row>
    <row r="128" spans="1:12" ht="14.25" customHeight="1" x14ac:dyDescent="0.15">
      <c r="A128" s="137"/>
      <c r="B128" s="136" t="s">
        <v>83</v>
      </c>
      <c r="C128" s="208">
        <v>66</v>
      </c>
      <c r="D128" s="208">
        <v>60</v>
      </c>
      <c r="E128" s="208">
        <v>75</v>
      </c>
      <c r="F128" s="134">
        <f t="shared" si="14"/>
        <v>135</v>
      </c>
      <c r="G128" s="135"/>
      <c r="H128" s="175" t="s">
        <v>82</v>
      </c>
      <c r="I128" s="208">
        <v>41</v>
      </c>
      <c r="J128" s="208">
        <v>55</v>
      </c>
      <c r="K128" s="208">
        <v>68</v>
      </c>
      <c r="L128" s="131">
        <f t="shared" si="15"/>
        <v>123</v>
      </c>
    </row>
    <row r="129" spans="1:12" ht="14.25" customHeight="1" x14ac:dyDescent="0.15">
      <c r="A129" s="137"/>
      <c r="B129" s="136" t="s">
        <v>81</v>
      </c>
      <c r="C129" s="208">
        <v>74</v>
      </c>
      <c r="D129" s="208">
        <v>63</v>
      </c>
      <c r="E129" s="208">
        <v>79</v>
      </c>
      <c r="F129" s="134">
        <f t="shared" si="14"/>
        <v>142</v>
      </c>
      <c r="G129" s="135"/>
      <c r="H129" s="175" t="s">
        <v>80</v>
      </c>
      <c r="I129" s="208">
        <v>19</v>
      </c>
      <c r="J129" s="208">
        <v>20</v>
      </c>
      <c r="K129" s="208">
        <v>15</v>
      </c>
      <c r="L129" s="131">
        <f t="shared" si="15"/>
        <v>35</v>
      </c>
    </row>
    <row r="130" spans="1:12" ht="14.25" customHeight="1" x14ac:dyDescent="0.15">
      <c r="A130" s="137"/>
      <c r="B130" s="136" t="s">
        <v>79</v>
      </c>
      <c r="C130" s="208">
        <v>67</v>
      </c>
      <c r="D130" s="208">
        <v>61</v>
      </c>
      <c r="E130" s="208">
        <v>66</v>
      </c>
      <c r="F130" s="134">
        <f t="shared" si="14"/>
        <v>127</v>
      </c>
      <c r="G130" s="135"/>
      <c r="H130" s="175" t="s">
        <v>78</v>
      </c>
      <c r="I130" s="208">
        <v>7</v>
      </c>
      <c r="J130" s="208">
        <v>5</v>
      </c>
      <c r="K130" s="208">
        <v>6</v>
      </c>
      <c r="L130" s="131">
        <f t="shared" si="15"/>
        <v>11</v>
      </c>
    </row>
    <row r="131" spans="1:12" ht="14.25" customHeight="1" x14ac:dyDescent="0.15">
      <c r="A131" s="137"/>
      <c r="B131" s="136" t="s">
        <v>77</v>
      </c>
      <c r="C131" s="208">
        <v>114</v>
      </c>
      <c r="D131" s="208">
        <v>113</v>
      </c>
      <c r="E131" s="208">
        <v>111</v>
      </c>
      <c r="F131" s="134">
        <f t="shared" si="14"/>
        <v>224</v>
      </c>
      <c r="G131" s="135"/>
      <c r="H131" s="175" t="s">
        <v>76</v>
      </c>
      <c r="I131" s="208">
        <v>10</v>
      </c>
      <c r="J131" s="208">
        <v>15</v>
      </c>
      <c r="K131" s="208">
        <v>11</v>
      </c>
      <c r="L131" s="131">
        <f t="shared" si="15"/>
        <v>26</v>
      </c>
    </row>
    <row r="132" spans="1:12" ht="14.25" customHeight="1" x14ac:dyDescent="0.15">
      <c r="A132" s="137"/>
      <c r="B132" s="136" t="s">
        <v>75</v>
      </c>
      <c r="C132" s="208">
        <v>154</v>
      </c>
      <c r="D132" s="208">
        <v>145</v>
      </c>
      <c r="E132" s="208">
        <v>154</v>
      </c>
      <c r="F132" s="134">
        <f t="shared" si="14"/>
        <v>299</v>
      </c>
      <c r="G132" s="135"/>
      <c r="H132" s="175" t="s">
        <v>74</v>
      </c>
      <c r="I132" s="208">
        <v>18</v>
      </c>
      <c r="J132" s="208">
        <v>19</v>
      </c>
      <c r="K132" s="208">
        <v>23</v>
      </c>
      <c r="L132" s="131">
        <f t="shared" si="15"/>
        <v>42</v>
      </c>
    </row>
    <row r="133" spans="1:12" ht="14.25" customHeight="1" x14ac:dyDescent="0.15">
      <c r="A133" s="137"/>
      <c r="B133" s="136" t="s">
        <v>73</v>
      </c>
      <c r="C133" s="208">
        <v>124</v>
      </c>
      <c r="D133" s="208">
        <v>118</v>
      </c>
      <c r="E133" s="208">
        <v>130</v>
      </c>
      <c r="F133" s="134">
        <f t="shared" si="14"/>
        <v>248</v>
      </c>
      <c r="G133" s="135"/>
      <c r="H133" s="175" t="s">
        <v>72</v>
      </c>
      <c r="I133" s="208">
        <v>19</v>
      </c>
      <c r="J133" s="208">
        <v>16</v>
      </c>
      <c r="K133" s="208">
        <v>14</v>
      </c>
      <c r="L133" s="131">
        <f t="shared" si="15"/>
        <v>30</v>
      </c>
    </row>
    <row r="134" spans="1:12" ht="14.25" customHeight="1" x14ac:dyDescent="0.15">
      <c r="A134" s="137"/>
      <c r="B134" s="136" t="s">
        <v>71</v>
      </c>
      <c r="C134" s="208">
        <v>112</v>
      </c>
      <c r="D134" s="208">
        <v>111</v>
      </c>
      <c r="E134" s="208">
        <v>132</v>
      </c>
      <c r="F134" s="134">
        <f t="shared" si="14"/>
        <v>243</v>
      </c>
      <c r="G134" s="135"/>
      <c r="H134" s="175" t="s">
        <v>70</v>
      </c>
      <c r="I134" s="208">
        <v>17</v>
      </c>
      <c r="J134" s="208">
        <v>18</v>
      </c>
      <c r="K134" s="208">
        <v>21</v>
      </c>
      <c r="L134" s="131">
        <f t="shared" si="15"/>
        <v>39</v>
      </c>
    </row>
    <row r="135" spans="1:12" ht="14.25" customHeight="1" x14ac:dyDescent="0.15">
      <c r="A135" s="137"/>
      <c r="B135" s="136" t="s">
        <v>69</v>
      </c>
      <c r="C135" s="208">
        <v>209</v>
      </c>
      <c r="D135" s="208">
        <v>214</v>
      </c>
      <c r="E135" s="208">
        <v>218</v>
      </c>
      <c r="F135" s="134">
        <f t="shared" si="14"/>
        <v>432</v>
      </c>
      <c r="G135" s="135"/>
      <c r="H135" s="175" t="s">
        <v>68</v>
      </c>
      <c r="I135" s="208">
        <v>23</v>
      </c>
      <c r="J135" s="208">
        <v>21</v>
      </c>
      <c r="K135" s="208">
        <v>24</v>
      </c>
      <c r="L135" s="131">
        <f t="shared" si="15"/>
        <v>45</v>
      </c>
    </row>
    <row r="136" spans="1:12" ht="14.25" customHeight="1" x14ac:dyDescent="0.15">
      <c r="A136" s="137"/>
      <c r="B136" s="136" t="s">
        <v>67</v>
      </c>
      <c r="C136" s="208">
        <v>36</v>
      </c>
      <c r="D136" s="208">
        <v>42</v>
      </c>
      <c r="E136" s="208">
        <v>40</v>
      </c>
      <c r="F136" s="134">
        <f t="shared" si="14"/>
        <v>82</v>
      </c>
      <c r="G136" s="135"/>
      <c r="H136" s="175" t="s">
        <v>66</v>
      </c>
      <c r="I136" s="208">
        <v>10</v>
      </c>
      <c r="J136" s="208">
        <v>9</v>
      </c>
      <c r="K136" s="208">
        <v>10</v>
      </c>
      <c r="L136" s="131">
        <f t="shared" si="15"/>
        <v>19</v>
      </c>
    </row>
    <row r="137" spans="1:12" ht="14.25" customHeight="1" x14ac:dyDescent="0.15">
      <c r="A137" s="137"/>
      <c r="B137" s="136" t="s">
        <v>65</v>
      </c>
      <c r="C137" s="208">
        <v>216</v>
      </c>
      <c r="D137" s="208">
        <v>165</v>
      </c>
      <c r="E137" s="208">
        <v>193</v>
      </c>
      <c r="F137" s="134">
        <f t="shared" si="14"/>
        <v>358</v>
      </c>
      <c r="G137" s="135"/>
      <c r="H137" s="175" t="s">
        <v>64</v>
      </c>
      <c r="I137" s="208">
        <v>26</v>
      </c>
      <c r="J137" s="208">
        <v>24</v>
      </c>
      <c r="K137" s="208">
        <v>31</v>
      </c>
      <c r="L137" s="131">
        <f t="shared" si="15"/>
        <v>55</v>
      </c>
    </row>
    <row r="138" spans="1:12" ht="14.25" customHeight="1" x14ac:dyDescent="0.15">
      <c r="A138" s="137"/>
      <c r="B138" s="142" t="s">
        <v>63</v>
      </c>
      <c r="C138" s="208">
        <v>128</v>
      </c>
      <c r="D138" s="208">
        <v>182</v>
      </c>
      <c r="E138" s="208">
        <v>190</v>
      </c>
      <c r="F138" s="134">
        <f t="shared" si="14"/>
        <v>372</v>
      </c>
      <c r="G138" s="135"/>
      <c r="H138" s="175" t="s">
        <v>62</v>
      </c>
      <c r="I138" s="208">
        <v>16</v>
      </c>
      <c r="J138" s="208">
        <v>18</v>
      </c>
      <c r="K138" s="208">
        <v>18</v>
      </c>
      <c r="L138" s="131">
        <f t="shared" si="15"/>
        <v>36</v>
      </c>
    </row>
    <row r="139" spans="1:12" ht="14.25" customHeight="1" x14ac:dyDescent="0.15">
      <c r="A139" s="137"/>
      <c r="B139" s="139" t="s">
        <v>61</v>
      </c>
      <c r="C139" s="140">
        <f>SUM(C117:C138)</f>
        <v>2439</v>
      </c>
      <c r="D139" s="140">
        <f>SUM(D117:D138)</f>
        <v>2331</v>
      </c>
      <c r="E139" s="140">
        <f>SUM(E117:E138)</f>
        <v>2559</v>
      </c>
      <c r="F139" s="172">
        <f>SUM(F117:F138)</f>
        <v>4890</v>
      </c>
      <c r="G139" s="135"/>
      <c r="H139" s="175" t="s">
        <v>60</v>
      </c>
      <c r="I139" s="208">
        <v>9</v>
      </c>
      <c r="J139" s="208">
        <v>10</v>
      </c>
      <c r="K139" s="208">
        <v>9</v>
      </c>
      <c r="L139" s="131">
        <f t="shared" si="15"/>
        <v>19</v>
      </c>
    </row>
    <row r="140" spans="1:12" ht="14.25" customHeight="1" x14ac:dyDescent="0.15">
      <c r="A140" s="137" t="s">
        <v>59</v>
      </c>
      <c r="B140" s="136" t="s">
        <v>58</v>
      </c>
      <c r="C140" s="208">
        <v>137</v>
      </c>
      <c r="D140" s="208">
        <v>152</v>
      </c>
      <c r="E140" s="208">
        <v>180</v>
      </c>
      <c r="F140" s="134">
        <f t="shared" ref="F140:F156" si="16">SUM(D140:E140)</f>
        <v>332</v>
      </c>
      <c r="G140" s="135"/>
      <c r="H140" s="139" t="s">
        <v>57</v>
      </c>
      <c r="I140" s="140">
        <f>SUM(I126:I139)</f>
        <v>258</v>
      </c>
      <c r="J140" s="140">
        <f>SUM(J126:J139)</f>
        <v>284</v>
      </c>
      <c r="K140" s="140">
        <f>SUM(K126:K139)</f>
        <v>295</v>
      </c>
      <c r="L140" s="141">
        <f>SUM(L126:L139)</f>
        <v>579</v>
      </c>
    </row>
    <row r="141" spans="1:12" ht="14.25" customHeight="1" x14ac:dyDescent="0.15">
      <c r="A141" s="137"/>
      <c r="B141" s="136" t="s">
        <v>56</v>
      </c>
      <c r="C141" s="208">
        <v>170</v>
      </c>
      <c r="D141" s="208">
        <v>195</v>
      </c>
      <c r="E141" s="208">
        <v>212</v>
      </c>
      <c r="F141" s="134">
        <f t="shared" si="16"/>
        <v>407</v>
      </c>
      <c r="G141" s="135" t="s">
        <v>55</v>
      </c>
      <c r="H141" s="175" t="s">
        <v>54</v>
      </c>
      <c r="I141" s="208">
        <v>47</v>
      </c>
      <c r="J141" s="208">
        <v>57</v>
      </c>
      <c r="K141" s="208">
        <v>55</v>
      </c>
      <c r="L141" s="131">
        <f>SUM(J141:K141)</f>
        <v>112</v>
      </c>
    </row>
    <row r="142" spans="1:12" ht="14.25" customHeight="1" x14ac:dyDescent="0.15">
      <c r="A142" s="137"/>
      <c r="B142" s="136" t="s">
        <v>53</v>
      </c>
      <c r="C142" s="208">
        <v>164</v>
      </c>
      <c r="D142" s="208">
        <v>188</v>
      </c>
      <c r="E142" s="208">
        <v>195</v>
      </c>
      <c r="F142" s="134">
        <f t="shared" si="16"/>
        <v>383</v>
      </c>
      <c r="G142" s="135"/>
      <c r="H142" s="175" t="s">
        <v>52</v>
      </c>
      <c r="I142" s="208">
        <v>45</v>
      </c>
      <c r="J142" s="208">
        <v>50</v>
      </c>
      <c r="K142" s="208">
        <v>41</v>
      </c>
      <c r="L142" s="131">
        <f>SUM(J142:K142)</f>
        <v>91</v>
      </c>
    </row>
    <row r="143" spans="1:12" ht="14.25" customHeight="1" x14ac:dyDescent="0.15">
      <c r="A143" s="137"/>
      <c r="B143" s="136" t="s">
        <v>51</v>
      </c>
      <c r="C143" s="208">
        <v>66</v>
      </c>
      <c r="D143" s="208">
        <v>73</v>
      </c>
      <c r="E143" s="208">
        <v>92</v>
      </c>
      <c r="F143" s="134">
        <f t="shared" si="16"/>
        <v>165</v>
      </c>
      <c r="G143" s="135"/>
      <c r="H143" s="175" t="s">
        <v>50</v>
      </c>
      <c r="I143" s="208">
        <v>49</v>
      </c>
      <c r="J143" s="208">
        <v>49</v>
      </c>
      <c r="K143" s="208">
        <v>45</v>
      </c>
      <c r="L143" s="131">
        <f>SUM(J143:K143)</f>
        <v>94</v>
      </c>
    </row>
    <row r="144" spans="1:12" ht="14.25" customHeight="1" x14ac:dyDescent="0.15">
      <c r="A144" s="137"/>
      <c r="B144" s="136" t="s">
        <v>49</v>
      </c>
      <c r="C144" s="208">
        <v>38</v>
      </c>
      <c r="D144" s="208">
        <v>44</v>
      </c>
      <c r="E144" s="208">
        <v>35</v>
      </c>
      <c r="F144" s="134">
        <f t="shared" si="16"/>
        <v>79</v>
      </c>
      <c r="G144" s="135"/>
      <c r="H144" s="175" t="s">
        <v>48</v>
      </c>
      <c r="I144" s="208">
        <v>35</v>
      </c>
      <c r="J144" s="208">
        <v>33</v>
      </c>
      <c r="K144" s="208">
        <v>37</v>
      </c>
      <c r="L144" s="131">
        <f>SUM(J144:K144)</f>
        <v>70</v>
      </c>
    </row>
    <row r="145" spans="1:13" ht="14.25" customHeight="1" x14ac:dyDescent="0.15">
      <c r="A145" s="137"/>
      <c r="B145" s="136" t="s">
        <v>47</v>
      </c>
      <c r="C145" s="208">
        <v>135</v>
      </c>
      <c r="D145" s="208">
        <v>166</v>
      </c>
      <c r="E145" s="208">
        <v>196</v>
      </c>
      <c r="F145" s="134">
        <f t="shared" si="16"/>
        <v>362</v>
      </c>
      <c r="G145" s="135"/>
      <c r="H145" s="175" t="s">
        <v>46</v>
      </c>
      <c r="I145" s="208">
        <v>31</v>
      </c>
      <c r="J145" s="208">
        <v>36</v>
      </c>
      <c r="K145" s="208">
        <v>33</v>
      </c>
      <c r="L145" s="131">
        <f>SUM(J145:K145)</f>
        <v>69</v>
      </c>
    </row>
    <row r="146" spans="1:13" ht="14.25" customHeight="1" x14ac:dyDescent="0.15">
      <c r="A146" s="137"/>
      <c r="B146" s="136" t="s">
        <v>45</v>
      </c>
      <c r="C146" s="208">
        <v>32</v>
      </c>
      <c r="D146" s="208">
        <v>40</v>
      </c>
      <c r="E146" s="208">
        <v>40</v>
      </c>
      <c r="F146" s="134">
        <f t="shared" si="16"/>
        <v>80</v>
      </c>
      <c r="G146" s="135"/>
      <c r="H146" s="139" t="s">
        <v>44</v>
      </c>
      <c r="I146" s="140">
        <f>SUM(I141:I145)</f>
        <v>207</v>
      </c>
      <c r="J146" s="140">
        <f>SUM(J141:J145)</f>
        <v>225</v>
      </c>
      <c r="K146" s="140">
        <f>SUM(K141:K145)</f>
        <v>211</v>
      </c>
      <c r="L146" s="145">
        <f>SUM(L141:L145)</f>
        <v>436</v>
      </c>
    </row>
    <row r="147" spans="1:13" ht="14.25" customHeight="1" x14ac:dyDescent="0.15">
      <c r="A147" s="137"/>
      <c r="B147" s="136" t="s">
        <v>43</v>
      </c>
      <c r="C147" s="208">
        <v>40</v>
      </c>
      <c r="D147" s="208">
        <v>47</v>
      </c>
      <c r="E147" s="208">
        <v>53</v>
      </c>
      <c r="F147" s="134">
        <f t="shared" si="16"/>
        <v>100</v>
      </c>
      <c r="G147" s="310" t="s">
        <v>42</v>
      </c>
      <c r="H147" s="311"/>
      <c r="I147" s="144">
        <f>SUM(C139+C157+C164+C167+I125+I140+I146)</f>
        <v>6995</v>
      </c>
      <c r="J147" s="144">
        <f>SUM(D139+D157+D164+D167+J125+J140+J146)</f>
        <v>7690</v>
      </c>
      <c r="K147" s="144">
        <f>SUM(E139+E157+E164+E167+K125+K140+K146)</f>
        <v>8285</v>
      </c>
      <c r="L147" s="152">
        <f>SUM(F139+F157+F164+F167+L125+L140+L146)</f>
        <v>15975</v>
      </c>
    </row>
    <row r="148" spans="1:13" ht="14.25" customHeight="1" x14ac:dyDescent="0.15">
      <c r="A148" s="137"/>
      <c r="B148" s="136" t="s">
        <v>41</v>
      </c>
      <c r="C148" s="208">
        <v>103</v>
      </c>
      <c r="D148" s="208">
        <v>130</v>
      </c>
      <c r="E148" s="208">
        <v>151</v>
      </c>
      <c r="F148" s="134">
        <f t="shared" si="16"/>
        <v>281</v>
      </c>
      <c r="G148" s="176"/>
      <c r="H148" s="142"/>
      <c r="I148" s="146"/>
      <c r="J148" s="146"/>
      <c r="K148" s="146"/>
      <c r="L148" s="154"/>
    </row>
    <row r="149" spans="1:13" ht="14.25" customHeight="1" x14ac:dyDescent="0.15">
      <c r="A149" s="137"/>
      <c r="B149" s="136" t="s">
        <v>40</v>
      </c>
      <c r="C149" s="208">
        <v>64</v>
      </c>
      <c r="D149" s="208">
        <v>81</v>
      </c>
      <c r="E149" s="208">
        <v>100</v>
      </c>
      <c r="F149" s="134">
        <f t="shared" si="16"/>
        <v>181</v>
      </c>
      <c r="G149" s="312" t="s">
        <v>39</v>
      </c>
      <c r="H149" s="313"/>
      <c r="I149" s="294">
        <f>SUM(C30+I39+I67+I147)</f>
        <v>19566</v>
      </c>
      <c r="J149" s="294">
        <f>SUM(D30+J39+J67+J147)</f>
        <v>22690</v>
      </c>
      <c r="K149" s="294">
        <f>SUM(E30+K39+K67+K147)</f>
        <v>24361</v>
      </c>
      <c r="L149" s="296">
        <f>SUM(J149:K149)</f>
        <v>47051</v>
      </c>
    </row>
    <row r="150" spans="1:13" ht="14.25" customHeight="1" x14ac:dyDescent="0.15">
      <c r="A150" s="137"/>
      <c r="B150" s="136" t="s">
        <v>38</v>
      </c>
      <c r="C150" s="208">
        <v>137</v>
      </c>
      <c r="D150" s="208">
        <v>160</v>
      </c>
      <c r="E150" s="208">
        <v>177</v>
      </c>
      <c r="F150" s="134">
        <f t="shared" si="16"/>
        <v>337</v>
      </c>
      <c r="G150" s="300"/>
      <c r="H150" s="301"/>
      <c r="I150" s="295"/>
      <c r="J150" s="295"/>
      <c r="K150" s="295"/>
      <c r="L150" s="297"/>
      <c r="M150" s="109"/>
    </row>
    <row r="151" spans="1:13" ht="14.25" customHeight="1" x14ac:dyDescent="0.15">
      <c r="A151" s="137"/>
      <c r="B151" s="136" t="s">
        <v>37</v>
      </c>
      <c r="C151" s="208">
        <v>31</v>
      </c>
      <c r="D151" s="208">
        <v>33</v>
      </c>
      <c r="E151" s="208">
        <v>38</v>
      </c>
      <c r="F151" s="134">
        <f t="shared" si="16"/>
        <v>71</v>
      </c>
      <c r="G151" s="298" t="s">
        <v>36</v>
      </c>
      <c r="H151" s="299"/>
      <c r="I151" s="302">
        <f>I149-'R1.9月末 '!I149</f>
        <v>36</v>
      </c>
      <c r="J151" s="302">
        <f>J149-'R1.9月末 '!J149</f>
        <v>-29</v>
      </c>
      <c r="K151" s="302">
        <f>K149-'R1.9月末 '!K149</f>
        <v>7</v>
      </c>
      <c r="L151" s="304">
        <f>L149-'R1.9月末 '!L149</f>
        <v>-22</v>
      </c>
      <c r="M151" s="109"/>
    </row>
    <row r="152" spans="1:13" ht="14.25" customHeight="1" x14ac:dyDescent="0.15">
      <c r="A152" s="137"/>
      <c r="B152" s="136" t="s">
        <v>35</v>
      </c>
      <c r="C152" s="208">
        <v>21</v>
      </c>
      <c r="D152" s="208">
        <v>24</v>
      </c>
      <c r="E152" s="208">
        <v>25</v>
      </c>
      <c r="F152" s="134">
        <f t="shared" si="16"/>
        <v>49</v>
      </c>
      <c r="G152" s="300"/>
      <c r="H152" s="301"/>
      <c r="I152" s="303"/>
      <c r="J152" s="303"/>
      <c r="K152" s="303"/>
      <c r="L152" s="305"/>
      <c r="M152" s="109"/>
    </row>
    <row r="153" spans="1:13" ht="14.25" customHeight="1" x14ac:dyDescent="0.15">
      <c r="A153" s="137"/>
      <c r="B153" s="136" t="s">
        <v>34</v>
      </c>
      <c r="C153" s="208">
        <v>65</v>
      </c>
      <c r="D153" s="208">
        <v>98</v>
      </c>
      <c r="E153" s="208">
        <v>95</v>
      </c>
      <c r="F153" s="134">
        <f t="shared" si="16"/>
        <v>193</v>
      </c>
      <c r="G153" s="290" t="s">
        <v>33</v>
      </c>
      <c r="H153" s="291"/>
      <c r="I153" s="146"/>
      <c r="J153" s="146">
        <v>48</v>
      </c>
      <c r="K153" s="146">
        <v>51</v>
      </c>
      <c r="L153" s="157">
        <v>50</v>
      </c>
      <c r="M153" s="109"/>
    </row>
    <row r="154" spans="1:13" ht="14.25" customHeight="1" x14ac:dyDescent="0.15">
      <c r="A154" s="137"/>
      <c r="B154" s="136" t="s">
        <v>32</v>
      </c>
      <c r="C154" s="208">
        <v>50</v>
      </c>
      <c r="D154" s="208">
        <v>56</v>
      </c>
      <c r="E154" s="208">
        <v>64</v>
      </c>
      <c r="F154" s="134">
        <f t="shared" si="16"/>
        <v>120</v>
      </c>
      <c r="G154" s="292" t="s">
        <v>31</v>
      </c>
      <c r="H154" s="293"/>
      <c r="I154" s="177"/>
      <c r="J154" s="177">
        <v>53</v>
      </c>
      <c r="K154" s="177">
        <v>66</v>
      </c>
      <c r="L154" s="178">
        <f t="shared" ref="L154:L159" si="17">SUM(J154:K154)</f>
        <v>119</v>
      </c>
    </row>
    <row r="155" spans="1:13" ht="14.25" customHeight="1" x14ac:dyDescent="0.15">
      <c r="A155" s="137"/>
      <c r="B155" s="136" t="s">
        <v>30</v>
      </c>
      <c r="C155" s="208">
        <v>247</v>
      </c>
      <c r="D155" s="208">
        <v>240</v>
      </c>
      <c r="E155" s="208">
        <v>281</v>
      </c>
      <c r="F155" s="134">
        <f t="shared" si="16"/>
        <v>521</v>
      </c>
      <c r="G155" s="292" t="s">
        <v>29</v>
      </c>
      <c r="H155" s="293"/>
      <c r="I155" s="177"/>
      <c r="J155" s="177">
        <v>50</v>
      </c>
      <c r="K155" s="177">
        <v>40</v>
      </c>
      <c r="L155" s="178">
        <f t="shared" si="17"/>
        <v>90</v>
      </c>
    </row>
    <row r="156" spans="1:13" ht="14.25" customHeight="1" x14ac:dyDescent="0.15">
      <c r="A156" s="137"/>
      <c r="B156" s="136" t="s">
        <v>28</v>
      </c>
      <c r="C156" s="208">
        <v>38</v>
      </c>
      <c r="D156" s="208">
        <v>35</v>
      </c>
      <c r="E156" s="208">
        <v>40</v>
      </c>
      <c r="F156" s="134">
        <f t="shared" si="16"/>
        <v>75</v>
      </c>
      <c r="G156" s="292" t="s">
        <v>27</v>
      </c>
      <c r="H156" s="293"/>
      <c r="I156" s="177"/>
      <c r="J156" s="177">
        <v>6</v>
      </c>
      <c r="K156" s="177">
        <v>11</v>
      </c>
      <c r="L156" s="178">
        <f t="shared" si="17"/>
        <v>17</v>
      </c>
    </row>
    <row r="157" spans="1:13" ht="14.25" customHeight="1" x14ac:dyDescent="0.15">
      <c r="A157" s="137"/>
      <c r="B157" s="139" t="s">
        <v>26</v>
      </c>
      <c r="C157" s="140">
        <f>SUM(C140:C156)</f>
        <v>1538</v>
      </c>
      <c r="D157" s="140">
        <f t="shared" ref="D157:F157" si="18">SUM(D140:D156)</f>
        <v>1762</v>
      </c>
      <c r="E157" s="140">
        <f t="shared" si="18"/>
        <v>1974</v>
      </c>
      <c r="F157" s="140">
        <f t="shared" si="18"/>
        <v>3736</v>
      </c>
      <c r="G157" s="292" t="s">
        <v>25</v>
      </c>
      <c r="H157" s="293"/>
      <c r="I157" s="177"/>
      <c r="J157" s="177">
        <v>39</v>
      </c>
      <c r="K157" s="177">
        <v>27</v>
      </c>
      <c r="L157" s="178">
        <f t="shared" si="17"/>
        <v>66</v>
      </c>
    </row>
    <row r="158" spans="1:13" ht="14.25" customHeight="1" x14ac:dyDescent="0.15">
      <c r="A158" s="137" t="s">
        <v>24</v>
      </c>
      <c r="B158" s="136" t="s">
        <v>23</v>
      </c>
      <c r="C158" s="208">
        <v>124</v>
      </c>
      <c r="D158" s="208">
        <v>167</v>
      </c>
      <c r="E158" s="208">
        <v>163</v>
      </c>
      <c r="F158" s="134">
        <f t="shared" ref="F158:F163" si="19">SUM(D158:E158)</f>
        <v>330</v>
      </c>
      <c r="G158" s="292" t="s">
        <v>22</v>
      </c>
      <c r="H158" s="293"/>
      <c r="I158" s="177"/>
      <c r="J158" s="177">
        <v>1</v>
      </c>
      <c r="K158" s="177">
        <v>0</v>
      </c>
      <c r="L158" s="178">
        <f t="shared" si="17"/>
        <v>1</v>
      </c>
    </row>
    <row r="159" spans="1:13" ht="14.25" customHeight="1" x14ac:dyDescent="0.15">
      <c r="A159" s="137"/>
      <c r="B159" s="136" t="s">
        <v>21</v>
      </c>
      <c r="C159" s="208">
        <v>211</v>
      </c>
      <c r="D159" s="208">
        <v>258</v>
      </c>
      <c r="E159" s="208">
        <v>276</v>
      </c>
      <c r="F159" s="134">
        <f t="shared" si="19"/>
        <v>534</v>
      </c>
      <c r="G159" s="278" t="s">
        <v>20</v>
      </c>
      <c r="H159" s="279"/>
      <c r="I159" s="179"/>
      <c r="J159" s="179">
        <v>0</v>
      </c>
      <c r="K159" s="179">
        <v>3</v>
      </c>
      <c r="L159" s="178">
        <f t="shared" si="17"/>
        <v>3</v>
      </c>
    </row>
    <row r="160" spans="1:13" ht="14.25" customHeight="1" x14ac:dyDescent="0.15">
      <c r="A160" s="137"/>
      <c r="B160" s="136" t="s">
        <v>19</v>
      </c>
      <c r="C160" s="208">
        <v>63</v>
      </c>
      <c r="D160" s="208">
        <v>84</v>
      </c>
      <c r="E160" s="208">
        <v>76</v>
      </c>
      <c r="F160" s="134">
        <f t="shared" si="19"/>
        <v>160</v>
      </c>
      <c r="G160" s="180" t="s">
        <v>18</v>
      </c>
      <c r="H160" s="181"/>
      <c r="I160" s="182"/>
      <c r="J160" s="183"/>
      <c r="K160" s="183"/>
      <c r="L160" s="184"/>
    </row>
    <row r="161" spans="1:12" ht="14.25" customHeight="1" x14ac:dyDescent="0.15">
      <c r="A161" s="137"/>
      <c r="B161" s="136" t="s">
        <v>17</v>
      </c>
      <c r="C161" s="208">
        <v>51</v>
      </c>
      <c r="D161" s="208">
        <v>76</v>
      </c>
      <c r="E161" s="208">
        <v>85</v>
      </c>
      <c r="F161" s="134">
        <f t="shared" si="19"/>
        <v>161</v>
      </c>
      <c r="G161" s="280" t="s">
        <v>16</v>
      </c>
      <c r="H161" s="281"/>
      <c r="I161" s="281"/>
      <c r="J161" s="281"/>
      <c r="K161" s="281"/>
      <c r="L161" s="282"/>
    </row>
    <row r="162" spans="1:12" ht="14.25" customHeight="1" x14ac:dyDescent="0.15">
      <c r="A162" s="137"/>
      <c r="B162" s="136" t="s">
        <v>15</v>
      </c>
      <c r="C162" s="208">
        <v>211</v>
      </c>
      <c r="D162" s="208">
        <v>283</v>
      </c>
      <c r="E162" s="208">
        <v>293</v>
      </c>
      <c r="F162" s="134">
        <f t="shared" si="19"/>
        <v>576</v>
      </c>
      <c r="G162" s="185" t="s">
        <v>14</v>
      </c>
      <c r="H162" s="186" t="s">
        <v>11</v>
      </c>
      <c r="I162" s="187">
        <f>SUM(L162/L149)</f>
        <v>0.41240356209219781</v>
      </c>
      <c r="J162" s="188">
        <v>8714</v>
      </c>
      <c r="K162" s="188">
        <v>10690</v>
      </c>
      <c r="L162" s="189">
        <f t="shared" ref="L162:L167" si="20">SUM(J162:K162)</f>
        <v>19404</v>
      </c>
    </row>
    <row r="163" spans="1:12" ht="14.25" customHeight="1" x14ac:dyDescent="0.15">
      <c r="A163" s="137"/>
      <c r="B163" s="136" t="s">
        <v>13</v>
      </c>
      <c r="C163" s="208">
        <v>36</v>
      </c>
      <c r="D163" s="208">
        <v>47</v>
      </c>
      <c r="E163" s="208">
        <v>46</v>
      </c>
      <c r="F163" s="134">
        <f t="shared" si="19"/>
        <v>93</v>
      </c>
      <c r="G163" s="283" t="s">
        <v>12</v>
      </c>
      <c r="H163" s="190" t="s">
        <v>11</v>
      </c>
      <c r="I163" s="191">
        <f>SUM(L163/L149)</f>
        <v>0.34237316953943592</v>
      </c>
      <c r="J163" s="192">
        <v>7088</v>
      </c>
      <c r="K163" s="192">
        <v>9021</v>
      </c>
      <c r="L163" s="193">
        <f t="shared" si="20"/>
        <v>16109</v>
      </c>
    </row>
    <row r="164" spans="1:12" ht="14.25" customHeight="1" x14ac:dyDescent="0.15">
      <c r="A164" s="137"/>
      <c r="B164" s="139" t="s">
        <v>10</v>
      </c>
      <c r="C164" s="140">
        <f>SUM(C158:C163)</f>
        <v>696</v>
      </c>
      <c r="D164" s="140">
        <f>SUM(D158:D163)</f>
        <v>915</v>
      </c>
      <c r="E164" s="140">
        <f>SUM(E158:E163)</f>
        <v>939</v>
      </c>
      <c r="F164" s="172">
        <f>SUM(F158:F163)</f>
        <v>1854</v>
      </c>
      <c r="G164" s="284"/>
      <c r="H164" s="194" t="s">
        <v>9</v>
      </c>
      <c r="I164" s="195">
        <f>L164/F30</f>
        <v>0.28934522807608148</v>
      </c>
      <c r="J164" s="196">
        <v>771</v>
      </c>
      <c r="K164" s="196">
        <v>948</v>
      </c>
      <c r="L164" s="197">
        <f t="shared" si="20"/>
        <v>1719</v>
      </c>
    </row>
    <row r="165" spans="1:12" ht="14.25" customHeight="1" x14ac:dyDescent="0.15">
      <c r="A165" s="137" t="s">
        <v>8</v>
      </c>
      <c r="B165" s="142" t="s">
        <v>7</v>
      </c>
      <c r="C165" s="208">
        <v>318</v>
      </c>
      <c r="D165" s="208">
        <v>351</v>
      </c>
      <c r="E165" s="208">
        <v>368</v>
      </c>
      <c r="F165" s="134">
        <f>SUM(D165:E165)</f>
        <v>719</v>
      </c>
      <c r="G165" s="284"/>
      <c r="H165" s="194" t="s">
        <v>6</v>
      </c>
      <c r="I165" s="195">
        <f>L165/L39</f>
        <v>0.37976082805748168</v>
      </c>
      <c r="J165" s="196">
        <v>1667</v>
      </c>
      <c r="K165" s="196">
        <v>2112</v>
      </c>
      <c r="L165" s="197">
        <f t="shared" si="20"/>
        <v>3779</v>
      </c>
    </row>
    <row r="166" spans="1:12" ht="14.25" customHeight="1" x14ac:dyDescent="0.15">
      <c r="A166" s="137"/>
      <c r="B166" s="142" t="s">
        <v>5</v>
      </c>
      <c r="C166" s="208">
        <v>291</v>
      </c>
      <c r="D166" s="208">
        <v>363</v>
      </c>
      <c r="E166" s="208">
        <v>387</v>
      </c>
      <c r="F166" s="134">
        <f>SUM(D166:E166)</f>
        <v>750</v>
      </c>
      <c r="G166" s="284"/>
      <c r="H166" s="194" t="s">
        <v>4</v>
      </c>
      <c r="I166" s="195">
        <f>L166/L67</f>
        <v>0.30683614330874603</v>
      </c>
      <c r="J166" s="196">
        <v>2071</v>
      </c>
      <c r="K166" s="196">
        <v>2588</v>
      </c>
      <c r="L166" s="197">
        <f>SUM(J166:K166)</f>
        <v>4659</v>
      </c>
    </row>
    <row r="167" spans="1:12" ht="14.25" customHeight="1" x14ac:dyDescent="0.15">
      <c r="A167" s="137"/>
      <c r="B167" s="139" t="s">
        <v>3</v>
      </c>
      <c r="C167" s="140">
        <f>SUM(C165:C166)</f>
        <v>609</v>
      </c>
      <c r="D167" s="140">
        <f>SUM(D165:D166)</f>
        <v>714</v>
      </c>
      <c r="E167" s="140">
        <f>SUM(E165:E166)</f>
        <v>755</v>
      </c>
      <c r="F167" s="172">
        <f>SUM(F165:F166)</f>
        <v>1469</v>
      </c>
      <c r="G167" s="285"/>
      <c r="H167" s="198" t="s">
        <v>2</v>
      </c>
      <c r="I167" s="199">
        <f>L167/L147</f>
        <v>0.37258215962441316</v>
      </c>
      <c r="J167" s="200">
        <v>2579</v>
      </c>
      <c r="K167" s="200">
        <v>3373</v>
      </c>
      <c r="L167" s="201">
        <f t="shared" si="20"/>
        <v>5952</v>
      </c>
    </row>
    <row r="168" spans="1:12" ht="14.25" customHeight="1" x14ac:dyDescent="0.15">
      <c r="A168" s="137"/>
      <c r="B168" s="146"/>
      <c r="C168" s="146"/>
      <c r="D168" s="146"/>
      <c r="E168" s="146"/>
      <c r="F168" s="20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137"/>
      <c r="B169" s="146"/>
      <c r="C169" s="146"/>
      <c r="D169" s="146"/>
      <c r="E169" s="146"/>
      <c r="F169" s="202"/>
      <c r="G169" s="288"/>
      <c r="H169" s="289"/>
      <c r="I169" s="206">
        <v>460</v>
      </c>
      <c r="J169" s="206">
        <v>191</v>
      </c>
      <c r="K169" s="206">
        <v>301</v>
      </c>
      <c r="L169" s="207">
        <f>SUM(J169:K169)</f>
        <v>492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8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A526-64D5-47AA-87D6-A031F179A709}">
  <dimension ref="A1:M218"/>
  <sheetViews>
    <sheetView view="pageBreakPreview" topLeftCell="A34" zoomScaleNormal="100" workbookViewId="0">
      <selection activeCell="E105" sqref="E105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28</v>
      </c>
      <c r="J4" s="90">
        <v>32</v>
      </c>
      <c r="K4" s="90">
        <v>37</v>
      </c>
      <c r="L4" s="58">
        <f t="shared" ref="L4:L9" si="0">SUM(J4:K4)</f>
        <v>69</v>
      </c>
    </row>
    <row r="5" spans="1:12" ht="14.25" customHeight="1" x14ac:dyDescent="0.15">
      <c r="A5" s="72" t="s">
        <v>263</v>
      </c>
      <c r="B5" s="71" t="s">
        <v>262</v>
      </c>
      <c r="C5" s="89">
        <v>331</v>
      </c>
      <c r="D5" s="89">
        <v>396</v>
      </c>
      <c r="E5" s="89">
        <v>393</v>
      </c>
      <c r="F5" s="31">
        <f t="shared" ref="F5:F21" si="1">SUM(D5:E5)</f>
        <v>789</v>
      </c>
      <c r="G5" s="57"/>
      <c r="H5" s="37" t="s">
        <v>261</v>
      </c>
      <c r="I5" s="13">
        <v>178</v>
      </c>
      <c r="J5" s="13">
        <v>207</v>
      </c>
      <c r="K5" s="13">
        <v>231</v>
      </c>
      <c r="L5" s="58">
        <f t="shared" si="0"/>
        <v>438</v>
      </c>
    </row>
    <row r="6" spans="1:12" ht="14.25" customHeight="1" x14ac:dyDescent="0.15">
      <c r="A6" s="120"/>
      <c r="B6" s="37" t="s">
        <v>260</v>
      </c>
      <c r="C6" s="86">
        <v>217</v>
      </c>
      <c r="D6" s="86">
        <v>210</v>
      </c>
      <c r="E6" s="86">
        <v>207</v>
      </c>
      <c r="F6" s="31">
        <f t="shared" si="1"/>
        <v>417</v>
      </c>
      <c r="G6" s="57"/>
      <c r="H6" s="37" t="s">
        <v>259</v>
      </c>
      <c r="I6" s="13">
        <v>113</v>
      </c>
      <c r="J6" s="13">
        <v>139</v>
      </c>
      <c r="K6" s="13">
        <v>166</v>
      </c>
      <c r="L6" s="58">
        <f t="shared" si="0"/>
        <v>305</v>
      </c>
    </row>
    <row r="7" spans="1:12" ht="14.25" customHeight="1" x14ac:dyDescent="0.15">
      <c r="A7" s="120"/>
      <c r="B7" s="37" t="s">
        <v>258</v>
      </c>
      <c r="C7" s="86">
        <v>126</v>
      </c>
      <c r="D7" s="86">
        <v>132</v>
      </c>
      <c r="E7" s="86">
        <v>155</v>
      </c>
      <c r="F7" s="31">
        <f t="shared" si="1"/>
        <v>287</v>
      </c>
      <c r="G7" s="57"/>
      <c r="H7" s="37" t="s">
        <v>257</v>
      </c>
      <c r="I7" s="13">
        <v>80</v>
      </c>
      <c r="J7" s="13">
        <v>103</v>
      </c>
      <c r="K7" s="13">
        <v>105</v>
      </c>
      <c r="L7" s="58">
        <f t="shared" si="0"/>
        <v>208</v>
      </c>
    </row>
    <row r="8" spans="1:12" ht="14.25" customHeight="1" x14ac:dyDescent="0.15">
      <c r="A8" s="120"/>
      <c r="B8" s="37" t="s">
        <v>256</v>
      </c>
      <c r="C8" s="86">
        <v>164</v>
      </c>
      <c r="D8" s="86">
        <v>170</v>
      </c>
      <c r="E8" s="86">
        <v>202</v>
      </c>
      <c r="F8" s="31">
        <f t="shared" si="1"/>
        <v>372</v>
      </c>
      <c r="G8" s="57"/>
      <c r="H8" s="37" t="s">
        <v>219</v>
      </c>
      <c r="I8" s="13">
        <v>58</v>
      </c>
      <c r="J8" s="13">
        <v>73</v>
      </c>
      <c r="K8" s="13">
        <v>77</v>
      </c>
      <c r="L8" s="58">
        <f t="shared" si="0"/>
        <v>150</v>
      </c>
    </row>
    <row r="9" spans="1:12" ht="14.25" customHeight="1" x14ac:dyDescent="0.15">
      <c r="A9" s="120"/>
      <c r="B9" s="37" t="s">
        <v>255</v>
      </c>
      <c r="C9" s="86">
        <v>55</v>
      </c>
      <c r="D9" s="86">
        <v>62</v>
      </c>
      <c r="E9" s="86">
        <v>73</v>
      </c>
      <c r="F9" s="31">
        <f t="shared" si="1"/>
        <v>135</v>
      </c>
      <c r="G9" s="57"/>
      <c r="H9" s="37" t="s">
        <v>254</v>
      </c>
      <c r="I9" s="13">
        <v>72</v>
      </c>
      <c r="J9" s="13">
        <v>86</v>
      </c>
      <c r="K9" s="13">
        <v>87</v>
      </c>
      <c r="L9" s="58">
        <f t="shared" si="0"/>
        <v>173</v>
      </c>
    </row>
    <row r="10" spans="1:12" ht="14.25" customHeight="1" x14ac:dyDescent="0.15">
      <c r="A10" s="120"/>
      <c r="B10" s="37" t="s">
        <v>253</v>
      </c>
      <c r="C10" s="86">
        <v>311</v>
      </c>
      <c r="D10" s="86">
        <v>382</v>
      </c>
      <c r="E10" s="86">
        <v>399</v>
      </c>
      <c r="F10" s="31">
        <f t="shared" si="1"/>
        <v>781</v>
      </c>
      <c r="G10" s="83"/>
      <c r="H10" s="26" t="s">
        <v>252</v>
      </c>
      <c r="I10" s="25">
        <f>SUM(I4:I9)</f>
        <v>529</v>
      </c>
      <c r="J10" s="25">
        <f>SUM(J4:J9)</f>
        <v>640</v>
      </c>
      <c r="K10" s="25">
        <f>SUM(K4:K9)</f>
        <v>703</v>
      </c>
      <c r="L10" s="60">
        <f>SUM(L4:L9)</f>
        <v>1343</v>
      </c>
    </row>
    <row r="11" spans="1:12" ht="14.25" customHeight="1" x14ac:dyDescent="0.15">
      <c r="A11" s="120"/>
      <c r="B11" s="37" t="s">
        <v>251</v>
      </c>
      <c r="C11" s="86">
        <v>67</v>
      </c>
      <c r="D11" s="86">
        <v>79</v>
      </c>
      <c r="E11" s="86">
        <v>90</v>
      </c>
      <c r="F11" s="31">
        <f t="shared" si="1"/>
        <v>169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72</v>
      </c>
      <c r="L11" s="58">
        <f t="shared" ref="L11:L22" si="2">SUM(J11:K11)</f>
        <v>135</v>
      </c>
    </row>
    <row r="12" spans="1:12" ht="14.25" customHeight="1" x14ac:dyDescent="0.15">
      <c r="A12" s="120"/>
      <c r="B12" s="37" t="s">
        <v>248</v>
      </c>
      <c r="C12" s="86">
        <v>119</v>
      </c>
      <c r="D12" s="86">
        <v>172</v>
      </c>
      <c r="E12" s="86">
        <v>183</v>
      </c>
      <c r="F12" s="31">
        <f t="shared" si="1"/>
        <v>355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20"/>
      <c r="B13" s="37" t="s">
        <v>247</v>
      </c>
      <c r="C13" s="86">
        <v>151</v>
      </c>
      <c r="D13" s="86">
        <v>213</v>
      </c>
      <c r="E13" s="86">
        <v>221</v>
      </c>
      <c r="F13" s="31">
        <f t="shared" si="1"/>
        <v>434</v>
      </c>
      <c r="G13" s="57"/>
      <c r="H13" s="37" t="s">
        <v>246</v>
      </c>
      <c r="I13" s="13">
        <v>38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20"/>
      <c r="B14" s="37" t="s">
        <v>245</v>
      </c>
      <c r="C14" s="86">
        <v>41</v>
      </c>
      <c r="D14" s="86">
        <v>53</v>
      </c>
      <c r="E14" s="86">
        <v>51</v>
      </c>
      <c r="F14" s="31">
        <f t="shared" si="1"/>
        <v>104</v>
      </c>
      <c r="G14" s="57"/>
      <c r="H14" s="37" t="s">
        <v>244</v>
      </c>
      <c r="I14" s="13">
        <v>121</v>
      </c>
      <c r="J14" s="13">
        <v>124</v>
      </c>
      <c r="K14" s="13">
        <v>124</v>
      </c>
      <c r="L14" s="58">
        <f t="shared" si="2"/>
        <v>248</v>
      </c>
    </row>
    <row r="15" spans="1:12" ht="14.25" customHeight="1" x14ac:dyDescent="0.15">
      <c r="A15" s="120"/>
      <c r="B15" s="37" t="s">
        <v>243</v>
      </c>
      <c r="C15" s="86">
        <v>26</v>
      </c>
      <c r="D15" s="86">
        <v>30</v>
      </c>
      <c r="E15" s="86">
        <v>35</v>
      </c>
      <c r="F15" s="31">
        <f t="shared" si="1"/>
        <v>65</v>
      </c>
      <c r="G15" s="57"/>
      <c r="H15" s="37" t="s">
        <v>242</v>
      </c>
      <c r="I15" s="13">
        <v>30</v>
      </c>
      <c r="J15" s="13">
        <v>34</v>
      </c>
      <c r="K15" s="13">
        <v>43</v>
      </c>
      <c r="L15" s="58">
        <f t="shared" si="2"/>
        <v>77</v>
      </c>
    </row>
    <row r="16" spans="1:12" ht="14.25" customHeight="1" x14ac:dyDescent="0.15">
      <c r="A16" s="120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69</v>
      </c>
      <c r="J16" s="13">
        <v>61</v>
      </c>
      <c r="K16" s="13">
        <v>79</v>
      </c>
      <c r="L16" s="58">
        <f t="shared" si="2"/>
        <v>140</v>
      </c>
    </row>
    <row r="17" spans="1:12" ht="14.25" customHeight="1" x14ac:dyDescent="0.15">
      <c r="A17" s="120"/>
      <c r="B17" s="121" t="s">
        <v>239</v>
      </c>
      <c r="C17" s="86">
        <v>45</v>
      </c>
      <c r="D17" s="86">
        <v>60</v>
      </c>
      <c r="E17" s="86">
        <v>64</v>
      </c>
      <c r="F17" s="31">
        <f>SUM(D17:E17)</f>
        <v>124</v>
      </c>
      <c r="G17" s="57"/>
      <c r="H17" s="37" t="s">
        <v>238</v>
      </c>
      <c r="I17" s="13">
        <v>82</v>
      </c>
      <c r="J17" s="13">
        <v>89</v>
      </c>
      <c r="K17" s="13">
        <v>83</v>
      </c>
      <c r="L17" s="58">
        <f t="shared" si="2"/>
        <v>172</v>
      </c>
    </row>
    <row r="18" spans="1:12" ht="14.25" customHeight="1" x14ac:dyDescent="0.15">
      <c r="A18" s="120"/>
      <c r="B18" s="37" t="s">
        <v>237</v>
      </c>
      <c r="C18" s="86">
        <v>83</v>
      </c>
      <c r="D18" s="86">
        <v>114</v>
      </c>
      <c r="E18" s="86">
        <v>119</v>
      </c>
      <c r="F18" s="31">
        <f t="shared" si="1"/>
        <v>233</v>
      </c>
      <c r="G18" s="57"/>
      <c r="H18" s="37" t="s">
        <v>236</v>
      </c>
      <c r="I18" s="13">
        <v>57</v>
      </c>
      <c r="J18" s="13">
        <v>63</v>
      </c>
      <c r="K18" s="13">
        <v>78</v>
      </c>
      <c r="L18" s="58">
        <f t="shared" si="2"/>
        <v>141</v>
      </c>
    </row>
    <row r="19" spans="1:12" ht="14.25" customHeight="1" x14ac:dyDescent="0.15">
      <c r="A19" s="120"/>
      <c r="B19" s="37" t="s">
        <v>235</v>
      </c>
      <c r="C19" s="86">
        <v>24</v>
      </c>
      <c r="D19" s="86">
        <v>26</v>
      </c>
      <c r="E19" s="86">
        <v>29</v>
      </c>
      <c r="F19" s="31">
        <f t="shared" si="1"/>
        <v>55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120"/>
      <c r="B20" s="121" t="s">
        <v>233</v>
      </c>
      <c r="C20" s="86">
        <v>13</v>
      </c>
      <c r="D20" s="86">
        <v>10</v>
      </c>
      <c r="E20" s="86">
        <v>13</v>
      </c>
      <c r="F20" s="31">
        <f t="shared" si="1"/>
        <v>23</v>
      </c>
      <c r="G20" s="57"/>
      <c r="H20" s="37" t="s">
        <v>232</v>
      </c>
      <c r="I20" s="13">
        <v>60</v>
      </c>
      <c r="J20" s="13">
        <v>57</v>
      </c>
      <c r="K20" s="13">
        <v>60</v>
      </c>
      <c r="L20" s="58">
        <f t="shared" si="2"/>
        <v>117</v>
      </c>
    </row>
    <row r="21" spans="1:12" ht="14.25" customHeight="1" x14ac:dyDescent="0.15">
      <c r="A21" s="120"/>
      <c r="B21" s="121" t="s">
        <v>231</v>
      </c>
      <c r="C21" s="86">
        <v>18</v>
      </c>
      <c r="D21" s="86">
        <v>25</v>
      </c>
      <c r="E21" s="86">
        <v>22</v>
      </c>
      <c r="F21" s="31">
        <f t="shared" si="1"/>
        <v>47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1791</v>
      </c>
      <c r="D22" s="25">
        <f>SUM(D5:D21)</f>
        <v>2134</v>
      </c>
      <c r="E22" s="25">
        <f>SUM(E5:E21)</f>
        <v>2256</v>
      </c>
      <c r="F22" s="25">
        <f>SUM(F5:F21)</f>
        <v>4390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20" t="s">
        <v>228</v>
      </c>
      <c r="B23" s="37" t="s">
        <v>227</v>
      </c>
      <c r="C23" s="13">
        <v>135</v>
      </c>
      <c r="D23" s="13">
        <v>145</v>
      </c>
      <c r="E23" s="13">
        <v>183</v>
      </c>
      <c r="F23" s="31">
        <f t="shared" ref="F23:F28" si="3">SUM(D23:E23)</f>
        <v>328</v>
      </c>
      <c r="G23" s="83"/>
      <c r="H23" s="26" t="s">
        <v>226</v>
      </c>
      <c r="I23" s="25">
        <f>SUM(I11:I22)</f>
        <v>604</v>
      </c>
      <c r="J23" s="25">
        <f>SUM(J11:J22)</f>
        <v>625</v>
      </c>
      <c r="K23" s="25">
        <f>SUM(K11:K22)</f>
        <v>691</v>
      </c>
      <c r="L23" s="60">
        <f>SUM(L11:L22)</f>
        <v>1316</v>
      </c>
    </row>
    <row r="24" spans="1:12" ht="14.25" customHeight="1" x14ac:dyDescent="0.15">
      <c r="A24" s="12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40</v>
      </c>
      <c r="L24" s="58">
        <f t="shared" ref="L24:L29" si="4">SUM(J24:K24)</f>
        <v>73</v>
      </c>
    </row>
    <row r="25" spans="1:12" ht="14.25" customHeight="1" x14ac:dyDescent="0.15">
      <c r="A25" s="120"/>
      <c r="B25" s="37" t="s">
        <v>222</v>
      </c>
      <c r="C25" s="13">
        <v>196</v>
      </c>
      <c r="D25" s="13">
        <v>230</v>
      </c>
      <c r="E25" s="13">
        <v>282</v>
      </c>
      <c r="F25" s="31">
        <f t="shared" si="3"/>
        <v>512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f t="shared" si="4"/>
        <v>45</v>
      </c>
    </row>
    <row r="26" spans="1:12" ht="14.25" customHeight="1" x14ac:dyDescent="0.15">
      <c r="A26" s="120"/>
      <c r="B26" s="37" t="s">
        <v>220</v>
      </c>
      <c r="C26" s="13">
        <v>90</v>
      </c>
      <c r="D26" s="13">
        <v>91</v>
      </c>
      <c r="E26" s="13">
        <v>117</v>
      </c>
      <c r="F26" s="31">
        <f t="shared" si="3"/>
        <v>208</v>
      </c>
      <c r="G26" s="57"/>
      <c r="H26" s="37" t="s">
        <v>219</v>
      </c>
      <c r="I26" s="13">
        <v>42</v>
      </c>
      <c r="J26" s="13">
        <v>49</v>
      </c>
      <c r="K26" s="13">
        <v>47</v>
      </c>
      <c r="L26" s="58">
        <f t="shared" si="4"/>
        <v>96</v>
      </c>
    </row>
    <row r="27" spans="1:12" ht="14.25" customHeight="1" x14ac:dyDescent="0.15">
      <c r="A27" s="120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43</v>
      </c>
      <c r="K27" s="13">
        <v>48</v>
      </c>
      <c r="L27" s="58">
        <f t="shared" si="4"/>
        <v>91</v>
      </c>
    </row>
    <row r="28" spans="1:12" ht="14.25" customHeight="1" x14ac:dyDescent="0.15">
      <c r="A28" s="120"/>
      <c r="B28" s="37" t="s">
        <v>216</v>
      </c>
      <c r="C28" s="13">
        <v>59</v>
      </c>
      <c r="D28" s="13">
        <v>65</v>
      </c>
      <c r="E28" s="13">
        <v>104</v>
      </c>
      <c r="F28" s="31">
        <f t="shared" si="3"/>
        <v>169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610</v>
      </c>
      <c r="D29" s="25">
        <f>SUM(D23:D28)</f>
        <v>690</v>
      </c>
      <c r="E29" s="25">
        <f>SUM(E23:E28)</f>
        <v>841</v>
      </c>
      <c r="F29" s="25">
        <f>SUM(F23:F28)</f>
        <v>1531</v>
      </c>
      <c r="G29" s="57"/>
      <c r="H29" s="37" t="s">
        <v>214</v>
      </c>
      <c r="I29" s="13">
        <v>32</v>
      </c>
      <c r="J29" s="13">
        <v>36</v>
      </c>
      <c r="K29" s="13">
        <v>40</v>
      </c>
      <c r="L29" s="58">
        <f t="shared" si="4"/>
        <v>76</v>
      </c>
    </row>
    <row r="30" spans="1:12" ht="14.25" customHeight="1" x14ac:dyDescent="0.15">
      <c r="A30" s="275" t="s">
        <v>213</v>
      </c>
      <c r="B30" s="262"/>
      <c r="C30" s="55">
        <f>SUM(C22+C29)</f>
        <v>2401</v>
      </c>
      <c r="D30" s="55">
        <f>SUM(D22+D29)</f>
        <v>2824</v>
      </c>
      <c r="E30" s="55">
        <f>SUM(E22+E29)</f>
        <v>3097</v>
      </c>
      <c r="F30" s="55">
        <f>SUM(F22+F29)</f>
        <v>5921</v>
      </c>
      <c r="G30" s="57"/>
      <c r="H30" s="26" t="s">
        <v>212</v>
      </c>
      <c r="I30" s="25">
        <f>SUM(I24:I29)</f>
        <v>172</v>
      </c>
      <c r="J30" s="25">
        <f>SUM(J24:J29)</f>
        <v>200</v>
      </c>
      <c r="K30" s="25">
        <f>SUM(K24:K29)</f>
        <v>213</v>
      </c>
      <c r="L30" s="56">
        <f>SUM(L24:L29)</f>
        <v>413</v>
      </c>
    </row>
    <row r="31" spans="1:12" ht="14.25" customHeight="1" x14ac:dyDescent="0.15">
      <c r="A31" s="120"/>
      <c r="B31" s="121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47</v>
      </c>
      <c r="K31" s="13">
        <v>43</v>
      </c>
      <c r="L31" s="58">
        <f t="shared" ref="L31:L37" si="5">SUM(J31:K31)</f>
        <v>90</v>
      </c>
    </row>
    <row r="32" spans="1:12" ht="14.25" customHeight="1" x14ac:dyDescent="0.15">
      <c r="A32" s="276" t="s">
        <v>210</v>
      </c>
      <c r="B32" s="277"/>
      <c r="C32" s="74"/>
      <c r="D32" s="121"/>
      <c r="E32" s="121"/>
      <c r="F32" s="87"/>
      <c r="G32" s="57"/>
      <c r="H32" s="37" t="s">
        <v>209</v>
      </c>
      <c r="I32" s="13">
        <v>29</v>
      </c>
      <c r="J32" s="13">
        <v>52</v>
      </c>
      <c r="K32" s="13">
        <v>56</v>
      </c>
      <c r="L32" s="58">
        <f t="shared" si="5"/>
        <v>108</v>
      </c>
    </row>
    <row r="33" spans="1:12" ht="14.25" customHeight="1" x14ac:dyDescent="0.15">
      <c r="A33" s="120" t="s">
        <v>208</v>
      </c>
      <c r="B33" s="37" t="s">
        <v>207</v>
      </c>
      <c r="C33" s="86">
        <v>380</v>
      </c>
      <c r="D33" s="13">
        <v>456</v>
      </c>
      <c r="E33" s="13">
        <v>485</v>
      </c>
      <c r="F33" s="31">
        <f t="shared" ref="F33:F45" si="6">SUM(D33:E33)</f>
        <v>941</v>
      </c>
      <c r="G33" s="57"/>
      <c r="H33" s="37" t="s">
        <v>206</v>
      </c>
      <c r="I33" s="13">
        <v>70</v>
      </c>
      <c r="J33" s="13">
        <v>67</v>
      </c>
      <c r="K33" s="13">
        <v>76</v>
      </c>
      <c r="L33" s="58">
        <f t="shared" si="5"/>
        <v>143</v>
      </c>
    </row>
    <row r="34" spans="1:12" ht="14.25" customHeight="1" x14ac:dyDescent="0.15">
      <c r="A34" s="120"/>
      <c r="B34" s="37" t="s">
        <v>205</v>
      </c>
      <c r="C34" s="13">
        <v>149</v>
      </c>
      <c r="D34" s="13">
        <v>184</v>
      </c>
      <c r="E34" s="13">
        <v>195</v>
      </c>
      <c r="F34" s="31">
        <f t="shared" si="6"/>
        <v>379</v>
      </c>
      <c r="G34" s="57"/>
      <c r="H34" s="37" t="s">
        <v>204</v>
      </c>
      <c r="I34" s="13">
        <v>54</v>
      </c>
      <c r="J34" s="13">
        <v>68</v>
      </c>
      <c r="K34" s="13">
        <v>70</v>
      </c>
      <c r="L34" s="58">
        <f t="shared" si="5"/>
        <v>138</v>
      </c>
    </row>
    <row r="35" spans="1:12" ht="14.25" customHeight="1" x14ac:dyDescent="0.15">
      <c r="A35" s="120"/>
      <c r="B35" s="37" t="s">
        <v>203</v>
      </c>
      <c r="C35" s="13">
        <v>74</v>
      </c>
      <c r="D35" s="13">
        <v>84</v>
      </c>
      <c r="E35" s="13">
        <v>97</v>
      </c>
      <c r="F35" s="31">
        <f t="shared" si="6"/>
        <v>181</v>
      </c>
      <c r="G35" s="57"/>
      <c r="H35" s="37" t="s">
        <v>202</v>
      </c>
      <c r="I35" s="13">
        <v>89</v>
      </c>
      <c r="J35" s="13">
        <v>94</v>
      </c>
      <c r="K35" s="13">
        <v>100</v>
      </c>
      <c r="L35" s="58">
        <f t="shared" si="5"/>
        <v>194</v>
      </c>
    </row>
    <row r="36" spans="1:12" ht="14.25" customHeight="1" x14ac:dyDescent="0.15">
      <c r="A36" s="120"/>
      <c r="B36" s="37" t="s">
        <v>201</v>
      </c>
      <c r="C36" s="13">
        <v>230</v>
      </c>
      <c r="D36" s="13">
        <v>226</v>
      </c>
      <c r="E36" s="13">
        <v>281</v>
      </c>
      <c r="F36" s="31">
        <f t="shared" si="6"/>
        <v>507</v>
      </c>
      <c r="G36" s="84"/>
      <c r="H36" s="85" t="s">
        <v>200</v>
      </c>
      <c r="I36" s="13">
        <v>55</v>
      </c>
      <c r="J36" s="13">
        <v>61</v>
      </c>
      <c r="K36" s="13">
        <v>75</v>
      </c>
      <c r="L36" s="58">
        <f t="shared" si="5"/>
        <v>136</v>
      </c>
    </row>
    <row r="37" spans="1:12" ht="14.25" customHeight="1" x14ac:dyDescent="0.15">
      <c r="A37" s="120"/>
      <c r="B37" s="37" t="s">
        <v>199</v>
      </c>
      <c r="C37" s="13">
        <v>14</v>
      </c>
      <c r="D37" s="13">
        <v>19</v>
      </c>
      <c r="E37" s="13">
        <v>22</v>
      </c>
      <c r="F37" s="31">
        <f t="shared" si="6"/>
        <v>41</v>
      </c>
      <c r="G37" s="84"/>
      <c r="H37" s="37" t="s">
        <v>198</v>
      </c>
      <c r="I37" s="13">
        <v>121</v>
      </c>
      <c r="J37" s="13">
        <v>141</v>
      </c>
      <c r="K37" s="13">
        <v>140</v>
      </c>
      <c r="L37" s="58">
        <f t="shared" si="5"/>
        <v>281</v>
      </c>
    </row>
    <row r="38" spans="1:12" ht="14.25" customHeight="1" x14ac:dyDescent="0.15">
      <c r="A38" s="120"/>
      <c r="B38" s="37" t="s">
        <v>197</v>
      </c>
      <c r="C38" s="13">
        <v>74</v>
      </c>
      <c r="D38" s="13">
        <v>104</v>
      </c>
      <c r="E38" s="13">
        <v>113</v>
      </c>
      <c r="F38" s="31">
        <f t="shared" si="6"/>
        <v>217</v>
      </c>
      <c r="G38" s="83"/>
      <c r="H38" s="26" t="s">
        <v>163</v>
      </c>
      <c r="I38" s="25">
        <f>SUM(I31:I37)</f>
        <v>458</v>
      </c>
      <c r="J38" s="25">
        <f>SUM(J31:J37)</f>
        <v>530</v>
      </c>
      <c r="K38" s="25">
        <f>SUM(K31:K37)</f>
        <v>560</v>
      </c>
      <c r="L38" s="60">
        <f>SUM(L31:L37)</f>
        <v>1090</v>
      </c>
    </row>
    <row r="39" spans="1:12" ht="14.25" customHeight="1" x14ac:dyDescent="0.15">
      <c r="A39" s="120"/>
      <c r="B39" s="37" t="s">
        <v>196</v>
      </c>
      <c r="C39" s="13">
        <v>54</v>
      </c>
      <c r="D39" s="13">
        <v>62</v>
      </c>
      <c r="E39" s="13">
        <v>63</v>
      </c>
      <c r="F39" s="31">
        <f t="shared" si="6"/>
        <v>125</v>
      </c>
      <c r="G39" s="263" t="s">
        <v>195</v>
      </c>
      <c r="H39" s="264"/>
      <c r="I39" s="55">
        <f>SUM(C46+C54+I10+I23+I30+I38)</f>
        <v>4154</v>
      </c>
      <c r="J39" s="55">
        <f>SUM(D46+D54+J10+J23+J30+J38)</f>
        <v>4761</v>
      </c>
      <c r="K39" s="55">
        <f>SUM(E46+E54+K10+K23+K30+K38)</f>
        <v>5179</v>
      </c>
      <c r="L39" s="54">
        <f>SUM(F46+F54+L10+L23+L30+L38)</f>
        <v>9940</v>
      </c>
    </row>
    <row r="40" spans="1:12" ht="14.25" customHeight="1" x14ac:dyDescent="0.15">
      <c r="A40" s="120"/>
      <c r="B40" s="37" t="s">
        <v>194</v>
      </c>
      <c r="C40" s="13">
        <v>133</v>
      </c>
      <c r="D40" s="13">
        <v>157</v>
      </c>
      <c r="E40" s="13">
        <v>166</v>
      </c>
      <c r="F40" s="31">
        <f t="shared" si="6"/>
        <v>323</v>
      </c>
      <c r="G40" s="82"/>
      <c r="H40" s="121"/>
      <c r="I40" s="13"/>
      <c r="J40" s="13"/>
      <c r="K40" s="13"/>
      <c r="L40" s="52"/>
    </row>
    <row r="41" spans="1:12" ht="14.25" customHeight="1" x14ac:dyDescent="0.15">
      <c r="A41" s="120"/>
      <c r="B41" s="37" t="s">
        <v>193</v>
      </c>
      <c r="C41" s="13">
        <v>68</v>
      </c>
      <c r="D41" s="13">
        <v>81</v>
      </c>
      <c r="E41" s="13">
        <v>85</v>
      </c>
      <c r="F41" s="31">
        <f t="shared" si="6"/>
        <v>166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20"/>
      <c r="B42" s="37" t="s">
        <v>192</v>
      </c>
      <c r="C42" s="13">
        <v>115</v>
      </c>
      <c r="D42" s="13">
        <v>128</v>
      </c>
      <c r="E42" s="13">
        <v>154</v>
      </c>
      <c r="F42" s="31">
        <f t="shared" si="6"/>
        <v>282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2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20"/>
      <c r="B44" s="37" t="s">
        <v>190</v>
      </c>
      <c r="C44" s="13">
        <v>174</v>
      </c>
      <c r="D44" s="13">
        <v>198</v>
      </c>
      <c r="E44" s="13">
        <v>234</v>
      </c>
      <c r="F44" s="31">
        <f t="shared" si="6"/>
        <v>432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20"/>
      <c r="B45" s="37" t="s">
        <v>189</v>
      </c>
      <c r="C45" s="13">
        <v>161</v>
      </c>
      <c r="D45" s="13">
        <v>177</v>
      </c>
      <c r="E45" s="13">
        <v>202</v>
      </c>
      <c r="F45" s="31">
        <f t="shared" si="6"/>
        <v>379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1636</v>
      </c>
      <c r="D46" s="25">
        <f>SUM(D33:D45)</f>
        <v>1889</v>
      </c>
      <c r="E46" s="25">
        <f>SUM(E33:E45)</f>
        <v>2115</v>
      </c>
      <c r="F46" s="25">
        <f>SUM(F33:F45)</f>
        <v>4004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20" t="s">
        <v>187</v>
      </c>
      <c r="B47" s="37" t="s">
        <v>186</v>
      </c>
      <c r="C47" s="13">
        <v>97</v>
      </c>
      <c r="D47" s="13">
        <v>118</v>
      </c>
      <c r="E47" s="13">
        <v>117</v>
      </c>
      <c r="F47" s="31">
        <f t="shared" ref="F47:F53" si="7">SUM(D47:E47)</f>
        <v>235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20"/>
      <c r="B48" s="37" t="s">
        <v>185</v>
      </c>
      <c r="C48" s="13">
        <v>43</v>
      </c>
      <c r="D48" s="13">
        <v>43</v>
      </c>
      <c r="E48" s="13">
        <v>40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20"/>
      <c r="B49" s="37" t="s">
        <v>184</v>
      </c>
      <c r="C49" s="13">
        <v>103</v>
      </c>
      <c r="D49" s="13">
        <v>109</v>
      </c>
      <c r="E49" s="13">
        <v>119</v>
      </c>
      <c r="F49" s="31">
        <f t="shared" si="7"/>
        <v>228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20"/>
      <c r="B50" s="37" t="s">
        <v>183</v>
      </c>
      <c r="C50" s="13">
        <v>287</v>
      </c>
      <c r="D50" s="13">
        <v>316</v>
      </c>
      <c r="E50" s="13">
        <v>339</v>
      </c>
      <c r="F50" s="31">
        <f t="shared" si="7"/>
        <v>655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20"/>
      <c r="B51" s="37" t="s">
        <v>182</v>
      </c>
      <c r="C51" s="13">
        <v>131</v>
      </c>
      <c r="D51" s="13">
        <v>170</v>
      </c>
      <c r="E51" s="13">
        <v>172</v>
      </c>
      <c r="F51" s="31">
        <f t="shared" si="7"/>
        <v>342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20"/>
      <c r="B52" s="37" t="s">
        <v>181</v>
      </c>
      <c r="C52" s="13">
        <v>76</v>
      </c>
      <c r="D52" s="13">
        <v>92</v>
      </c>
      <c r="E52" s="13">
        <v>87</v>
      </c>
      <c r="F52" s="31">
        <f t="shared" si="7"/>
        <v>179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20"/>
      <c r="B53" s="37" t="s">
        <v>180</v>
      </c>
      <c r="C53" s="13">
        <v>18</v>
      </c>
      <c r="D53" s="13">
        <v>29</v>
      </c>
      <c r="E53" s="13">
        <v>23</v>
      </c>
      <c r="F53" s="31">
        <f t="shared" si="7"/>
        <v>52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755</v>
      </c>
      <c r="D54" s="25">
        <f>SUM(D47:D53)</f>
        <v>877</v>
      </c>
      <c r="E54" s="25">
        <f>SUM(E47:E53)</f>
        <v>897</v>
      </c>
      <c r="F54" s="25">
        <f>SUM(F47:F53)</f>
        <v>1774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2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2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2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2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f t="shared" ref="L60:L65" si="8">SUM(J60:K60)</f>
        <v>116</v>
      </c>
    </row>
    <row r="61" spans="1:12" ht="14.25" customHeight="1" x14ac:dyDescent="0.15">
      <c r="A61" s="120" t="s">
        <v>175</v>
      </c>
      <c r="B61" s="37" t="s">
        <v>174</v>
      </c>
      <c r="C61" s="74">
        <v>312</v>
      </c>
      <c r="D61" s="13">
        <v>423</v>
      </c>
      <c r="E61" s="13">
        <v>415</v>
      </c>
      <c r="F61" s="31">
        <f t="shared" ref="F61:F68" si="9">SUM(D61:E61)</f>
        <v>838</v>
      </c>
      <c r="G61" s="73"/>
      <c r="H61" s="37" t="s">
        <v>173</v>
      </c>
      <c r="I61" s="13">
        <v>51</v>
      </c>
      <c r="J61" s="13">
        <v>49</v>
      </c>
      <c r="K61" s="13">
        <v>64</v>
      </c>
      <c r="L61" s="61">
        <f t="shared" si="8"/>
        <v>113</v>
      </c>
    </row>
    <row r="62" spans="1:12" ht="14.25" customHeight="1" x14ac:dyDescent="0.15">
      <c r="A62" s="120"/>
      <c r="B62" s="37" t="s">
        <v>172</v>
      </c>
      <c r="C62" s="13">
        <v>267</v>
      </c>
      <c r="D62" s="13">
        <v>329</v>
      </c>
      <c r="E62" s="13">
        <v>363</v>
      </c>
      <c r="F62" s="31">
        <f t="shared" si="9"/>
        <v>692</v>
      </c>
      <c r="G62" s="73"/>
      <c r="H62" s="37" t="s">
        <v>171</v>
      </c>
      <c r="I62" s="13">
        <v>39</v>
      </c>
      <c r="J62" s="13">
        <v>54</v>
      </c>
      <c r="K62" s="13">
        <v>56</v>
      </c>
      <c r="L62" s="61">
        <f t="shared" si="8"/>
        <v>110</v>
      </c>
    </row>
    <row r="63" spans="1:12" ht="14.25" customHeight="1" x14ac:dyDescent="0.15">
      <c r="A63" s="120"/>
      <c r="B63" s="37" t="s">
        <v>170</v>
      </c>
      <c r="C63" s="13">
        <v>61</v>
      </c>
      <c r="D63" s="13">
        <v>83</v>
      </c>
      <c r="E63" s="13">
        <v>83</v>
      </c>
      <c r="F63" s="31">
        <f t="shared" si="9"/>
        <v>166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120"/>
      <c r="B64" s="37" t="s">
        <v>168</v>
      </c>
      <c r="C64" s="13">
        <v>163</v>
      </c>
      <c r="D64" s="13">
        <v>197</v>
      </c>
      <c r="E64" s="13">
        <v>211</v>
      </c>
      <c r="F64" s="31">
        <f t="shared" si="9"/>
        <v>408</v>
      </c>
      <c r="G64" s="73"/>
      <c r="H64" s="37" t="s">
        <v>167</v>
      </c>
      <c r="I64" s="13">
        <v>50</v>
      </c>
      <c r="J64" s="13">
        <v>64</v>
      </c>
      <c r="K64" s="13">
        <v>63</v>
      </c>
      <c r="L64" s="61">
        <f t="shared" si="8"/>
        <v>127</v>
      </c>
    </row>
    <row r="65" spans="1:12" ht="14.25" customHeight="1" x14ac:dyDescent="0.15">
      <c r="A65" s="120"/>
      <c r="B65" s="37" t="s">
        <v>166</v>
      </c>
      <c r="C65" s="13">
        <v>82</v>
      </c>
      <c r="D65" s="13">
        <v>105</v>
      </c>
      <c r="E65" s="13">
        <v>122</v>
      </c>
      <c r="F65" s="31">
        <f t="shared" si="9"/>
        <v>227</v>
      </c>
      <c r="G65" s="73"/>
      <c r="H65" s="37" t="s">
        <v>165</v>
      </c>
      <c r="I65" s="13">
        <v>71</v>
      </c>
      <c r="J65" s="13">
        <v>97</v>
      </c>
      <c r="K65" s="13">
        <v>90</v>
      </c>
      <c r="L65" s="61">
        <f t="shared" si="8"/>
        <v>187</v>
      </c>
    </row>
    <row r="66" spans="1:12" ht="14.25" customHeight="1" x14ac:dyDescent="0.15">
      <c r="A66" s="120"/>
      <c r="B66" s="37" t="s">
        <v>164</v>
      </c>
      <c r="C66" s="13">
        <v>99</v>
      </c>
      <c r="D66" s="13">
        <v>125</v>
      </c>
      <c r="E66" s="13">
        <v>133</v>
      </c>
      <c r="F66" s="31">
        <f t="shared" si="9"/>
        <v>258</v>
      </c>
      <c r="G66" s="73"/>
      <c r="H66" s="26" t="s">
        <v>163</v>
      </c>
      <c r="I66" s="25">
        <f>SUM(I60:I65)</f>
        <v>280</v>
      </c>
      <c r="J66" s="25">
        <f>SUM(J60:J65)</f>
        <v>354</v>
      </c>
      <c r="K66" s="25">
        <f>SUM(K60:K65)</f>
        <v>357</v>
      </c>
      <c r="L66" s="60">
        <f>SUM(L60:L65)</f>
        <v>711</v>
      </c>
    </row>
    <row r="67" spans="1:12" ht="14.25" customHeight="1" x14ac:dyDescent="0.15">
      <c r="A67" s="120"/>
      <c r="B67" s="37" t="s">
        <v>162</v>
      </c>
      <c r="C67" s="13">
        <v>297</v>
      </c>
      <c r="D67" s="13">
        <v>396</v>
      </c>
      <c r="E67" s="13">
        <v>400</v>
      </c>
      <c r="F67" s="31">
        <f t="shared" si="9"/>
        <v>796</v>
      </c>
      <c r="G67" s="261" t="s">
        <v>161</v>
      </c>
      <c r="H67" s="262"/>
      <c r="I67" s="55">
        <f>SUM(C69+C82+C93+C110+C114+I66)</f>
        <v>6016</v>
      </c>
      <c r="J67" s="55">
        <f>SUM(D69+D82+D93+D110+D114+J66)</f>
        <v>7407</v>
      </c>
      <c r="K67" s="55">
        <f>SUM(E69+E82+E93+E110+E114+K66)</f>
        <v>7782</v>
      </c>
      <c r="L67" s="54">
        <f>SUM(F69+F82+F93+F110+F114+L66)</f>
        <v>15189</v>
      </c>
    </row>
    <row r="68" spans="1:12" ht="14.25" customHeight="1" x14ac:dyDescent="0.15">
      <c r="A68" s="120"/>
      <c r="B68" s="37" t="s">
        <v>160</v>
      </c>
      <c r="C68" s="13">
        <v>98</v>
      </c>
      <c r="D68" s="13">
        <v>126</v>
      </c>
      <c r="E68" s="13">
        <v>127</v>
      </c>
      <c r="F68" s="31">
        <f t="shared" si="9"/>
        <v>253</v>
      </c>
      <c r="G68" s="73"/>
      <c r="H68" s="121"/>
      <c r="I68" s="13"/>
      <c r="J68" s="13"/>
      <c r="K68" s="13"/>
      <c r="L68" s="52"/>
    </row>
    <row r="69" spans="1:12" ht="14.25" customHeight="1" x14ac:dyDescent="0.15">
      <c r="A69" s="120"/>
      <c r="B69" s="26" t="s">
        <v>159</v>
      </c>
      <c r="C69" s="25">
        <f>SUM(C61:C68)</f>
        <v>1379</v>
      </c>
      <c r="D69" s="25">
        <f>SUM(D61:D68)</f>
        <v>1784</v>
      </c>
      <c r="E69" s="25">
        <f>SUM(E61:E68)</f>
        <v>1854</v>
      </c>
      <c r="F69" s="24">
        <f>SUM(F61:F68)</f>
        <v>3638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20" t="s">
        <v>158</v>
      </c>
      <c r="B70" s="37" t="s">
        <v>157</v>
      </c>
      <c r="C70" s="13">
        <v>39</v>
      </c>
      <c r="D70" s="13">
        <v>49</v>
      </c>
      <c r="E70" s="13">
        <v>47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20"/>
      <c r="B71" s="37" t="s">
        <v>156</v>
      </c>
      <c r="C71" s="13">
        <v>228</v>
      </c>
      <c r="D71" s="13">
        <v>258</v>
      </c>
      <c r="E71" s="13">
        <v>277</v>
      </c>
      <c r="F71" s="31">
        <f t="shared" si="10"/>
        <v>535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20"/>
      <c r="B72" s="37" t="s">
        <v>155</v>
      </c>
      <c r="C72" s="13">
        <v>134</v>
      </c>
      <c r="D72" s="13">
        <v>153</v>
      </c>
      <c r="E72" s="13">
        <v>165</v>
      </c>
      <c r="F72" s="31">
        <f t="shared" si="10"/>
        <v>318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20"/>
      <c r="B73" s="37" t="s">
        <v>154</v>
      </c>
      <c r="C73" s="13">
        <v>61</v>
      </c>
      <c r="D73" s="13">
        <v>69</v>
      </c>
      <c r="E73" s="13">
        <v>72</v>
      </c>
      <c r="F73" s="31">
        <f t="shared" si="10"/>
        <v>141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20"/>
      <c r="B74" s="37" t="s">
        <v>153</v>
      </c>
      <c r="C74" s="13">
        <v>83</v>
      </c>
      <c r="D74" s="13">
        <v>73</v>
      </c>
      <c r="E74" s="13">
        <v>91</v>
      </c>
      <c r="F74" s="31">
        <f t="shared" si="10"/>
        <v>164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20"/>
      <c r="B75" s="37" t="s">
        <v>152</v>
      </c>
      <c r="C75" s="13">
        <v>374</v>
      </c>
      <c r="D75" s="13">
        <v>457</v>
      </c>
      <c r="E75" s="13">
        <v>470</v>
      </c>
      <c r="F75" s="31">
        <f t="shared" si="10"/>
        <v>927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20"/>
      <c r="B76" s="37" t="s">
        <v>151</v>
      </c>
      <c r="C76" s="13">
        <v>170</v>
      </c>
      <c r="D76" s="13">
        <v>213</v>
      </c>
      <c r="E76" s="13">
        <v>232</v>
      </c>
      <c r="F76" s="31">
        <f t="shared" si="10"/>
        <v>445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20"/>
      <c r="B77" s="37" t="s">
        <v>150</v>
      </c>
      <c r="C77" s="13">
        <v>65</v>
      </c>
      <c r="D77" s="13">
        <v>74</v>
      </c>
      <c r="E77" s="13">
        <v>76</v>
      </c>
      <c r="F77" s="31">
        <f t="shared" si="10"/>
        <v>150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20"/>
      <c r="B78" s="37" t="s">
        <v>149</v>
      </c>
      <c r="C78" s="13">
        <v>58</v>
      </c>
      <c r="D78" s="13">
        <v>62</v>
      </c>
      <c r="E78" s="13">
        <v>59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20"/>
      <c r="B79" s="37" t="s">
        <v>148</v>
      </c>
      <c r="C79" s="13">
        <v>136</v>
      </c>
      <c r="D79" s="13">
        <v>169</v>
      </c>
      <c r="E79" s="13">
        <v>179</v>
      </c>
      <c r="F79" s="31">
        <f t="shared" si="10"/>
        <v>348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20"/>
      <c r="B80" s="37" t="s">
        <v>147</v>
      </c>
      <c r="C80" s="13">
        <v>152</v>
      </c>
      <c r="D80" s="13">
        <v>178</v>
      </c>
      <c r="E80" s="13">
        <v>150</v>
      </c>
      <c r="F80" s="31">
        <f t="shared" si="10"/>
        <v>328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20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20"/>
      <c r="B82" s="26" t="s">
        <v>145</v>
      </c>
      <c r="C82" s="25">
        <f>SUM(C70:C81)</f>
        <v>1517</v>
      </c>
      <c r="D82" s="25">
        <f>SUM(D70:D81)</f>
        <v>1783</v>
      </c>
      <c r="E82" s="25">
        <f>SUM(E70:E81)</f>
        <v>1842</v>
      </c>
      <c r="F82" s="25">
        <f>SUM(F70:F81)</f>
        <v>3625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20" t="s">
        <v>139</v>
      </c>
      <c r="B83" s="37" t="s">
        <v>144</v>
      </c>
      <c r="C83" s="13">
        <v>341</v>
      </c>
      <c r="D83" s="13">
        <v>389</v>
      </c>
      <c r="E83" s="13">
        <v>435</v>
      </c>
      <c r="F83" s="31">
        <f t="shared" ref="F83:F92" si="11">SUM(D83:E83)</f>
        <v>824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20"/>
      <c r="B84" s="37" t="s">
        <v>143</v>
      </c>
      <c r="C84" s="13">
        <v>312</v>
      </c>
      <c r="D84" s="13">
        <v>349</v>
      </c>
      <c r="E84" s="13">
        <v>396</v>
      </c>
      <c r="F84" s="31">
        <f t="shared" si="11"/>
        <v>745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20"/>
      <c r="B85" s="37" t="s">
        <v>142</v>
      </c>
      <c r="C85" s="13">
        <v>125</v>
      </c>
      <c r="D85" s="13">
        <v>125</v>
      </c>
      <c r="E85" s="13">
        <v>136</v>
      </c>
      <c r="F85" s="31">
        <f t="shared" si="11"/>
        <v>261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20"/>
      <c r="B86" s="37" t="s">
        <v>141</v>
      </c>
      <c r="C86" s="13">
        <v>83</v>
      </c>
      <c r="D86" s="13">
        <v>103</v>
      </c>
      <c r="E86" s="13">
        <v>118</v>
      </c>
      <c r="F86" s="31">
        <f t="shared" si="11"/>
        <v>221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20"/>
      <c r="B87" s="37" t="s">
        <v>140</v>
      </c>
      <c r="C87" s="13">
        <v>57</v>
      </c>
      <c r="D87" s="13">
        <v>73</v>
      </c>
      <c r="E87" s="13">
        <v>68</v>
      </c>
      <c r="F87" s="31">
        <f t="shared" si="11"/>
        <v>141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20"/>
      <c r="B88" s="37" t="s">
        <v>139</v>
      </c>
      <c r="C88" s="13">
        <v>140</v>
      </c>
      <c r="D88" s="13">
        <v>194</v>
      </c>
      <c r="E88" s="13">
        <v>210</v>
      </c>
      <c r="F88" s="31">
        <f t="shared" si="11"/>
        <v>404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20"/>
      <c r="B89" s="37" t="s">
        <v>138</v>
      </c>
      <c r="C89" s="13">
        <v>121</v>
      </c>
      <c r="D89" s="13">
        <v>148</v>
      </c>
      <c r="E89" s="13">
        <v>157</v>
      </c>
      <c r="F89" s="31">
        <f t="shared" si="11"/>
        <v>305</v>
      </c>
      <c r="G89" s="57"/>
      <c r="H89" s="121"/>
      <c r="I89" s="13"/>
      <c r="J89" s="13"/>
      <c r="K89" s="13"/>
      <c r="L89" s="70"/>
    </row>
    <row r="90" spans="1:12" ht="14.25" customHeight="1" x14ac:dyDescent="0.15">
      <c r="A90" s="120"/>
      <c r="B90" s="37" t="s">
        <v>137</v>
      </c>
      <c r="C90" s="13">
        <v>109</v>
      </c>
      <c r="D90" s="13">
        <v>157</v>
      </c>
      <c r="E90" s="13">
        <v>151</v>
      </c>
      <c r="F90" s="31">
        <f t="shared" si="11"/>
        <v>308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20"/>
      <c r="B91" s="37" t="s">
        <v>136</v>
      </c>
      <c r="C91" s="13">
        <v>47</v>
      </c>
      <c r="D91" s="13">
        <v>63</v>
      </c>
      <c r="E91" s="13">
        <v>74</v>
      </c>
      <c r="F91" s="31">
        <f t="shared" si="11"/>
        <v>137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20"/>
      <c r="B92" s="37" t="s">
        <v>135</v>
      </c>
      <c r="C92" s="13">
        <v>224</v>
      </c>
      <c r="D92" s="13">
        <v>279</v>
      </c>
      <c r="E92" s="13">
        <v>315</v>
      </c>
      <c r="F92" s="31">
        <f t="shared" si="11"/>
        <v>594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20"/>
      <c r="B93" s="26" t="s">
        <v>134</v>
      </c>
      <c r="C93" s="25">
        <f>SUM(C83:C92)</f>
        <v>1559</v>
      </c>
      <c r="D93" s="25">
        <f>SUM(D83:D92)</f>
        <v>1880</v>
      </c>
      <c r="E93" s="25">
        <f>SUM(E83:E92)</f>
        <v>2060</v>
      </c>
      <c r="F93" s="24">
        <f>SUM(F83:F92)</f>
        <v>3940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20"/>
      <c r="B95" s="37" t="s">
        <v>131</v>
      </c>
      <c r="C95" s="13">
        <v>43</v>
      </c>
      <c r="D95" s="13">
        <v>51</v>
      </c>
      <c r="E95" s="13">
        <v>47</v>
      </c>
      <c r="F95" s="31">
        <f t="shared" si="12"/>
        <v>98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20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20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20"/>
      <c r="B98" s="37" t="s">
        <v>128</v>
      </c>
      <c r="C98" s="13">
        <v>115</v>
      </c>
      <c r="D98" s="13">
        <v>139</v>
      </c>
      <c r="E98" s="13">
        <v>156</v>
      </c>
      <c r="F98" s="31">
        <f t="shared" si="12"/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2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20"/>
      <c r="B100" s="37" t="s">
        <v>126</v>
      </c>
      <c r="C100" s="13">
        <v>52</v>
      </c>
      <c r="D100" s="13">
        <v>71</v>
      </c>
      <c r="E100" s="13">
        <v>67</v>
      </c>
      <c r="F100" s="31">
        <f t="shared" si="12"/>
        <v>138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20"/>
      <c r="B101" s="37" t="s">
        <v>125</v>
      </c>
      <c r="C101" s="13">
        <v>105</v>
      </c>
      <c r="D101" s="13">
        <v>110</v>
      </c>
      <c r="E101" s="13">
        <v>132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20"/>
      <c r="B102" s="37" t="s">
        <v>124</v>
      </c>
      <c r="C102" s="13">
        <v>147</v>
      </c>
      <c r="D102" s="13">
        <v>178</v>
      </c>
      <c r="E102" s="13">
        <v>183</v>
      </c>
      <c r="F102" s="31">
        <f t="shared" si="12"/>
        <v>361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20"/>
      <c r="B103" s="37" t="s">
        <v>123</v>
      </c>
      <c r="C103" s="13">
        <v>142</v>
      </c>
      <c r="D103" s="13">
        <v>198</v>
      </c>
      <c r="E103" s="13">
        <v>182</v>
      </c>
      <c r="F103" s="31">
        <f t="shared" si="12"/>
        <v>380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20"/>
      <c r="B104" s="37" t="s">
        <v>122</v>
      </c>
      <c r="C104" s="13">
        <v>64</v>
      </c>
      <c r="D104" s="13">
        <v>57</v>
      </c>
      <c r="E104" s="13">
        <v>66</v>
      </c>
      <c r="F104" s="31">
        <f t="shared" si="12"/>
        <v>123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20"/>
      <c r="B105" s="37" t="s">
        <v>121</v>
      </c>
      <c r="C105" s="13">
        <v>45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20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20"/>
      <c r="B107" s="37" t="s">
        <v>119</v>
      </c>
      <c r="C107" s="13">
        <v>90</v>
      </c>
      <c r="D107" s="13">
        <v>115</v>
      </c>
      <c r="E107" s="13">
        <v>121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20"/>
      <c r="B108" s="37" t="s">
        <v>118</v>
      </c>
      <c r="C108" s="13">
        <v>82</v>
      </c>
      <c r="D108" s="13">
        <v>93</v>
      </c>
      <c r="E108" s="13">
        <v>110</v>
      </c>
      <c r="F108" s="31">
        <f t="shared" si="12"/>
        <v>203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20"/>
      <c r="B109" s="37" t="s">
        <v>117</v>
      </c>
      <c r="C109" s="13">
        <v>79</v>
      </c>
      <c r="D109" s="13">
        <v>94</v>
      </c>
      <c r="E109" s="13">
        <v>100</v>
      </c>
      <c r="F109" s="31">
        <f t="shared" si="12"/>
        <v>194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20"/>
      <c r="B110" s="26" t="s">
        <v>116</v>
      </c>
      <c r="C110" s="25">
        <f>SUM(C94:C109)</f>
        <v>1115</v>
      </c>
      <c r="D110" s="25">
        <f>SUM(D94:D109)</f>
        <v>1361</v>
      </c>
      <c r="E110" s="25">
        <f>SUM(E94:E109)</f>
        <v>1443</v>
      </c>
      <c r="F110" s="24">
        <f>SUM(F94:F109)</f>
        <v>2804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20"/>
      <c r="B112" s="37" t="s">
        <v>113</v>
      </c>
      <c r="C112" s="13">
        <v>76</v>
      </c>
      <c r="D112" s="13">
        <v>106</v>
      </c>
      <c r="E112" s="13">
        <v>90</v>
      </c>
      <c r="F112" s="31">
        <f>SUM(D112:E112)</f>
        <v>196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20"/>
      <c r="B113" s="37" t="s">
        <v>112</v>
      </c>
      <c r="C113" s="13">
        <v>41</v>
      </c>
      <c r="D113" s="13">
        <v>61</v>
      </c>
      <c r="E113" s="13">
        <v>62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20"/>
      <c r="B114" s="26" t="s">
        <v>111</v>
      </c>
      <c r="C114" s="25">
        <f>SUM(C111:C113)</f>
        <v>166</v>
      </c>
      <c r="D114" s="25">
        <f>SUM(D111:D113)</f>
        <v>245</v>
      </c>
      <c r="E114" s="25">
        <f>SUM(E111:E113)</f>
        <v>226</v>
      </c>
      <c r="F114" s="24">
        <f>SUM(F111:F113)</f>
        <v>471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182</v>
      </c>
      <c r="J116" s="64">
        <v>238</v>
      </c>
      <c r="K116" s="64">
        <v>242</v>
      </c>
      <c r="L116" s="63">
        <f t="shared" ref="L116:L124" si="13">SUM(J116:K116)</f>
        <v>480</v>
      </c>
    </row>
    <row r="117" spans="1:12" ht="14.25" customHeight="1" x14ac:dyDescent="0.15">
      <c r="A117" s="120" t="s">
        <v>107</v>
      </c>
      <c r="B117" s="37" t="s">
        <v>106</v>
      </c>
      <c r="C117" s="13">
        <v>177</v>
      </c>
      <c r="D117" s="13">
        <v>175</v>
      </c>
      <c r="E117" s="13">
        <v>203</v>
      </c>
      <c r="F117" s="31">
        <f t="shared" ref="F117:F138" si="14">SUM(D117:E117)</f>
        <v>378</v>
      </c>
      <c r="G117" s="57"/>
      <c r="H117" s="37" t="s">
        <v>105</v>
      </c>
      <c r="I117" s="13">
        <v>145</v>
      </c>
      <c r="J117" s="13">
        <v>176</v>
      </c>
      <c r="K117" s="13">
        <v>177</v>
      </c>
      <c r="L117" s="61">
        <f t="shared" si="13"/>
        <v>353</v>
      </c>
    </row>
    <row r="118" spans="1:12" ht="14.25" customHeight="1" x14ac:dyDescent="0.15">
      <c r="A118" s="120"/>
      <c r="B118" s="37" t="s">
        <v>104</v>
      </c>
      <c r="C118" s="13">
        <v>296</v>
      </c>
      <c r="D118" s="13">
        <v>274</v>
      </c>
      <c r="E118" s="13">
        <v>250</v>
      </c>
      <c r="F118" s="31">
        <f t="shared" si="14"/>
        <v>524</v>
      </c>
      <c r="G118" s="57"/>
      <c r="H118" s="37" t="s">
        <v>103</v>
      </c>
      <c r="I118" s="13">
        <v>134</v>
      </c>
      <c r="J118" s="13">
        <v>188</v>
      </c>
      <c r="K118" s="13">
        <v>200</v>
      </c>
      <c r="L118" s="61">
        <f t="shared" si="13"/>
        <v>388</v>
      </c>
    </row>
    <row r="119" spans="1:12" ht="14.25" customHeight="1" x14ac:dyDescent="0.15">
      <c r="A119" s="120"/>
      <c r="B119" s="37" t="s">
        <v>102</v>
      </c>
      <c r="C119" s="13">
        <v>102</v>
      </c>
      <c r="D119" s="13">
        <v>91</v>
      </c>
      <c r="E119" s="13">
        <v>105</v>
      </c>
      <c r="F119" s="31">
        <f t="shared" si="14"/>
        <v>196</v>
      </c>
      <c r="G119" s="57"/>
      <c r="H119" s="37" t="s">
        <v>101</v>
      </c>
      <c r="I119" s="13">
        <v>49</v>
      </c>
      <c r="J119" s="13">
        <v>49</v>
      </c>
      <c r="K119" s="13">
        <v>61</v>
      </c>
      <c r="L119" s="61">
        <f t="shared" si="13"/>
        <v>110</v>
      </c>
    </row>
    <row r="120" spans="1:12" ht="14.25" customHeight="1" x14ac:dyDescent="0.15">
      <c r="A120" s="120"/>
      <c r="B120" s="37" t="s">
        <v>100</v>
      </c>
      <c r="C120" s="13">
        <v>106</v>
      </c>
      <c r="D120" s="13">
        <v>95</v>
      </c>
      <c r="E120" s="13">
        <v>117</v>
      </c>
      <c r="F120" s="31">
        <f t="shared" si="14"/>
        <v>212</v>
      </c>
      <c r="G120" s="57"/>
      <c r="H120" s="37" t="s">
        <v>99</v>
      </c>
      <c r="I120" s="13">
        <v>139</v>
      </c>
      <c r="J120" s="13">
        <v>153</v>
      </c>
      <c r="K120" s="13">
        <v>176</v>
      </c>
      <c r="L120" s="61">
        <f t="shared" si="13"/>
        <v>329</v>
      </c>
    </row>
    <row r="121" spans="1:12" ht="14.25" customHeight="1" x14ac:dyDescent="0.15">
      <c r="A121" s="120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144</v>
      </c>
      <c r="J121" s="13">
        <v>169</v>
      </c>
      <c r="K121" s="62">
        <v>160</v>
      </c>
      <c r="L121" s="61">
        <f t="shared" si="13"/>
        <v>329</v>
      </c>
    </row>
    <row r="122" spans="1:12" ht="14.25" customHeight="1" x14ac:dyDescent="0.15">
      <c r="A122" s="120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187</v>
      </c>
      <c r="J122" s="13">
        <v>205</v>
      </c>
      <c r="K122" s="13">
        <v>213</v>
      </c>
      <c r="L122" s="61">
        <f t="shared" si="13"/>
        <v>418</v>
      </c>
    </row>
    <row r="123" spans="1:12" ht="14.25" customHeight="1" x14ac:dyDescent="0.15">
      <c r="A123" s="120"/>
      <c r="B123" s="37" t="s">
        <v>94</v>
      </c>
      <c r="C123" s="13">
        <v>61</v>
      </c>
      <c r="D123" s="13">
        <v>59</v>
      </c>
      <c r="E123" s="13">
        <v>65</v>
      </c>
      <c r="F123" s="31">
        <f t="shared" si="14"/>
        <v>124</v>
      </c>
      <c r="G123" s="57"/>
      <c r="H123" s="37" t="s">
        <v>93</v>
      </c>
      <c r="I123" s="13">
        <v>45</v>
      </c>
      <c r="J123" s="13">
        <v>54</v>
      </c>
      <c r="K123" s="13">
        <v>56</v>
      </c>
      <c r="L123" s="61">
        <f t="shared" si="13"/>
        <v>110</v>
      </c>
    </row>
    <row r="124" spans="1:12" ht="14.25" customHeight="1" x14ac:dyDescent="0.15">
      <c r="A124" s="120"/>
      <c r="B124" s="37" t="s">
        <v>92</v>
      </c>
      <c r="C124" s="13">
        <v>143</v>
      </c>
      <c r="D124" s="13">
        <v>137</v>
      </c>
      <c r="E124" s="13">
        <v>162</v>
      </c>
      <c r="F124" s="31">
        <f t="shared" si="14"/>
        <v>299</v>
      </c>
      <c r="G124" s="57"/>
      <c r="H124" s="37" t="s">
        <v>91</v>
      </c>
      <c r="I124" s="13">
        <v>224</v>
      </c>
      <c r="J124" s="13">
        <v>228</v>
      </c>
      <c r="K124" s="13">
        <v>262</v>
      </c>
      <c r="L124" s="61">
        <f t="shared" si="13"/>
        <v>490</v>
      </c>
    </row>
    <row r="125" spans="1:12" ht="14.25" customHeight="1" x14ac:dyDescent="0.15">
      <c r="A125" s="120"/>
      <c r="B125" s="37" t="s">
        <v>90</v>
      </c>
      <c r="C125" s="13">
        <v>49</v>
      </c>
      <c r="D125" s="13">
        <v>33</v>
      </c>
      <c r="E125" s="13">
        <v>49</v>
      </c>
      <c r="F125" s="31">
        <f t="shared" si="14"/>
        <v>82</v>
      </c>
      <c r="G125" s="57"/>
      <c r="H125" s="26" t="s">
        <v>89</v>
      </c>
      <c r="I125" s="25">
        <f>SUM(I116:I124)</f>
        <v>1249</v>
      </c>
      <c r="J125" s="25">
        <f>SUM(J116:J124)</f>
        <v>1460</v>
      </c>
      <c r="K125" s="25">
        <f>SUM(K116:K124)</f>
        <v>1547</v>
      </c>
      <c r="L125" s="60">
        <f>SUM(L116:L124)</f>
        <v>3007</v>
      </c>
    </row>
    <row r="126" spans="1:12" ht="14.25" customHeight="1" x14ac:dyDescent="0.15">
      <c r="A126" s="120"/>
      <c r="B126" s="37" t="s">
        <v>88</v>
      </c>
      <c r="C126" s="13">
        <v>65</v>
      </c>
      <c r="D126" s="13">
        <v>60</v>
      </c>
      <c r="E126" s="13">
        <v>74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33</v>
      </c>
      <c r="L126" s="58">
        <f t="shared" ref="L126:L139" si="15">SUM(J126:K126)</f>
        <v>80</v>
      </c>
    </row>
    <row r="127" spans="1:12" ht="14.25" customHeight="1" x14ac:dyDescent="0.15">
      <c r="A127" s="120"/>
      <c r="B127" s="37" t="s">
        <v>85</v>
      </c>
      <c r="C127" s="13">
        <v>37</v>
      </c>
      <c r="D127" s="13">
        <v>43</v>
      </c>
      <c r="E127" s="13">
        <v>37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120"/>
      <c r="B128" s="37" t="s">
        <v>83</v>
      </c>
      <c r="C128" s="13">
        <v>67</v>
      </c>
      <c r="D128" s="13">
        <v>61</v>
      </c>
      <c r="E128" s="13">
        <v>78</v>
      </c>
      <c r="F128" s="31">
        <f t="shared" si="14"/>
        <v>139</v>
      </c>
      <c r="G128" s="57"/>
      <c r="H128" s="59" t="s">
        <v>82</v>
      </c>
      <c r="I128" s="13">
        <v>41</v>
      </c>
      <c r="J128" s="13">
        <v>55</v>
      </c>
      <c r="K128" s="13">
        <v>67</v>
      </c>
      <c r="L128" s="58">
        <f t="shared" si="15"/>
        <v>122</v>
      </c>
    </row>
    <row r="129" spans="1:12" ht="14.25" customHeight="1" x14ac:dyDescent="0.15">
      <c r="A129" s="120"/>
      <c r="B129" s="37" t="s">
        <v>81</v>
      </c>
      <c r="C129" s="13">
        <v>76</v>
      </c>
      <c r="D129" s="13">
        <v>65</v>
      </c>
      <c r="E129" s="13">
        <v>78</v>
      </c>
      <c r="F129" s="31">
        <f t="shared" si="14"/>
        <v>143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20"/>
      <c r="B130" s="37" t="s">
        <v>79</v>
      </c>
      <c r="C130" s="13">
        <v>67</v>
      </c>
      <c r="D130" s="13">
        <v>61</v>
      </c>
      <c r="E130" s="13">
        <v>66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20"/>
      <c r="B131" s="37" t="s">
        <v>77</v>
      </c>
      <c r="C131" s="13">
        <v>114</v>
      </c>
      <c r="D131" s="13">
        <v>113</v>
      </c>
      <c r="E131" s="13">
        <v>111</v>
      </c>
      <c r="F131" s="31">
        <f t="shared" si="14"/>
        <v>224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120"/>
      <c r="B132" s="37" t="s">
        <v>75</v>
      </c>
      <c r="C132" s="13">
        <v>154</v>
      </c>
      <c r="D132" s="13">
        <v>145</v>
      </c>
      <c r="E132" s="13">
        <v>153</v>
      </c>
      <c r="F132" s="31">
        <f t="shared" si="14"/>
        <v>298</v>
      </c>
      <c r="G132" s="57"/>
      <c r="H132" s="59" t="s">
        <v>74</v>
      </c>
      <c r="I132" s="13">
        <v>18</v>
      </c>
      <c r="J132" s="13">
        <v>19</v>
      </c>
      <c r="K132" s="13">
        <v>23</v>
      </c>
      <c r="L132" s="58">
        <f t="shared" si="15"/>
        <v>42</v>
      </c>
    </row>
    <row r="133" spans="1:12" ht="14.25" customHeight="1" x14ac:dyDescent="0.15">
      <c r="A133" s="120"/>
      <c r="B133" s="37" t="s">
        <v>73</v>
      </c>
      <c r="C133" s="13">
        <v>124</v>
      </c>
      <c r="D133" s="13">
        <v>115</v>
      </c>
      <c r="E133" s="13">
        <v>128</v>
      </c>
      <c r="F133" s="31">
        <f t="shared" si="14"/>
        <v>243</v>
      </c>
      <c r="G133" s="57"/>
      <c r="H133" s="59" t="s">
        <v>72</v>
      </c>
      <c r="I133" s="13">
        <v>19</v>
      </c>
      <c r="J133" s="13">
        <v>16</v>
      </c>
      <c r="K133" s="13">
        <v>13</v>
      </c>
      <c r="L133" s="58">
        <f t="shared" si="15"/>
        <v>29</v>
      </c>
    </row>
    <row r="134" spans="1:12" ht="14.25" customHeight="1" x14ac:dyDescent="0.15">
      <c r="A134" s="120"/>
      <c r="B134" s="37" t="s">
        <v>71</v>
      </c>
      <c r="C134" s="13">
        <v>112</v>
      </c>
      <c r="D134" s="13">
        <v>111</v>
      </c>
      <c r="E134" s="13">
        <v>132</v>
      </c>
      <c r="F134" s="31">
        <f t="shared" si="14"/>
        <v>243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5"/>
        <v>39</v>
      </c>
    </row>
    <row r="135" spans="1:12" ht="14.25" customHeight="1" x14ac:dyDescent="0.15">
      <c r="A135" s="120"/>
      <c r="B135" s="37" t="s">
        <v>69</v>
      </c>
      <c r="C135" s="13">
        <v>205</v>
      </c>
      <c r="D135" s="13">
        <v>212</v>
      </c>
      <c r="E135" s="13">
        <v>215</v>
      </c>
      <c r="F135" s="31">
        <f t="shared" si="14"/>
        <v>427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20"/>
      <c r="B136" s="37" t="s">
        <v>67</v>
      </c>
      <c r="C136" s="13">
        <v>36</v>
      </c>
      <c r="D136" s="13">
        <v>41</v>
      </c>
      <c r="E136" s="13">
        <v>40</v>
      </c>
      <c r="F136" s="31">
        <f t="shared" si="14"/>
        <v>81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120"/>
      <c r="B137" s="37" t="s">
        <v>65</v>
      </c>
      <c r="C137" s="13">
        <v>218</v>
      </c>
      <c r="D137" s="13">
        <v>166</v>
      </c>
      <c r="E137" s="13">
        <v>194</v>
      </c>
      <c r="F137" s="31">
        <f t="shared" si="14"/>
        <v>360</v>
      </c>
      <c r="G137" s="57"/>
      <c r="H137" s="59" t="s">
        <v>64</v>
      </c>
      <c r="I137" s="13">
        <v>26</v>
      </c>
      <c r="J137" s="13">
        <v>24</v>
      </c>
      <c r="K137" s="13">
        <v>30</v>
      </c>
      <c r="L137" s="58">
        <f t="shared" si="15"/>
        <v>54</v>
      </c>
    </row>
    <row r="138" spans="1:12" ht="14.25" customHeight="1" x14ac:dyDescent="0.15">
      <c r="A138" s="120"/>
      <c r="B138" s="121" t="s">
        <v>63</v>
      </c>
      <c r="C138" s="13">
        <v>128</v>
      </c>
      <c r="D138" s="13">
        <v>182</v>
      </c>
      <c r="E138" s="13">
        <v>190</v>
      </c>
      <c r="F138" s="31">
        <f t="shared" si="14"/>
        <v>372</v>
      </c>
      <c r="G138" s="57"/>
      <c r="H138" s="59" t="s">
        <v>62</v>
      </c>
      <c r="I138" s="13">
        <v>16</v>
      </c>
      <c r="J138" s="13">
        <v>18</v>
      </c>
      <c r="K138" s="13">
        <v>18</v>
      </c>
      <c r="L138" s="58">
        <f t="shared" si="15"/>
        <v>36</v>
      </c>
    </row>
    <row r="139" spans="1:12" ht="14.25" customHeight="1" x14ac:dyDescent="0.15">
      <c r="A139" s="120"/>
      <c r="B139" s="26" t="s">
        <v>61</v>
      </c>
      <c r="C139" s="25">
        <f>SUM(C117:C138)</f>
        <v>2433</v>
      </c>
      <c r="D139" s="25">
        <f>SUM(D117:D138)</f>
        <v>2325</v>
      </c>
      <c r="E139" s="25">
        <f>SUM(E117:E138)</f>
        <v>2550</v>
      </c>
      <c r="F139" s="24">
        <f>SUM(F117:F138)</f>
        <v>4875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20" t="s">
        <v>59</v>
      </c>
      <c r="B140" s="37" t="s">
        <v>58</v>
      </c>
      <c r="C140" s="13">
        <v>137</v>
      </c>
      <c r="D140" s="13">
        <v>152</v>
      </c>
      <c r="E140" s="13">
        <v>180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258</v>
      </c>
      <c r="J140" s="25">
        <f>SUM(J126:J139)</f>
        <v>284</v>
      </c>
      <c r="K140" s="25">
        <f>SUM(K126:K139)</f>
        <v>292</v>
      </c>
      <c r="L140" s="60">
        <f>SUM(L126:L139)</f>
        <v>576</v>
      </c>
    </row>
    <row r="141" spans="1:12" ht="14.25" customHeight="1" x14ac:dyDescent="0.15">
      <c r="A141" s="120"/>
      <c r="B141" s="37" t="s">
        <v>56</v>
      </c>
      <c r="C141" s="13">
        <v>169</v>
      </c>
      <c r="D141" s="13">
        <v>192</v>
      </c>
      <c r="E141" s="13">
        <v>210</v>
      </c>
      <c r="F141" s="31">
        <f t="shared" si="16"/>
        <v>402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55</v>
      </c>
      <c r="L141" s="58">
        <f>SUM(J141:K141)</f>
        <v>112</v>
      </c>
    </row>
    <row r="142" spans="1:12" ht="14.25" customHeight="1" x14ac:dyDescent="0.15">
      <c r="A142" s="120"/>
      <c r="B142" s="37" t="s">
        <v>53</v>
      </c>
      <c r="C142" s="13">
        <v>164</v>
      </c>
      <c r="D142" s="13">
        <v>191</v>
      </c>
      <c r="E142" s="13">
        <v>196</v>
      </c>
      <c r="F142" s="31">
        <f t="shared" si="16"/>
        <v>387</v>
      </c>
      <c r="G142" s="57"/>
      <c r="H142" s="59" t="s">
        <v>52</v>
      </c>
      <c r="I142" s="13">
        <v>45</v>
      </c>
      <c r="J142" s="13">
        <v>50</v>
      </c>
      <c r="K142" s="13">
        <v>40</v>
      </c>
      <c r="L142" s="58">
        <f>SUM(J142:K142)</f>
        <v>90</v>
      </c>
    </row>
    <row r="143" spans="1:12" ht="14.25" customHeight="1" x14ac:dyDescent="0.15">
      <c r="A143" s="120"/>
      <c r="B143" s="37" t="s">
        <v>51</v>
      </c>
      <c r="C143" s="13">
        <v>66</v>
      </c>
      <c r="D143" s="13">
        <v>73</v>
      </c>
      <c r="E143" s="13">
        <v>92</v>
      </c>
      <c r="F143" s="31">
        <f t="shared" si="16"/>
        <v>165</v>
      </c>
      <c r="G143" s="57"/>
      <c r="H143" s="59" t="s">
        <v>50</v>
      </c>
      <c r="I143" s="13">
        <v>50</v>
      </c>
      <c r="J143" s="13">
        <v>49</v>
      </c>
      <c r="K143" s="13">
        <v>45</v>
      </c>
      <c r="L143" s="58">
        <f>SUM(J143:K143)</f>
        <v>94</v>
      </c>
    </row>
    <row r="144" spans="1:12" ht="14.25" customHeight="1" x14ac:dyDescent="0.15">
      <c r="A144" s="120"/>
      <c r="B144" s="37" t="s">
        <v>49</v>
      </c>
      <c r="C144" s="13">
        <v>38</v>
      </c>
      <c r="D144" s="13">
        <v>44</v>
      </c>
      <c r="E144" s="13">
        <v>35</v>
      </c>
      <c r="F144" s="31">
        <f t="shared" si="16"/>
        <v>79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120"/>
      <c r="B145" s="37" t="s">
        <v>47</v>
      </c>
      <c r="C145" s="13">
        <v>136</v>
      </c>
      <c r="D145" s="13">
        <v>167</v>
      </c>
      <c r="E145" s="13">
        <v>194</v>
      </c>
      <c r="F145" s="31">
        <f t="shared" si="16"/>
        <v>361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f>SUM(J145:K145)</f>
        <v>69</v>
      </c>
    </row>
    <row r="146" spans="1:13" ht="14.25" customHeight="1" x14ac:dyDescent="0.15">
      <c r="A146" s="120"/>
      <c r="B146" s="37" t="s">
        <v>45</v>
      </c>
      <c r="C146" s="13">
        <v>32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208</v>
      </c>
      <c r="J146" s="25">
        <f>SUM(J141:J145)</f>
        <v>225</v>
      </c>
      <c r="K146" s="25">
        <f>SUM(K141:K145)</f>
        <v>210</v>
      </c>
      <c r="L146" s="56">
        <f>SUM(L141:L145)</f>
        <v>435</v>
      </c>
    </row>
    <row r="147" spans="1:13" ht="14.25" customHeight="1" x14ac:dyDescent="0.15">
      <c r="A147" s="120"/>
      <c r="B147" s="37" t="s">
        <v>43</v>
      </c>
      <c r="C147" s="13">
        <v>41</v>
      </c>
      <c r="D147" s="13">
        <v>48</v>
      </c>
      <c r="E147" s="13">
        <v>53</v>
      </c>
      <c r="F147" s="31">
        <f t="shared" si="16"/>
        <v>101</v>
      </c>
      <c r="G147" s="263" t="s">
        <v>42</v>
      </c>
      <c r="H147" s="264"/>
      <c r="I147" s="55">
        <f>SUM(C139+C157+C164+C167+I125+I140+I146)</f>
        <v>7003</v>
      </c>
      <c r="J147" s="55">
        <f>SUM(D139+D157+D164+D167+J125+J140+J146)</f>
        <v>7694</v>
      </c>
      <c r="K147" s="55">
        <f>SUM(E139+E157+E164+E167+K125+K140+K146)</f>
        <v>8271</v>
      </c>
      <c r="L147" s="54">
        <f>SUM(F139+F157+F164+F167+L125+L140+L146)</f>
        <v>15965</v>
      </c>
    </row>
    <row r="148" spans="1:13" ht="14.25" customHeight="1" x14ac:dyDescent="0.15">
      <c r="A148" s="120"/>
      <c r="B148" s="37" t="s">
        <v>41</v>
      </c>
      <c r="C148" s="13">
        <v>101</v>
      </c>
      <c r="D148" s="13">
        <v>130</v>
      </c>
      <c r="E148" s="13">
        <v>148</v>
      </c>
      <c r="F148" s="31">
        <f t="shared" si="16"/>
        <v>278</v>
      </c>
      <c r="G148" s="53"/>
      <c r="H148" s="121"/>
      <c r="I148" s="13"/>
      <c r="J148" s="13"/>
      <c r="K148" s="13"/>
      <c r="L148" s="52"/>
    </row>
    <row r="149" spans="1:13" ht="14.25" customHeight="1" x14ac:dyDescent="0.15">
      <c r="A149" s="120"/>
      <c r="B149" s="37" t="s">
        <v>40</v>
      </c>
      <c r="C149" s="13">
        <v>66</v>
      </c>
      <c r="D149" s="13">
        <v>83</v>
      </c>
      <c r="E149" s="13">
        <v>101</v>
      </c>
      <c r="F149" s="31">
        <f t="shared" si="16"/>
        <v>184</v>
      </c>
      <c r="G149" s="265" t="s">
        <v>39</v>
      </c>
      <c r="H149" s="266"/>
      <c r="I149" s="247">
        <f>SUM(C30+I39+I67+I147)</f>
        <v>19574</v>
      </c>
      <c r="J149" s="247">
        <f>SUM(D30+J39+J67+J147)</f>
        <v>22686</v>
      </c>
      <c r="K149" s="247">
        <f>SUM(E30+K39+K67+K147)</f>
        <v>24329</v>
      </c>
      <c r="L149" s="249">
        <f>SUM(J149:K149)</f>
        <v>47015</v>
      </c>
    </row>
    <row r="150" spans="1:13" ht="14.25" customHeight="1" x14ac:dyDescent="0.15">
      <c r="A150" s="120"/>
      <c r="B150" s="37" t="s">
        <v>38</v>
      </c>
      <c r="C150" s="13">
        <v>137</v>
      </c>
      <c r="D150" s="13">
        <v>160</v>
      </c>
      <c r="E150" s="13">
        <v>176</v>
      </c>
      <c r="F150" s="31">
        <f t="shared" si="16"/>
        <v>336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120"/>
      <c r="B151" s="37" t="s">
        <v>37</v>
      </c>
      <c r="C151" s="13">
        <v>31</v>
      </c>
      <c r="D151" s="13">
        <v>33</v>
      </c>
      <c r="E151" s="13">
        <v>38</v>
      </c>
      <c r="F151" s="31">
        <f t="shared" si="16"/>
        <v>71</v>
      </c>
      <c r="G151" s="251" t="s">
        <v>36</v>
      </c>
      <c r="H151" s="252"/>
      <c r="I151" s="255">
        <f>I149-'R1.10月末'!I149</f>
        <v>8</v>
      </c>
      <c r="J151" s="255">
        <f>J149-'R1.10月末'!J149</f>
        <v>-4</v>
      </c>
      <c r="K151" s="255">
        <f>K149-'R1.10月末'!K149</f>
        <v>-32</v>
      </c>
      <c r="L151" s="257">
        <f>L149-'R1.10月末'!L149</f>
        <v>-36</v>
      </c>
      <c r="M151" s="109"/>
    </row>
    <row r="152" spans="1:13" ht="14.25" customHeight="1" x14ac:dyDescent="0.15">
      <c r="A152" s="120"/>
      <c r="B152" s="37" t="s">
        <v>35</v>
      </c>
      <c r="C152" s="13">
        <v>21</v>
      </c>
      <c r="D152" s="13">
        <v>24</v>
      </c>
      <c r="E152" s="13">
        <v>25</v>
      </c>
      <c r="F152" s="31">
        <f t="shared" si="16"/>
        <v>49</v>
      </c>
      <c r="G152" s="253"/>
      <c r="H152" s="254"/>
      <c r="I152" s="256"/>
      <c r="J152" s="256"/>
      <c r="K152" s="256"/>
      <c r="L152" s="258"/>
      <c r="M152" s="109"/>
    </row>
    <row r="153" spans="1:13" ht="14.25" customHeight="1" x14ac:dyDescent="0.15">
      <c r="A153" s="120"/>
      <c r="B153" s="37" t="s">
        <v>34</v>
      </c>
      <c r="C153" s="13">
        <v>67</v>
      </c>
      <c r="D153" s="13">
        <v>100</v>
      </c>
      <c r="E153" s="13">
        <v>95</v>
      </c>
      <c r="F153" s="31">
        <f t="shared" si="16"/>
        <v>195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  <c r="M153" s="109"/>
    </row>
    <row r="154" spans="1:13" ht="14.25" customHeight="1" x14ac:dyDescent="0.15">
      <c r="A154" s="120"/>
      <c r="B154" s="37" t="s">
        <v>32</v>
      </c>
      <c r="C154" s="13">
        <v>50</v>
      </c>
      <c r="D154" s="13">
        <v>56</v>
      </c>
      <c r="E154" s="13">
        <v>64</v>
      </c>
      <c r="F154" s="31">
        <f t="shared" si="16"/>
        <v>120</v>
      </c>
      <c r="G154" s="245" t="s">
        <v>31</v>
      </c>
      <c r="H154" s="246"/>
      <c r="I154" s="50"/>
      <c r="J154" s="50">
        <v>63</v>
      </c>
      <c r="K154" s="50">
        <v>48</v>
      </c>
      <c r="L154" s="48">
        <f t="shared" ref="L154:L159" si="17">SUM(J154:K154)</f>
        <v>111</v>
      </c>
    </row>
    <row r="155" spans="1:13" ht="14.25" customHeight="1" x14ac:dyDescent="0.15">
      <c r="A155" s="120"/>
      <c r="B155" s="37" t="s">
        <v>30</v>
      </c>
      <c r="C155" s="13">
        <v>251</v>
      </c>
      <c r="D155" s="13">
        <v>243</v>
      </c>
      <c r="E155" s="13">
        <v>286</v>
      </c>
      <c r="F155" s="31">
        <f t="shared" si="16"/>
        <v>529</v>
      </c>
      <c r="G155" s="245" t="s">
        <v>29</v>
      </c>
      <c r="H155" s="246"/>
      <c r="I155" s="50"/>
      <c r="J155" s="50">
        <v>51</v>
      </c>
      <c r="K155" s="50">
        <v>57</v>
      </c>
      <c r="L155" s="48">
        <f t="shared" si="17"/>
        <v>108</v>
      </c>
    </row>
    <row r="156" spans="1:13" ht="14.25" customHeight="1" x14ac:dyDescent="0.15">
      <c r="A156" s="120"/>
      <c r="B156" s="37" t="s">
        <v>28</v>
      </c>
      <c r="C156" s="13">
        <v>38</v>
      </c>
      <c r="D156" s="13">
        <v>36</v>
      </c>
      <c r="E156" s="13">
        <v>42</v>
      </c>
      <c r="F156" s="31">
        <f t="shared" si="16"/>
        <v>78</v>
      </c>
      <c r="G156" s="245" t="s">
        <v>27</v>
      </c>
      <c r="H156" s="246"/>
      <c r="I156" s="50"/>
      <c r="J156" s="50">
        <v>8</v>
      </c>
      <c r="K156" s="50">
        <v>9</v>
      </c>
      <c r="L156" s="48">
        <f t="shared" si="17"/>
        <v>17</v>
      </c>
    </row>
    <row r="157" spans="1:13" ht="14.25" customHeight="1" x14ac:dyDescent="0.15">
      <c r="A157" s="120"/>
      <c r="B157" s="26" t="s">
        <v>26</v>
      </c>
      <c r="C157" s="25">
        <f>SUM(C140:C156)</f>
        <v>1545</v>
      </c>
      <c r="D157" s="25">
        <f t="shared" ref="D157:F157" si="18">SUM(D140:D156)</f>
        <v>1772</v>
      </c>
      <c r="E157" s="25">
        <f t="shared" si="18"/>
        <v>1975</v>
      </c>
      <c r="F157" s="25">
        <f t="shared" si="18"/>
        <v>3747</v>
      </c>
      <c r="G157" s="245" t="s">
        <v>25</v>
      </c>
      <c r="H157" s="246"/>
      <c r="I157" s="50"/>
      <c r="J157" s="50">
        <v>24</v>
      </c>
      <c r="K157" s="50">
        <v>32</v>
      </c>
      <c r="L157" s="48">
        <f t="shared" si="17"/>
        <v>56</v>
      </c>
    </row>
    <row r="158" spans="1:13" ht="14.25" customHeight="1" x14ac:dyDescent="0.15">
      <c r="A158" s="120" t="s">
        <v>24</v>
      </c>
      <c r="B158" s="37" t="s">
        <v>23</v>
      </c>
      <c r="C158" s="13">
        <v>124</v>
      </c>
      <c r="D158" s="13">
        <v>166</v>
      </c>
      <c r="E158" s="13">
        <v>163</v>
      </c>
      <c r="F158" s="31">
        <f t="shared" ref="F158:F163" si="19">SUM(D158:E158)</f>
        <v>329</v>
      </c>
      <c r="G158" s="245" t="s">
        <v>22</v>
      </c>
      <c r="H158" s="246"/>
      <c r="I158" s="50"/>
      <c r="J158" s="50">
        <v>0</v>
      </c>
      <c r="K158" s="50">
        <v>0</v>
      </c>
      <c r="L158" s="48">
        <f t="shared" si="17"/>
        <v>0</v>
      </c>
    </row>
    <row r="159" spans="1:13" ht="14.25" customHeight="1" x14ac:dyDescent="0.15">
      <c r="A159" s="120"/>
      <c r="B159" s="37" t="s">
        <v>21</v>
      </c>
      <c r="C159" s="13">
        <v>210</v>
      </c>
      <c r="D159" s="13">
        <v>259</v>
      </c>
      <c r="E159" s="13">
        <v>277</v>
      </c>
      <c r="F159" s="31">
        <f t="shared" si="19"/>
        <v>536</v>
      </c>
      <c r="G159" s="233" t="s">
        <v>20</v>
      </c>
      <c r="H159" s="234"/>
      <c r="I159" s="49"/>
      <c r="J159" s="49">
        <v>0</v>
      </c>
      <c r="K159" s="49">
        <v>0</v>
      </c>
      <c r="L159" s="48">
        <f t="shared" si="17"/>
        <v>0</v>
      </c>
    </row>
    <row r="160" spans="1:13" ht="14.25" customHeight="1" x14ac:dyDescent="0.15">
      <c r="A160" s="120"/>
      <c r="B160" s="37" t="s">
        <v>19</v>
      </c>
      <c r="C160" s="13">
        <v>63</v>
      </c>
      <c r="D160" s="13">
        <v>83</v>
      </c>
      <c r="E160" s="13">
        <v>76</v>
      </c>
      <c r="F160" s="31">
        <f t="shared" si="19"/>
        <v>159</v>
      </c>
      <c r="G160" s="119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20"/>
      <c r="B161" s="37" t="s">
        <v>17</v>
      </c>
      <c r="C161" s="13">
        <v>51</v>
      </c>
      <c r="D161" s="13">
        <v>76</v>
      </c>
      <c r="E161" s="13">
        <v>84</v>
      </c>
      <c r="F161" s="31">
        <f t="shared" si="19"/>
        <v>160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120"/>
      <c r="B162" s="37" t="s">
        <v>15</v>
      </c>
      <c r="C162" s="13">
        <v>212</v>
      </c>
      <c r="D162" s="13">
        <v>281</v>
      </c>
      <c r="E162" s="13">
        <v>293</v>
      </c>
      <c r="F162" s="31">
        <f t="shared" si="19"/>
        <v>574</v>
      </c>
      <c r="G162" s="42" t="s">
        <v>14</v>
      </c>
      <c r="H162" s="41" t="s">
        <v>11</v>
      </c>
      <c r="I162" s="40">
        <f>SUM(L162/L149)</f>
        <v>0.41252791662235455</v>
      </c>
      <c r="J162" s="39">
        <v>8712</v>
      </c>
      <c r="K162" s="39">
        <v>10683</v>
      </c>
      <c r="L162" s="38">
        <f t="shared" ref="L162:L167" si="20">SUM(J162:K162)</f>
        <v>19395</v>
      </c>
    </row>
    <row r="163" spans="1:12" ht="14.25" customHeight="1" x14ac:dyDescent="0.15">
      <c r="A163" s="120"/>
      <c r="B163" s="37" t="s">
        <v>13</v>
      </c>
      <c r="C163" s="13">
        <v>36</v>
      </c>
      <c r="D163" s="13">
        <v>47</v>
      </c>
      <c r="E163" s="13">
        <v>46</v>
      </c>
      <c r="F163" s="31">
        <f t="shared" si="19"/>
        <v>93</v>
      </c>
      <c r="G163" s="238" t="s">
        <v>12</v>
      </c>
      <c r="H163" s="36" t="s">
        <v>11</v>
      </c>
      <c r="I163" s="35">
        <f>SUM(L163/L149)</f>
        <v>0.34286929703286184</v>
      </c>
      <c r="J163" s="34">
        <v>7089</v>
      </c>
      <c r="K163" s="34">
        <v>9031</v>
      </c>
      <c r="L163" s="33">
        <f t="shared" si="20"/>
        <v>16120</v>
      </c>
    </row>
    <row r="164" spans="1:12" ht="14.25" customHeight="1" x14ac:dyDescent="0.15">
      <c r="A164" s="120"/>
      <c r="B164" s="26" t="s">
        <v>10</v>
      </c>
      <c r="C164" s="25">
        <f>SUM(C158:C163)</f>
        <v>696</v>
      </c>
      <c r="D164" s="25">
        <f>SUM(D158:D163)</f>
        <v>912</v>
      </c>
      <c r="E164" s="25">
        <f>SUM(E158:E163)</f>
        <v>939</v>
      </c>
      <c r="F164" s="24">
        <f>SUM(F158:F163)</f>
        <v>1851</v>
      </c>
      <c r="G164" s="239"/>
      <c r="H164" s="30" t="s">
        <v>9</v>
      </c>
      <c r="I164" s="29">
        <f>L164/F30</f>
        <v>0.28998479986488768</v>
      </c>
      <c r="J164" s="28">
        <v>770</v>
      </c>
      <c r="K164" s="28">
        <v>947</v>
      </c>
      <c r="L164" s="27">
        <f t="shared" si="20"/>
        <v>1717</v>
      </c>
    </row>
    <row r="165" spans="1:12" ht="14.25" customHeight="1" x14ac:dyDescent="0.15">
      <c r="A165" s="120" t="s">
        <v>8</v>
      </c>
      <c r="B165" s="121" t="s">
        <v>7</v>
      </c>
      <c r="C165" s="13">
        <v>321</v>
      </c>
      <c r="D165" s="13">
        <v>354</v>
      </c>
      <c r="E165" s="13">
        <v>371</v>
      </c>
      <c r="F165" s="31">
        <f>SUM(D165:E165)</f>
        <v>725</v>
      </c>
      <c r="G165" s="239"/>
      <c r="H165" s="30" t="s">
        <v>6</v>
      </c>
      <c r="I165" s="29">
        <f>L165/L39</f>
        <v>0.38098591549295774</v>
      </c>
      <c r="J165" s="28">
        <v>1669</v>
      </c>
      <c r="K165" s="28">
        <v>2118</v>
      </c>
      <c r="L165" s="27">
        <f t="shared" si="20"/>
        <v>3787</v>
      </c>
    </row>
    <row r="166" spans="1:12" ht="14.25" customHeight="1" x14ac:dyDescent="0.15">
      <c r="A166" s="120"/>
      <c r="B166" s="121" t="s">
        <v>5</v>
      </c>
      <c r="C166" s="13">
        <v>293</v>
      </c>
      <c r="D166" s="13">
        <v>362</v>
      </c>
      <c r="E166" s="13">
        <v>387</v>
      </c>
      <c r="F166" s="31">
        <f>SUM(D166:E166)</f>
        <v>749</v>
      </c>
      <c r="G166" s="239"/>
      <c r="H166" s="30" t="s">
        <v>4</v>
      </c>
      <c r="I166" s="29">
        <f>L166/L67</f>
        <v>0.30673513727039303</v>
      </c>
      <c r="J166" s="28">
        <v>2069</v>
      </c>
      <c r="K166" s="28">
        <v>2590</v>
      </c>
      <c r="L166" s="27">
        <f>SUM(J166:K166)</f>
        <v>4659</v>
      </c>
    </row>
    <row r="167" spans="1:12" ht="14.25" customHeight="1" x14ac:dyDescent="0.15">
      <c r="A167" s="120"/>
      <c r="B167" s="26" t="s">
        <v>3</v>
      </c>
      <c r="C167" s="25">
        <f>SUM(C165:C166)</f>
        <v>614</v>
      </c>
      <c r="D167" s="25">
        <f>SUM(D165:D166)</f>
        <v>716</v>
      </c>
      <c r="E167" s="25">
        <f>SUM(E165:E166)</f>
        <v>758</v>
      </c>
      <c r="F167" s="24">
        <f>SUM(F165:F166)</f>
        <v>1474</v>
      </c>
      <c r="G167" s="240"/>
      <c r="H167" s="23" t="s">
        <v>2</v>
      </c>
      <c r="I167" s="22">
        <f>L167/L147</f>
        <v>0.37312871907297213</v>
      </c>
      <c r="J167" s="21">
        <v>2581</v>
      </c>
      <c r="K167" s="21">
        <v>3376</v>
      </c>
      <c r="L167" s="20">
        <f t="shared" si="20"/>
        <v>5957</v>
      </c>
    </row>
    <row r="168" spans="1:12" ht="14.25" customHeight="1" x14ac:dyDescent="0.15">
      <c r="A168" s="120"/>
      <c r="B168" s="13"/>
      <c r="C168" s="13"/>
      <c r="D168" s="13"/>
      <c r="E168" s="13"/>
      <c r="F168" s="1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120"/>
      <c r="B169" s="13"/>
      <c r="C169" s="13"/>
      <c r="D169" s="13"/>
      <c r="E169" s="13"/>
      <c r="F169" s="12"/>
      <c r="G169" s="288"/>
      <c r="H169" s="289"/>
      <c r="I169" s="206">
        <v>463</v>
      </c>
      <c r="J169" s="206">
        <v>201</v>
      </c>
      <c r="K169" s="206">
        <v>297</v>
      </c>
      <c r="L169" s="207">
        <f>SUM(J169:K169)</f>
        <v>498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156:H156"/>
    <mergeCell ref="G157:H157"/>
    <mergeCell ref="G158:H158"/>
    <mergeCell ref="G168:H169"/>
    <mergeCell ref="J149:J150"/>
    <mergeCell ref="G159:H159"/>
    <mergeCell ref="G161:L161"/>
    <mergeCell ref="G163:G167"/>
    <mergeCell ref="G153:H153"/>
    <mergeCell ref="G154:H154"/>
    <mergeCell ref="G155:H155"/>
    <mergeCell ref="K149:K150"/>
    <mergeCell ref="L149:L150"/>
    <mergeCell ref="G151:H152"/>
    <mergeCell ref="I151:I152"/>
    <mergeCell ref="J151:J15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159C2-E667-4139-8F71-CCB4006F7B0A}">
  <dimension ref="A1:M218"/>
  <sheetViews>
    <sheetView view="pageBreakPreview" zoomScaleNormal="100" workbookViewId="0">
      <selection activeCell="F144" sqref="F144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267" t="s">
        <v>273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12" ht="16.5" customHeight="1" x14ac:dyDescent="0.15">
      <c r="A2" s="270" t="s">
        <v>285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273" t="s">
        <v>266</v>
      </c>
      <c r="B4" s="27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331</v>
      </c>
      <c r="D5" s="89">
        <v>396</v>
      </c>
      <c r="E5" s="89">
        <v>393</v>
      </c>
      <c r="F5" s="31">
        <f t="shared" ref="F5:F21" si="1">SUM(D5:E5)</f>
        <v>789</v>
      </c>
      <c r="G5" s="57"/>
      <c r="H5" s="37" t="s">
        <v>261</v>
      </c>
      <c r="I5" s="13">
        <v>179</v>
      </c>
      <c r="J5" s="13">
        <v>206</v>
      </c>
      <c r="K5" s="13">
        <v>232</v>
      </c>
      <c r="L5" s="58">
        <f t="shared" si="0"/>
        <v>438</v>
      </c>
    </row>
    <row r="6" spans="1:12" ht="14.25" customHeight="1" x14ac:dyDescent="0.15">
      <c r="A6" s="215"/>
      <c r="B6" s="37" t="s">
        <v>260</v>
      </c>
      <c r="C6" s="86">
        <v>215</v>
      </c>
      <c r="D6" s="86">
        <v>211</v>
      </c>
      <c r="E6" s="86">
        <v>206</v>
      </c>
      <c r="F6" s="31">
        <f t="shared" si="1"/>
        <v>417</v>
      </c>
      <c r="G6" s="57"/>
      <c r="H6" s="37" t="s">
        <v>259</v>
      </c>
      <c r="I6" s="13">
        <v>112</v>
      </c>
      <c r="J6" s="13">
        <v>137</v>
      </c>
      <c r="K6" s="13">
        <v>166</v>
      </c>
      <c r="L6" s="58">
        <f t="shared" si="0"/>
        <v>303</v>
      </c>
    </row>
    <row r="7" spans="1:12" ht="14.25" customHeight="1" x14ac:dyDescent="0.15">
      <c r="A7" s="215"/>
      <c r="B7" s="37" t="s">
        <v>258</v>
      </c>
      <c r="C7" s="86">
        <v>127</v>
      </c>
      <c r="D7" s="86">
        <v>133</v>
      </c>
      <c r="E7" s="86">
        <v>156</v>
      </c>
      <c r="F7" s="31">
        <f t="shared" si="1"/>
        <v>289</v>
      </c>
      <c r="G7" s="57"/>
      <c r="H7" s="37" t="s">
        <v>257</v>
      </c>
      <c r="I7" s="13">
        <v>81</v>
      </c>
      <c r="J7" s="13">
        <v>103</v>
      </c>
      <c r="K7" s="13">
        <v>105</v>
      </c>
      <c r="L7" s="58">
        <f t="shared" si="0"/>
        <v>208</v>
      </c>
    </row>
    <row r="8" spans="1:12" ht="14.25" customHeight="1" x14ac:dyDescent="0.15">
      <c r="A8" s="215"/>
      <c r="B8" s="37" t="s">
        <v>256</v>
      </c>
      <c r="C8" s="86">
        <v>164</v>
      </c>
      <c r="D8" s="86">
        <v>171</v>
      </c>
      <c r="E8" s="86">
        <v>201</v>
      </c>
      <c r="F8" s="31">
        <f t="shared" si="1"/>
        <v>372</v>
      </c>
      <c r="G8" s="57"/>
      <c r="H8" s="37" t="s">
        <v>219</v>
      </c>
      <c r="I8" s="13">
        <v>58</v>
      </c>
      <c r="J8" s="13">
        <v>72</v>
      </c>
      <c r="K8" s="13">
        <v>77</v>
      </c>
      <c r="L8" s="58">
        <f t="shared" si="0"/>
        <v>149</v>
      </c>
    </row>
    <row r="9" spans="1:12" ht="14.25" customHeight="1" x14ac:dyDescent="0.15">
      <c r="A9" s="215"/>
      <c r="B9" s="37" t="s">
        <v>255</v>
      </c>
      <c r="C9" s="86">
        <v>56</v>
      </c>
      <c r="D9" s="86">
        <v>63</v>
      </c>
      <c r="E9" s="86">
        <v>74</v>
      </c>
      <c r="F9" s="31">
        <f t="shared" si="1"/>
        <v>137</v>
      </c>
      <c r="G9" s="57"/>
      <c r="H9" s="37" t="s">
        <v>254</v>
      </c>
      <c r="I9" s="13">
        <v>73</v>
      </c>
      <c r="J9" s="13">
        <v>85</v>
      </c>
      <c r="K9" s="13">
        <v>87</v>
      </c>
      <c r="L9" s="58">
        <f t="shared" si="0"/>
        <v>172</v>
      </c>
    </row>
    <row r="10" spans="1:12" ht="14.25" customHeight="1" x14ac:dyDescent="0.15">
      <c r="A10" s="215"/>
      <c r="B10" s="37" t="s">
        <v>253</v>
      </c>
      <c r="C10" s="86">
        <v>302</v>
      </c>
      <c r="D10" s="86">
        <v>372</v>
      </c>
      <c r="E10" s="86">
        <v>401</v>
      </c>
      <c r="F10" s="31">
        <f t="shared" si="1"/>
        <v>773</v>
      </c>
      <c r="G10" s="83"/>
      <c r="H10" s="26" t="s">
        <v>252</v>
      </c>
      <c r="I10" s="25">
        <f>SUM(I4:I9)</f>
        <v>530</v>
      </c>
      <c r="J10" s="25">
        <f>SUM(J4:J9)</f>
        <v>635</v>
      </c>
      <c r="K10" s="25">
        <f>SUM(K4:K9)</f>
        <v>703</v>
      </c>
      <c r="L10" s="60">
        <f>SUM(L4:L9)</f>
        <v>1338</v>
      </c>
    </row>
    <row r="11" spans="1:12" ht="14.25" customHeight="1" x14ac:dyDescent="0.15">
      <c r="A11" s="215"/>
      <c r="B11" s="37" t="s">
        <v>251</v>
      </c>
      <c r="C11" s="86">
        <v>66</v>
      </c>
      <c r="D11" s="86">
        <v>79</v>
      </c>
      <c r="E11" s="86">
        <v>90</v>
      </c>
      <c r="F11" s="31">
        <f t="shared" si="1"/>
        <v>169</v>
      </c>
      <c r="G11" s="57" t="s">
        <v>250</v>
      </c>
      <c r="H11" s="37" t="s">
        <v>249</v>
      </c>
      <c r="I11" s="13">
        <v>53</v>
      </c>
      <c r="J11" s="13">
        <v>63</v>
      </c>
      <c r="K11" s="13">
        <v>72</v>
      </c>
      <c r="L11" s="58">
        <f t="shared" ref="L11:L22" si="2">SUM(J11:K11)</f>
        <v>135</v>
      </c>
    </row>
    <row r="12" spans="1:12" ht="14.25" customHeight="1" x14ac:dyDescent="0.15">
      <c r="A12" s="215"/>
      <c r="B12" s="37" t="s">
        <v>248</v>
      </c>
      <c r="C12" s="86">
        <v>119</v>
      </c>
      <c r="D12" s="86">
        <v>172</v>
      </c>
      <c r="E12" s="86">
        <v>183</v>
      </c>
      <c r="F12" s="31">
        <f t="shared" si="1"/>
        <v>355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215"/>
      <c r="B13" s="37" t="s">
        <v>247</v>
      </c>
      <c r="C13" s="86">
        <v>152</v>
      </c>
      <c r="D13" s="86">
        <v>215</v>
      </c>
      <c r="E13" s="86">
        <v>222</v>
      </c>
      <c r="F13" s="31">
        <f t="shared" si="1"/>
        <v>437</v>
      </c>
      <c r="G13" s="57"/>
      <c r="H13" s="37" t="s">
        <v>246</v>
      </c>
      <c r="I13" s="13">
        <v>38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215"/>
      <c r="B14" s="37" t="s">
        <v>245</v>
      </c>
      <c r="C14" s="86">
        <v>41</v>
      </c>
      <c r="D14" s="86">
        <v>53</v>
      </c>
      <c r="E14" s="86">
        <v>51</v>
      </c>
      <c r="F14" s="31">
        <f t="shared" si="1"/>
        <v>104</v>
      </c>
      <c r="G14" s="57"/>
      <c r="H14" s="37" t="s">
        <v>244</v>
      </c>
      <c r="I14" s="13">
        <v>128</v>
      </c>
      <c r="J14" s="13">
        <v>124</v>
      </c>
      <c r="K14" s="13">
        <v>130</v>
      </c>
      <c r="L14" s="58">
        <f t="shared" si="2"/>
        <v>254</v>
      </c>
    </row>
    <row r="15" spans="1:12" ht="14.25" customHeight="1" x14ac:dyDescent="0.15">
      <c r="A15" s="215"/>
      <c r="B15" s="37" t="s">
        <v>243</v>
      </c>
      <c r="C15" s="86">
        <v>26</v>
      </c>
      <c r="D15" s="86">
        <v>30</v>
      </c>
      <c r="E15" s="86">
        <v>35</v>
      </c>
      <c r="F15" s="31">
        <f t="shared" si="1"/>
        <v>65</v>
      </c>
      <c r="G15" s="57"/>
      <c r="H15" s="37" t="s">
        <v>242</v>
      </c>
      <c r="I15" s="13">
        <v>30</v>
      </c>
      <c r="J15" s="13">
        <v>34</v>
      </c>
      <c r="K15" s="13">
        <v>43</v>
      </c>
      <c r="L15" s="58">
        <f t="shared" si="2"/>
        <v>77</v>
      </c>
    </row>
    <row r="16" spans="1:12" ht="14.25" customHeight="1" x14ac:dyDescent="0.15">
      <c r="A16" s="215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60</v>
      </c>
      <c r="K16" s="13">
        <v>78</v>
      </c>
      <c r="L16" s="58">
        <f t="shared" si="2"/>
        <v>138</v>
      </c>
    </row>
    <row r="17" spans="1:12" ht="14.25" customHeight="1" x14ac:dyDescent="0.15">
      <c r="A17" s="215"/>
      <c r="B17" s="216" t="s">
        <v>239</v>
      </c>
      <c r="C17" s="86">
        <v>45</v>
      </c>
      <c r="D17" s="86">
        <v>60</v>
      </c>
      <c r="E17" s="86">
        <v>64</v>
      </c>
      <c r="F17" s="31">
        <f>SUM(D17:E17)</f>
        <v>124</v>
      </c>
      <c r="G17" s="57"/>
      <c r="H17" s="37" t="s">
        <v>238</v>
      </c>
      <c r="I17" s="13">
        <v>83</v>
      </c>
      <c r="J17" s="13">
        <v>90</v>
      </c>
      <c r="K17" s="13">
        <v>83</v>
      </c>
      <c r="L17" s="58">
        <f t="shared" si="2"/>
        <v>173</v>
      </c>
    </row>
    <row r="18" spans="1:12" ht="14.25" customHeight="1" x14ac:dyDescent="0.15">
      <c r="A18" s="215"/>
      <c r="B18" s="37" t="s">
        <v>237</v>
      </c>
      <c r="C18" s="86">
        <v>83</v>
      </c>
      <c r="D18" s="86">
        <v>114</v>
      </c>
      <c r="E18" s="86">
        <v>119</v>
      </c>
      <c r="F18" s="31">
        <f t="shared" si="1"/>
        <v>233</v>
      </c>
      <c r="G18" s="57"/>
      <c r="H18" s="37" t="s">
        <v>236</v>
      </c>
      <c r="I18" s="13">
        <v>57</v>
      </c>
      <c r="J18" s="13">
        <v>63</v>
      </c>
      <c r="K18" s="13">
        <v>78</v>
      </c>
      <c r="L18" s="58">
        <f t="shared" si="2"/>
        <v>141</v>
      </c>
    </row>
    <row r="19" spans="1:12" ht="14.25" customHeight="1" x14ac:dyDescent="0.15">
      <c r="A19" s="215"/>
      <c r="B19" s="37" t="s">
        <v>235</v>
      </c>
      <c r="C19" s="86">
        <v>23</v>
      </c>
      <c r="D19" s="86">
        <v>25</v>
      </c>
      <c r="E19" s="86">
        <v>28</v>
      </c>
      <c r="F19" s="31">
        <f t="shared" si="1"/>
        <v>53</v>
      </c>
      <c r="G19" s="57"/>
      <c r="H19" s="37" t="s">
        <v>234</v>
      </c>
      <c r="I19" s="13">
        <v>24</v>
      </c>
      <c r="J19" s="13">
        <v>34</v>
      </c>
      <c r="K19" s="13">
        <v>26</v>
      </c>
      <c r="L19" s="58">
        <f t="shared" si="2"/>
        <v>60</v>
      </c>
    </row>
    <row r="20" spans="1:12" ht="14.25" customHeight="1" x14ac:dyDescent="0.15">
      <c r="A20" s="215"/>
      <c r="B20" s="216" t="s">
        <v>233</v>
      </c>
      <c r="C20" s="86">
        <v>13</v>
      </c>
      <c r="D20" s="86">
        <v>10</v>
      </c>
      <c r="E20" s="86">
        <v>13</v>
      </c>
      <c r="F20" s="31">
        <f t="shared" si="1"/>
        <v>23</v>
      </c>
      <c r="G20" s="57"/>
      <c r="H20" s="37" t="s">
        <v>232</v>
      </c>
      <c r="I20" s="13">
        <v>59</v>
      </c>
      <c r="J20" s="13">
        <v>55</v>
      </c>
      <c r="K20" s="13">
        <v>60</v>
      </c>
      <c r="L20" s="58">
        <f t="shared" si="2"/>
        <v>115</v>
      </c>
    </row>
    <row r="21" spans="1:12" ht="14.25" customHeight="1" x14ac:dyDescent="0.15">
      <c r="A21" s="215"/>
      <c r="B21" s="216" t="s">
        <v>231</v>
      </c>
      <c r="C21" s="86">
        <v>18</v>
      </c>
      <c r="D21" s="86">
        <v>25</v>
      </c>
      <c r="E21" s="86">
        <v>22</v>
      </c>
      <c r="F21" s="31">
        <f t="shared" si="1"/>
        <v>47</v>
      </c>
      <c r="G21" s="57"/>
      <c r="H21" s="37" t="s">
        <v>190</v>
      </c>
      <c r="I21" s="13">
        <v>35</v>
      </c>
      <c r="J21" s="13">
        <v>39</v>
      </c>
      <c r="K21" s="13">
        <v>43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1781</v>
      </c>
      <c r="D22" s="25">
        <f>SUM(D5:D21)</f>
        <v>2129</v>
      </c>
      <c r="E22" s="25">
        <f>SUM(E5:E21)</f>
        <v>2258</v>
      </c>
      <c r="F22" s="25">
        <f>SUM(F5:F21)</f>
        <v>4387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215" t="s">
        <v>228</v>
      </c>
      <c r="B23" s="37" t="s">
        <v>227</v>
      </c>
      <c r="C23" s="13">
        <v>135</v>
      </c>
      <c r="D23" s="13">
        <v>145</v>
      </c>
      <c r="E23" s="13">
        <v>183</v>
      </c>
      <c r="F23" s="31">
        <f t="shared" ref="F23:F28" si="3">SUM(D23:E23)</f>
        <v>328</v>
      </c>
      <c r="G23" s="83"/>
      <c r="H23" s="26" t="s">
        <v>226</v>
      </c>
      <c r="I23" s="25">
        <f>SUM(I11:I22)</f>
        <v>609</v>
      </c>
      <c r="J23" s="25">
        <f>SUM(J11:J22)</f>
        <v>623</v>
      </c>
      <c r="K23" s="25">
        <f>SUM(K11:K22)</f>
        <v>696</v>
      </c>
      <c r="L23" s="60">
        <f>SUM(L11:L22)</f>
        <v>1319</v>
      </c>
    </row>
    <row r="24" spans="1:12" ht="14.25" customHeight="1" x14ac:dyDescent="0.15">
      <c r="A24" s="215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29</v>
      </c>
      <c r="J24" s="13">
        <v>33</v>
      </c>
      <c r="K24" s="13">
        <v>40</v>
      </c>
      <c r="L24" s="58">
        <f t="shared" ref="L24:L29" si="4">SUM(J24:K24)</f>
        <v>73</v>
      </c>
    </row>
    <row r="25" spans="1:12" ht="14.25" customHeight="1" x14ac:dyDescent="0.15">
      <c r="A25" s="215"/>
      <c r="B25" s="37" t="s">
        <v>222</v>
      </c>
      <c r="C25" s="13">
        <v>197</v>
      </c>
      <c r="D25" s="13">
        <v>233</v>
      </c>
      <c r="E25" s="13">
        <v>284</v>
      </c>
      <c r="F25" s="31">
        <f t="shared" si="3"/>
        <v>517</v>
      </c>
      <c r="G25" s="57"/>
      <c r="H25" s="37" t="s">
        <v>221</v>
      </c>
      <c r="I25" s="13">
        <v>18</v>
      </c>
      <c r="J25" s="13">
        <v>23</v>
      </c>
      <c r="K25" s="13">
        <v>22</v>
      </c>
      <c r="L25" s="58">
        <f t="shared" si="4"/>
        <v>45</v>
      </c>
    </row>
    <row r="26" spans="1:12" ht="14.25" customHeight="1" x14ac:dyDescent="0.15">
      <c r="A26" s="215"/>
      <c r="B26" s="37" t="s">
        <v>220</v>
      </c>
      <c r="C26" s="13">
        <v>89</v>
      </c>
      <c r="D26" s="13">
        <v>90</v>
      </c>
      <c r="E26" s="13">
        <v>118</v>
      </c>
      <c r="F26" s="31">
        <f t="shared" si="3"/>
        <v>208</v>
      </c>
      <c r="G26" s="57"/>
      <c r="H26" s="37" t="s">
        <v>219</v>
      </c>
      <c r="I26" s="13">
        <v>42</v>
      </c>
      <c r="J26" s="13">
        <v>49</v>
      </c>
      <c r="K26" s="13">
        <v>47</v>
      </c>
      <c r="L26" s="58">
        <f t="shared" si="4"/>
        <v>96</v>
      </c>
    </row>
    <row r="27" spans="1:12" ht="14.25" customHeight="1" x14ac:dyDescent="0.15">
      <c r="A27" s="215"/>
      <c r="B27" s="37" t="s">
        <v>218</v>
      </c>
      <c r="C27" s="13">
        <v>61</v>
      </c>
      <c r="D27" s="13">
        <v>75</v>
      </c>
      <c r="E27" s="13">
        <v>74</v>
      </c>
      <c r="F27" s="31">
        <f t="shared" si="3"/>
        <v>149</v>
      </c>
      <c r="G27" s="57"/>
      <c r="H27" s="37" t="s">
        <v>217</v>
      </c>
      <c r="I27" s="13">
        <v>43</v>
      </c>
      <c r="J27" s="13">
        <v>42</v>
      </c>
      <c r="K27" s="13">
        <v>48</v>
      </c>
      <c r="L27" s="58">
        <f t="shared" si="4"/>
        <v>90</v>
      </c>
    </row>
    <row r="28" spans="1:12" ht="14.25" customHeight="1" x14ac:dyDescent="0.15">
      <c r="A28" s="215"/>
      <c r="B28" s="37" t="s">
        <v>216</v>
      </c>
      <c r="C28" s="13">
        <v>58</v>
      </c>
      <c r="D28" s="13">
        <v>62</v>
      </c>
      <c r="E28" s="13">
        <v>102</v>
      </c>
      <c r="F28" s="31">
        <f t="shared" si="3"/>
        <v>164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609</v>
      </c>
      <c r="D29" s="25">
        <f>SUM(D23:D28)</f>
        <v>689</v>
      </c>
      <c r="E29" s="25">
        <f>SUM(E23:E28)</f>
        <v>842</v>
      </c>
      <c r="F29" s="25">
        <f>SUM(F23:F28)</f>
        <v>1531</v>
      </c>
      <c r="G29" s="57"/>
      <c r="H29" s="37" t="s">
        <v>214</v>
      </c>
      <c r="I29" s="13">
        <v>32</v>
      </c>
      <c r="J29" s="13">
        <v>36</v>
      </c>
      <c r="K29" s="13">
        <v>40</v>
      </c>
      <c r="L29" s="58">
        <f t="shared" si="4"/>
        <v>76</v>
      </c>
    </row>
    <row r="30" spans="1:12" ht="14.25" customHeight="1" x14ac:dyDescent="0.15">
      <c r="A30" s="275" t="s">
        <v>213</v>
      </c>
      <c r="B30" s="262"/>
      <c r="C30" s="55">
        <f>SUM(C22+C29)</f>
        <v>2390</v>
      </c>
      <c r="D30" s="55">
        <f>SUM(D22+D29)</f>
        <v>2818</v>
      </c>
      <c r="E30" s="55">
        <f>SUM(E22+E29)</f>
        <v>3100</v>
      </c>
      <c r="F30" s="55">
        <f>SUM(F22+F29)</f>
        <v>5918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213</v>
      </c>
      <c r="L30" s="56">
        <f>SUM(L24:L29)</f>
        <v>412</v>
      </c>
    </row>
    <row r="31" spans="1:12" ht="14.25" customHeight="1" x14ac:dyDescent="0.15">
      <c r="A31" s="215"/>
      <c r="B31" s="216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43</v>
      </c>
      <c r="L31" s="58">
        <f t="shared" ref="L31:L37" si="5">SUM(J31:K31)</f>
        <v>91</v>
      </c>
    </row>
    <row r="32" spans="1:12" ht="14.25" customHeight="1" x14ac:dyDescent="0.15">
      <c r="A32" s="276" t="s">
        <v>210</v>
      </c>
      <c r="B32" s="277"/>
      <c r="C32" s="74"/>
      <c r="D32" s="216"/>
      <c r="E32" s="216"/>
      <c r="F32" s="87"/>
      <c r="G32" s="57"/>
      <c r="H32" s="37" t="s">
        <v>209</v>
      </c>
      <c r="I32" s="13">
        <v>29</v>
      </c>
      <c r="J32" s="13">
        <v>52</v>
      </c>
      <c r="K32" s="13">
        <v>56</v>
      </c>
      <c r="L32" s="58">
        <f t="shared" si="5"/>
        <v>108</v>
      </c>
    </row>
    <row r="33" spans="1:12" ht="14.25" customHeight="1" x14ac:dyDescent="0.15">
      <c r="A33" s="215" t="s">
        <v>208</v>
      </c>
      <c r="B33" s="37" t="s">
        <v>207</v>
      </c>
      <c r="C33" s="86">
        <v>380</v>
      </c>
      <c r="D33" s="13">
        <v>458</v>
      </c>
      <c r="E33" s="13">
        <v>481</v>
      </c>
      <c r="F33" s="31">
        <f t="shared" ref="F33:F45" si="6">SUM(D33:E33)</f>
        <v>939</v>
      </c>
      <c r="G33" s="57"/>
      <c r="H33" s="37" t="s">
        <v>206</v>
      </c>
      <c r="I33" s="13">
        <v>71</v>
      </c>
      <c r="J33" s="13">
        <v>67</v>
      </c>
      <c r="K33" s="13">
        <v>75</v>
      </c>
      <c r="L33" s="58">
        <f t="shared" si="5"/>
        <v>142</v>
      </c>
    </row>
    <row r="34" spans="1:12" ht="14.25" customHeight="1" x14ac:dyDescent="0.15">
      <c r="A34" s="215"/>
      <c r="B34" s="37" t="s">
        <v>205</v>
      </c>
      <c r="C34" s="13">
        <v>148</v>
      </c>
      <c r="D34" s="13">
        <v>184</v>
      </c>
      <c r="E34" s="13">
        <v>194</v>
      </c>
      <c r="F34" s="31">
        <f t="shared" si="6"/>
        <v>378</v>
      </c>
      <c r="G34" s="57"/>
      <c r="H34" s="37" t="s">
        <v>204</v>
      </c>
      <c r="I34" s="13">
        <v>54</v>
      </c>
      <c r="J34" s="13">
        <v>67</v>
      </c>
      <c r="K34" s="13">
        <v>71</v>
      </c>
      <c r="L34" s="58">
        <f t="shared" si="5"/>
        <v>138</v>
      </c>
    </row>
    <row r="35" spans="1:12" ht="14.25" customHeight="1" x14ac:dyDescent="0.15">
      <c r="A35" s="215"/>
      <c r="B35" s="37" t="s">
        <v>203</v>
      </c>
      <c r="C35" s="13">
        <v>75</v>
      </c>
      <c r="D35" s="13">
        <v>84</v>
      </c>
      <c r="E35" s="13">
        <v>97</v>
      </c>
      <c r="F35" s="31">
        <f t="shared" si="6"/>
        <v>181</v>
      </c>
      <c r="G35" s="57"/>
      <c r="H35" s="37" t="s">
        <v>202</v>
      </c>
      <c r="I35" s="13">
        <v>88</v>
      </c>
      <c r="J35" s="13">
        <v>94</v>
      </c>
      <c r="K35" s="13">
        <v>100</v>
      </c>
      <c r="L35" s="58">
        <f t="shared" si="5"/>
        <v>194</v>
      </c>
    </row>
    <row r="36" spans="1:12" ht="14.25" customHeight="1" x14ac:dyDescent="0.15">
      <c r="A36" s="215"/>
      <c r="B36" s="37" t="s">
        <v>201</v>
      </c>
      <c r="C36" s="13">
        <v>228</v>
      </c>
      <c r="D36" s="13">
        <v>226</v>
      </c>
      <c r="E36" s="13">
        <v>278</v>
      </c>
      <c r="F36" s="31">
        <f t="shared" si="6"/>
        <v>504</v>
      </c>
      <c r="G36" s="84"/>
      <c r="H36" s="85" t="s">
        <v>200</v>
      </c>
      <c r="I36" s="13">
        <v>55</v>
      </c>
      <c r="J36" s="13">
        <v>60</v>
      </c>
      <c r="K36" s="13">
        <v>76</v>
      </c>
      <c r="L36" s="58">
        <f t="shared" si="5"/>
        <v>136</v>
      </c>
    </row>
    <row r="37" spans="1:12" ht="14.25" customHeight="1" x14ac:dyDescent="0.15">
      <c r="A37" s="215"/>
      <c r="B37" s="37" t="s">
        <v>199</v>
      </c>
      <c r="C37" s="13">
        <v>14</v>
      </c>
      <c r="D37" s="13">
        <v>19</v>
      </c>
      <c r="E37" s="13">
        <v>22</v>
      </c>
      <c r="F37" s="31">
        <f t="shared" si="6"/>
        <v>41</v>
      </c>
      <c r="G37" s="84"/>
      <c r="H37" s="37" t="s">
        <v>198</v>
      </c>
      <c r="I37" s="13">
        <v>120</v>
      </c>
      <c r="J37" s="13">
        <v>141</v>
      </c>
      <c r="K37" s="13">
        <v>138</v>
      </c>
      <c r="L37" s="58">
        <f t="shared" si="5"/>
        <v>279</v>
      </c>
    </row>
    <row r="38" spans="1:12" ht="14.25" customHeight="1" x14ac:dyDescent="0.15">
      <c r="A38" s="215"/>
      <c r="B38" s="37" t="s">
        <v>197</v>
      </c>
      <c r="C38" s="13">
        <v>74</v>
      </c>
      <c r="D38" s="13">
        <v>103</v>
      </c>
      <c r="E38" s="13">
        <v>113</v>
      </c>
      <c r="F38" s="31">
        <f t="shared" si="6"/>
        <v>216</v>
      </c>
      <c r="G38" s="83"/>
      <c r="H38" s="26" t="s">
        <v>163</v>
      </c>
      <c r="I38" s="25">
        <f>SUM(I31:I37)</f>
        <v>458</v>
      </c>
      <c r="J38" s="25">
        <f>SUM(J31:J37)</f>
        <v>529</v>
      </c>
      <c r="K38" s="25">
        <f>SUM(K31:K37)</f>
        <v>559</v>
      </c>
      <c r="L38" s="60">
        <f>SUM(L31:L37)</f>
        <v>1088</v>
      </c>
    </row>
    <row r="39" spans="1:12" ht="14.25" customHeight="1" x14ac:dyDescent="0.15">
      <c r="A39" s="215"/>
      <c r="B39" s="37" t="s">
        <v>196</v>
      </c>
      <c r="C39" s="13">
        <v>54</v>
      </c>
      <c r="D39" s="13">
        <v>62</v>
      </c>
      <c r="E39" s="13">
        <v>63</v>
      </c>
      <c r="F39" s="31">
        <f t="shared" si="6"/>
        <v>125</v>
      </c>
      <c r="G39" s="263" t="s">
        <v>195</v>
      </c>
      <c r="H39" s="264"/>
      <c r="I39" s="55">
        <f>SUM(C46+C54+I10+I23+I30+I38)</f>
        <v>4150</v>
      </c>
      <c r="J39" s="55">
        <f>SUM(D46+D54+J10+J23+J30+J38)</f>
        <v>4749</v>
      </c>
      <c r="K39" s="55">
        <f>SUM(E46+E54+K10+K23+K30+K38)</f>
        <v>5169</v>
      </c>
      <c r="L39" s="54">
        <f>SUM(F46+F54+L10+L23+L30+L38)</f>
        <v>9918</v>
      </c>
    </row>
    <row r="40" spans="1:12" ht="14.25" customHeight="1" x14ac:dyDescent="0.15">
      <c r="A40" s="215"/>
      <c r="B40" s="37" t="s">
        <v>194</v>
      </c>
      <c r="C40" s="13">
        <v>132</v>
      </c>
      <c r="D40" s="13">
        <v>155</v>
      </c>
      <c r="E40" s="13">
        <v>166</v>
      </c>
      <c r="F40" s="31">
        <f t="shared" si="6"/>
        <v>321</v>
      </c>
      <c r="G40" s="82"/>
      <c r="H40" s="216"/>
      <c r="I40" s="13"/>
      <c r="J40" s="13"/>
      <c r="K40" s="13"/>
      <c r="L40" s="52"/>
    </row>
    <row r="41" spans="1:12" ht="14.25" customHeight="1" x14ac:dyDescent="0.15">
      <c r="A41" s="215"/>
      <c r="B41" s="37" t="s">
        <v>193</v>
      </c>
      <c r="C41" s="13">
        <v>68</v>
      </c>
      <c r="D41" s="13">
        <v>80</v>
      </c>
      <c r="E41" s="13">
        <v>85</v>
      </c>
      <c r="F41" s="31">
        <f t="shared" si="6"/>
        <v>165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215"/>
      <c r="B42" s="37" t="s">
        <v>192</v>
      </c>
      <c r="C42" s="13">
        <v>108</v>
      </c>
      <c r="D42" s="13">
        <v>125</v>
      </c>
      <c r="E42" s="13">
        <v>148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215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215"/>
      <c r="B44" s="37" t="s">
        <v>190</v>
      </c>
      <c r="C44" s="13">
        <v>174</v>
      </c>
      <c r="D44" s="13">
        <v>198</v>
      </c>
      <c r="E44" s="13">
        <v>234</v>
      </c>
      <c r="F44" s="31">
        <f t="shared" si="6"/>
        <v>432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215"/>
      <c r="B45" s="37" t="s">
        <v>189</v>
      </c>
      <c r="C45" s="13">
        <v>161</v>
      </c>
      <c r="D45" s="13">
        <v>177</v>
      </c>
      <c r="E45" s="13">
        <v>202</v>
      </c>
      <c r="F45" s="31">
        <f t="shared" si="6"/>
        <v>379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1626</v>
      </c>
      <c r="D46" s="25">
        <f>SUM(D33:D45)</f>
        <v>1884</v>
      </c>
      <c r="E46" s="25">
        <f>SUM(E33:E45)</f>
        <v>2101</v>
      </c>
      <c r="F46" s="25">
        <f>SUM(F33:F45)</f>
        <v>3985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215" t="s">
        <v>187</v>
      </c>
      <c r="B47" s="37" t="s">
        <v>186</v>
      </c>
      <c r="C47" s="13">
        <v>98</v>
      </c>
      <c r="D47" s="13">
        <v>121</v>
      </c>
      <c r="E47" s="13">
        <v>118</v>
      </c>
      <c r="F47" s="31">
        <f t="shared" ref="F47:F53" si="7">SUM(D47:E47)</f>
        <v>239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215"/>
      <c r="B48" s="37" t="s">
        <v>185</v>
      </c>
      <c r="C48" s="13">
        <v>43</v>
      </c>
      <c r="D48" s="13">
        <v>43</v>
      </c>
      <c r="E48" s="13">
        <v>40</v>
      </c>
      <c r="F48" s="31">
        <f t="shared" si="7"/>
        <v>83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215"/>
      <c r="B49" s="37" t="s">
        <v>184</v>
      </c>
      <c r="C49" s="13">
        <v>103</v>
      </c>
      <c r="D49" s="13">
        <v>109</v>
      </c>
      <c r="E49" s="13">
        <v>119</v>
      </c>
      <c r="F49" s="31">
        <f t="shared" si="7"/>
        <v>228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215"/>
      <c r="B50" s="37" t="s">
        <v>183</v>
      </c>
      <c r="C50" s="13">
        <v>287</v>
      </c>
      <c r="D50" s="13">
        <v>316</v>
      </c>
      <c r="E50" s="13">
        <v>339</v>
      </c>
      <c r="F50" s="31">
        <f t="shared" si="7"/>
        <v>655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215"/>
      <c r="B51" s="37" t="s">
        <v>182</v>
      </c>
      <c r="C51" s="13">
        <v>130</v>
      </c>
      <c r="D51" s="13">
        <v>169</v>
      </c>
      <c r="E51" s="13">
        <v>171</v>
      </c>
      <c r="F51" s="31">
        <f t="shared" si="7"/>
        <v>340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215"/>
      <c r="B52" s="37" t="s">
        <v>181</v>
      </c>
      <c r="C52" s="13">
        <v>76</v>
      </c>
      <c r="D52" s="13">
        <v>92</v>
      </c>
      <c r="E52" s="13">
        <v>87</v>
      </c>
      <c r="F52" s="31">
        <f t="shared" si="7"/>
        <v>179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215"/>
      <c r="B53" s="37" t="s">
        <v>180</v>
      </c>
      <c r="C53" s="13">
        <v>18</v>
      </c>
      <c r="D53" s="13">
        <v>29</v>
      </c>
      <c r="E53" s="13">
        <v>23</v>
      </c>
      <c r="F53" s="31">
        <f t="shared" si="7"/>
        <v>52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755</v>
      </c>
      <c r="D54" s="25">
        <f>SUM(D47:D53)</f>
        <v>879</v>
      </c>
      <c r="E54" s="25">
        <f>SUM(E47:E53)</f>
        <v>897</v>
      </c>
      <c r="F54" s="25">
        <f>SUM(F47:F53)</f>
        <v>1776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215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215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215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215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259" t="s">
        <v>178</v>
      </c>
      <c r="B60" s="26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57</v>
      </c>
      <c r="L60" s="63">
        <f t="shared" ref="L60:L65" si="8">SUM(J60:K60)</f>
        <v>116</v>
      </c>
    </row>
    <row r="61" spans="1:12" ht="14.25" customHeight="1" x14ac:dyDescent="0.15">
      <c r="A61" s="215" t="s">
        <v>175</v>
      </c>
      <c r="B61" s="37" t="s">
        <v>174</v>
      </c>
      <c r="C61" s="74">
        <v>316</v>
      </c>
      <c r="D61" s="13">
        <v>428</v>
      </c>
      <c r="E61" s="13">
        <v>416</v>
      </c>
      <c r="F61" s="31">
        <f t="shared" ref="F61:F68" si="9">SUM(D61:E61)</f>
        <v>844</v>
      </c>
      <c r="G61" s="73"/>
      <c r="H61" s="37" t="s">
        <v>173</v>
      </c>
      <c r="I61" s="13">
        <v>51</v>
      </c>
      <c r="J61" s="13">
        <v>49</v>
      </c>
      <c r="K61" s="13">
        <v>64</v>
      </c>
      <c r="L61" s="61">
        <f t="shared" si="8"/>
        <v>113</v>
      </c>
    </row>
    <row r="62" spans="1:12" ht="14.25" customHeight="1" x14ac:dyDescent="0.15">
      <c r="A62" s="215"/>
      <c r="B62" s="37" t="s">
        <v>172</v>
      </c>
      <c r="C62" s="13">
        <v>266</v>
      </c>
      <c r="D62" s="13">
        <v>326</v>
      </c>
      <c r="E62" s="13">
        <v>361</v>
      </c>
      <c r="F62" s="31">
        <f t="shared" si="9"/>
        <v>687</v>
      </c>
      <c r="G62" s="73"/>
      <c r="H62" s="37" t="s">
        <v>171</v>
      </c>
      <c r="I62" s="13">
        <v>39</v>
      </c>
      <c r="J62" s="13">
        <v>54</v>
      </c>
      <c r="K62" s="13">
        <v>56</v>
      </c>
      <c r="L62" s="61">
        <f t="shared" si="8"/>
        <v>110</v>
      </c>
    </row>
    <row r="63" spans="1:12" ht="14.25" customHeight="1" x14ac:dyDescent="0.15">
      <c r="A63" s="215"/>
      <c r="B63" s="37" t="s">
        <v>170</v>
      </c>
      <c r="C63" s="13">
        <v>61</v>
      </c>
      <c r="D63" s="13">
        <v>83</v>
      </c>
      <c r="E63" s="13">
        <v>83</v>
      </c>
      <c r="F63" s="31">
        <f t="shared" si="9"/>
        <v>166</v>
      </c>
      <c r="G63" s="73"/>
      <c r="H63" s="37" t="s">
        <v>169</v>
      </c>
      <c r="I63" s="13">
        <v>27</v>
      </c>
      <c r="J63" s="13">
        <v>31</v>
      </c>
      <c r="K63" s="13">
        <v>27</v>
      </c>
      <c r="L63" s="61">
        <f t="shared" si="8"/>
        <v>58</v>
      </c>
    </row>
    <row r="64" spans="1:12" ht="14.25" customHeight="1" x14ac:dyDescent="0.15">
      <c r="A64" s="215"/>
      <c r="B64" s="37" t="s">
        <v>168</v>
      </c>
      <c r="C64" s="13">
        <v>166</v>
      </c>
      <c r="D64" s="13">
        <v>198</v>
      </c>
      <c r="E64" s="13">
        <v>213</v>
      </c>
      <c r="F64" s="31">
        <f t="shared" si="9"/>
        <v>411</v>
      </c>
      <c r="G64" s="73"/>
      <c r="H64" s="37" t="s">
        <v>167</v>
      </c>
      <c r="I64" s="13">
        <v>50</v>
      </c>
      <c r="J64" s="13">
        <v>64</v>
      </c>
      <c r="K64" s="13">
        <v>63</v>
      </c>
      <c r="L64" s="61">
        <f t="shared" si="8"/>
        <v>127</v>
      </c>
    </row>
    <row r="65" spans="1:12" ht="14.25" customHeight="1" x14ac:dyDescent="0.15">
      <c r="A65" s="215"/>
      <c r="B65" s="37" t="s">
        <v>166</v>
      </c>
      <c r="C65" s="13">
        <v>82</v>
      </c>
      <c r="D65" s="13">
        <v>105</v>
      </c>
      <c r="E65" s="13">
        <v>122</v>
      </c>
      <c r="F65" s="31">
        <f t="shared" si="9"/>
        <v>227</v>
      </c>
      <c r="G65" s="73"/>
      <c r="H65" s="37" t="s">
        <v>165</v>
      </c>
      <c r="I65" s="13">
        <v>71</v>
      </c>
      <c r="J65" s="13">
        <v>97</v>
      </c>
      <c r="K65" s="13">
        <v>90</v>
      </c>
      <c r="L65" s="61">
        <f t="shared" si="8"/>
        <v>187</v>
      </c>
    </row>
    <row r="66" spans="1:12" ht="14.25" customHeight="1" x14ac:dyDescent="0.15">
      <c r="A66" s="215"/>
      <c r="B66" s="37" t="s">
        <v>164</v>
      </c>
      <c r="C66" s="13">
        <v>99</v>
      </c>
      <c r="D66" s="13">
        <v>125</v>
      </c>
      <c r="E66" s="13">
        <v>133</v>
      </c>
      <c r="F66" s="31">
        <f t="shared" si="9"/>
        <v>258</v>
      </c>
      <c r="G66" s="73"/>
      <c r="H66" s="26" t="s">
        <v>163</v>
      </c>
      <c r="I66" s="25">
        <f>SUM(I60:I65)</f>
        <v>280</v>
      </c>
      <c r="J66" s="25">
        <f>SUM(J60:J65)</f>
        <v>354</v>
      </c>
      <c r="K66" s="25">
        <f>SUM(K60:K65)</f>
        <v>357</v>
      </c>
      <c r="L66" s="60">
        <f>SUM(L60:L65)</f>
        <v>711</v>
      </c>
    </row>
    <row r="67" spans="1:12" ht="14.25" customHeight="1" x14ac:dyDescent="0.15">
      <c r="A67" s="215"/>
      <c r="B67" s="37" t="s">
        <v>162</v>
      </c>
      <c r="C67" s="13">
        <v>298</v>
      </c>
      <c r="D67" s="13">
        <v>392</v>
      </c>
      <c r="E67" s="13">
        <v>399</v>
      </c>
      <c r="F67" s="31">
        <f t="shared" si="9"/>
        <v>791</v>
      </c>
      <c r="G67" s="261" t="s">
        <v>161</v>
      </c>
      <c r="H67" s="262"/>
      <c r="I67" s="55">
        <f>SUM(C69+C82+C93+C110+C114+I66)</f>
        <v>6022</v>
      </c>
      <c r="J67" s="55">
        <f>SUM(D69+D82+D93+D110+D114+J66)</f>
        <v>7408</v>
      </c>
      <c r="K67" s="55">
        <f>SUM(E69+E82+E93+E110+E114+K66)</f>
        <v>7783</v>
      </c>
      <c r="L67" s="54">
        <f>SUM(F69+F82+F93+F110+F114+L66)</f>
        <v>15191</v>
      </c>
    </row>
    <row r="68" spans="1:12" ht="14.25" customHeight="1" x14ac:dyDescent="0.15">
      <c r="A68" s="215"/>
      <c r="B68" s="37" t="s">
        <v>160</v>
      </c>
      <c r="C68" s="13">
        <v>98</v>
      </c>
      <c r="D68" s="13">
        <v>126</v>
      </c>
      <c r="E68" s="13">
        <v>127</v>
      </c>
      <c r="F68" s="31">
        <f t="shared" si="9"/>
        <v>253</v>
      </c>
      <c r="G68" s="73"/>
      <c r="H68" s="216"/>
      <c r="I68" s="13"/>
      <c r="J68" s="13"/>
      <c r="K68" s="13"/>
      <c r="L68" s="52"/>
    </row>
    <row r="69" spans="1:12" ht="14.25" customHeight="1" x14ac:dyDescent="0.15">
      <c r="A69" s="215"/>
      <c r="B69" s="26" t="s">
        <v>159</v>
      </c>
      <c r="C69" s="25">
        <f>SUM(C61:C68)</f>
        <v>1386</v>
      </c>
      <c r="D69" s="25">
        <f>SUM(D61:D68)</f>
        <v>1783</v>
      </c>
      <c r="E69" s="25">
        <f>SUM(E61:E68)</f>
        <v>1854</v>
      </c>
      <c r="F69" s="24">
        <f>SUM(F61:F68)</f>
        <v>3637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215" t="s">
        <v>158</v>
      </c>
      <c r="B70" s="37" t="s">
        <v>157</v>
      </c>
      <c r="C70" s="13">
        <v>38</v>
      </c>
      <c r="D70" s="13">
        <v>49</v>
      </c>
      <c r="E70" s="13">
        <v>46</v>
      </c>
      <c r="F70" s="31">
        <f t="shared" ref="F70:F81" si="10">SUM(D70:E70)</f>
        <v>95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215"/>
      <c r="B71" s="37" t="s">
        <v>156</v>
      </c>
      <c r="C71" s="13">
        <v>226</v>
      </c>
      <c r="D71" s="13">
        <v>256</v>
      </c>
      <c r="E71" s="13">
        <v>277</v>
      </c>
      <c r="F71" s="31">
        <f t="shared" si="10"/>
        <v>533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215"/>
      <c r="B72" s="37" t="s">
        <v>155</v>
      </c>
      <c r="C72" s="13">
        <v>134</v>
      </c>
      <c r="D72" s="13">
        <v>153</v>
      </c>
      <c r="E72" s="13">
        <v>165</v>
      </c>
      <c r="F72" s="31">
        <f t="shared" si="10"/>
        <v>318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215"/>
      <c r="B73" s="37" t="s">
        <v>154</v>
      </c>
      <c r="C73" s="13">
        <v>61</v>
      </c>
      <c r="D73" s="13">
        <v>69</v>
      </c>
      <c r="E73" s="13">
        <v>72</v>
      </c>
      <c r="F73" s="31">
        <f t="shared" si="10"/>
        <v>141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215"/>
      <c r="B74" s="37" t="s">
        <v>153</v>
      </c>
      <c r="C74" s="13">
        <v>83</v>
      </c>
      <c r="D74" s="13">
        <v>73</v>
      </c>
      <c r="E74" s="13">
        <v>91</v>
      </c>
      <c r="F74" s="31">
        <f t="shared" si="10"/>
        <v>164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215"/>
      <c r="B75" s="37" t="s">
        <v>152</v>
      </c>
      <c r="C75" s="13">
        <v>374</v>
      </c>
      <c r="D75" s="13">
        <v>456</v>
      </c>
      <c r="E75" s="13">
        <v>469</v>
      </c>
      <c r="F75" s="31">
        <f t="shared" si="10"/>
        <v>925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215"/>
      <c r="B76" s="37" t="s">
        <v>151</v>
      </c>
      <c r="C76" s="13">
        <v>172</v>
      </c>
      <c r="D76" s="13">
        <v>216</v>
      </c>
      <c r="E76" s="13">
        <v>233</v>
      </c>
      <c r="F76" s="31">
        <f t="shared" si="10"/>
        <v>449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215"/>
      <c r="B77" s="37" t="s">
        <v>150</v>
      </c>
      <c r="C77" s="13">
        <v>65</v>
      </c>
      <c r="D77" s="13">
        <v>74</v>
      </c>
      <c r="E77" s="13">
        <v>76</v>
      </c>
      <c r="F77" s="31">
        <f t="shared" si="10"/>
        <v>150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215"/>
      <c r="B78" s="37" t="s">
        <v>149</v>
      </c>
      <c r="C78" s="13">
        <v>58</v>
      </c>
      <c r="D78" s="13">
        <v>62</v>
      </c>
      <c r="E78" s="13">
        <v>59</v>
      </c>
      <c r="F78" s="31">
        <f t="shared" si="10"/>
        <v>121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215"/>
      <c r="B79" s="37" t="s">
        <v>148</v>
      </c>
      <c r="C79" s="13">
        <v>136</v>
      </c>
      <c r="D79" s="13">
        <v>169</v>
      </c>
      <c r="E79" s="13">
        <v>179</v>
      </c>
      <c r="F79" s="31">
        <f t="shared" si="10"/>
        <v>348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215"/>
      <c r="B80" s="37" t="s">
        <v>147</v>
      </c>
      <c r="C80" s="13">
        <v>151</v>
      </c>
      <c r="D80" s="13">
        <v>176</v>
      </c>
      <c r="E80" s="13">
        <v>149</v>
      </c>
      <c r="F80" s="31">
        <f t="shared" si="10"/>
        <v>325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215"/>
      <c r="B81" s="37" t="s">
        <v>146</v>
      </c>
      <c r="C81" s="13">
        <v>17</v>
      </c>
      <c r="D81" s="13">
        <v>28</v>
      </c>
      <c r="E81" s="13">
        <v>24</v>
      </c>
      <c r="F81" s="31">
        <f t="shared" si="10"/>
        <v>52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215"/>
      <c r="B82" s="26" t="s">
        <v>145</v>
      </c>
      <c r="C82" s="25">
        <f>SUM(C70:C81)</f>
        <v>1515</v>
      </c>
      <c r="D82" s="25">
        <f>SUM(D70:D81)</f>
        <v>1781</v>
      </c>
      <c r="E82" s="25">
        <f>SUM(E70:E81)</f>
        <v>1840</v>
      </c>
      <c r="F82" s="25">
        <f>SUM(F70:F81)</f>
        <v>3621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215" t="s">
        <v>139</v>
      </c>
      <c r="B83" s="37" t="s">
        <v>144</v>
      </c>
      <c r="C83" s="13">
        <v>344</v>
      </c>
      <c r="D83" s="13">
        <v>394</v>
      </c>
      <c r="E83" s="13">
        <v>436</v>
      </c>
      <c r="F83" s="31">
        <f t="shared" ref="F83:F92" si="11">SUM(D83:E83)</f>
        <v>830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215"/>
      <c r="B84" s="37" t="s">
        <v>143</v>
      </c>
      <c r="C84" s="13">
        <v>314</v>
      </c>
      <c r="D84" s="13">
        <v>352</v>
      </c>
      <c r="E84" s="13">
        <v>397</v>
      </c>
      <c r="F84" s="31">
        <f t="shared" si="11"/>
        <v>749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215"/>
      <c r="B85" s="37" t="s">
        <v>142</v>
      </c>
      <c r="C85" s="13">
        <v>124</v>
      </c>
      <c r="D85" s="13">
        <v>125</v>
      </c>
      <c r="E85" s="13">
        <v>135</v>
      </c>
      <c r="F85" s="31">
        <f t="shared" si="11"/>
        <v>260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215"/>
      <c r="B86" s="37" t="s">
        <v>141</v>
      </c>
      <c r="C86" s="13">
        <v>82</v>
      </c>
      <c r="D86" s="13">
        <v>100</v>
      </c>
      <c r="E86" s="13">
        <v>117</v>
      </c>
      <c r="F86" s="31">
        <f t="shared" si="11"/>
        <v>217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215"/>
      <c r="B87" s="37" t="s">
        <v>140</v>
      </c>
      <c r="C87" s="13">
        <v>58</v>
      </c>
      <c r="D87" s="13">
        <v>73</v>
      </c>
      <c r="E87" s="13">
        <v>69</v>
      </c>
      <c r="F87" s="31">
        <f t="shared" si="11"/>
        <v>142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215"/>
      <c r="B88" s="37" t="s">
        <v>139</v>
      </c>
      <c r="C88" s="13">
        <v>139</v>
      </c>
      <c r="D88" s="13">
        <v>195</v>
      </c>
      <c r="E88" s="13">
        <v>209</v>
      </c>
      <c r="F88" s="31">
        <f t="shared" si="11"/>
        <v>404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215"/>
      <c r="B89" s="37" t="s">
        <v>138</v>
      </c>
      <c r="C89" s="13">
        <v>121</v>
      </c>
      <c r="D89" s="13">
        <v>148</v>
      </c>
      <c r="E89" s="13">
        <v>157</v>
      </c>
      <c r="F89" s="31">
        <f t="shared" si="11"/>
        <v>305</v>
      </c>
      <c r="G89" s="57"/>
      <c r="H89" s="216"/>
      <c r="I89" s="13"/>
      <c r="J89" s="13"/>
      <c r="K89" s="13"/>
      <c r="L89" s="70"/>
    </row>
    <row r="90" spans="1:12" ht="14.25" customHeight="1" x14ac:dyDescent="0.15">
      <c r="A90" s="215"/>
      <c r="B90" s="37" t="s">
        <v>137</v>
      </c>
      <c r="C90" s="13">
        <v>109</v>
      </c>
      <c r="D90" s="13">
        <v>157</v>
      </c>
      <c r="E90" s="13">
        <v>151</v>
      </c>
      <c r="F90" s="31">
        <f t="shared" si="11"/>
        <v>308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215"/>
      <c r="B91" s="37" t="s">
        <v>136</v>
      </c>
      <c r="C91" s="13">
        <v>46</v>
      </c>
      <c r="D91" s="13">
        <v>63</v>
      </c>
      <c r="E91" s="13">
        <v>73</v>
      </c>
      <c r="F91" s="31">
        <f t="shared" si="11"/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215"/>
      <c r="B92" s="37" t="s">
        <v>135</v>
      </c>
      <c r="C92" s="13">
        <v>224</v>
      </c>
      <c r="D92" s="13">
        <v>278</v>
      </c>
      <c r="E92" s="13">
        <v>312</v>
      </c>
      <c r="F92" s="31">
        <f t="shared" si="11"/>
        <v>590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215"/>
      <c r="B93" s="26" t="s">
        <v>134</v>
      </c>
      <c r="C93" s="25">
        <f>SUM(C83:C92)</f>
        <v>1561</v>
      </c>
      <c r="D93" s="25">
        <f>SUM(D83:D92)</f>
        <v>1885</v>
      </c>
      <c r="E93" s="25">
        <f>SUM(E83:E92)</f>
        <v>2056</v>
      </c>
      <c r="F93" s="24">
        <f>SUM(F83:F92)</f>
        <v>3941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215"/>
      <c r="B95" s="37" t="s">
        <v>131</v>
      </c>
      <c r="C95" s="13">
        <v>42</v>
      </c>
      <c r="D95" s="13">
        <v>51</v>
      </c>
      <c r="E95" s="13">
        <v>46</v>
      </c>
      <c r="F95" s="31">
        <f t="shared" si="12"/>
        <v>97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215"/>
      <c r="B96" s="37" t="s">
        <v>130</v>
      </c>
      <c r="C96" s="13">
        <v>23</v>
      </c>
      <c r="D96" s="13">
        <v>29</v>
      </c>
      <c r="E96" s="13">
        <v>40</v>
      </c>
      <c r="F96" s="31">
        <f t="shared" si="12"/>
        <v>69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215"/>
      <c r="B97" s="37" t="s">
        <v>129</v>
      </c>
      <c r="C97" s="13">
        <v>44</v>
      </c>
      <c r="D97" s="13">
        <v>48</v>
      </c>
      <c r="E97" s="13">
        <v>51</v>
      </c>
      <c r="F97" s="31">
        <f t="shared" si="12"/>
        <v>99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215"/>
      <c r="B98" s="37" t="s">
        <v>128</v>
      </c>
      <c r="C98" s="13">
        <v>115</v>
      </c>
      <c r="D98" s="13">
        <v>141</v>
      </c>
      <c r="E98" s="13">
        <v>157</v>
      </c>
      <c r="F98" s="31">
        <f t="shared" si="12"/>
        <v>298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215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215"/>
      <c r="B100" s="37" t="s">
        <v>126</v>
      </c>
      <c r="C100" s="13">
        <v>52</v>
      </c>
      <c r="D100" s="13">
        <v>71</v>
      </c>
      <c r="E100" s="13">
        <v>67</v>
      </c>
      <c r="F100" s="31">
        <f t="shared" si="12"/>
        <v>138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215"/>
      <c r="B101" s="37" t="s">
        <v>125</v>
      </c>
      <c r="C101" s="13">
        <v>105</v>
      </c>
      <c r="D101" s="13">
        <v>110</v>
      </c>
      <c r="E101" s="13">
        <v>132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215"/>
      <c r="B102" s="37" t="s">
        <v>124</v>
      </c>
      <c r="C102" s="13">
        <v>148</v>
      </c>
      <c r="D102" s="13">
        <v>178</v>
      </c>
      <c r="E102" s="13">
        <v>187</v>
      </c>
      <c r="F102" s="31">
        <f t="shared" si="12"/>
        <v>365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215"/>
      <c r="B103" s="37" t="s">
        <v>123</v>
      </c>
      <c r="C103" s="13">
        <v>142</v>
      </c>
      <c r="D103" s="13">
        <v>198</v>
      </c>
      <c r="E103" s="13">
        <v>182</v>
      </c>
      <c r="F103" s="31">
        <f t="shared" si="12"/>
        <v>380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215"/>
      <c r="B104" s="37" t="s">
        <v>122</v>
      </c>
      <c r="C104" s="13">
        <v>63</v>
      </c>
      <c r="D104" s="13">
        <v>56</v>
      </c>
      <c r="E104" s="13">
        <v>67</v>
      </c>
      <c r="F104" s="31">
        <f t="shared" si="12"/>
        <v>123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215"/>
      <c r="B105" s="37" t="s">
        <v>121</v>
      </c>
      <c r="C105" s="13">
        <v>45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215"/>
      <c r="B106" s="37" t="s">
        <v>120</v>
      </c>
      <c r="C106" s="13">
        <v>30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215"/>
      <c r="B107" s="37" t="s">
        <v>119</v>
      </c>
      <c r="C107" s="13">
        <v>91</v>
      </c>
      <c r="D107" s="13">
        <v>114</v>
      </c>
      <c r="E107" s="13">
        <v>123</v>
      </c>
      <c r="F107" s="31">
        <f t="shared" si="12"/>
        <v>237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215"/>
      <c r="B108" s="37" t="s">
        <v>118</v>
      </c>
      <c r="C108" s="13">
        <v>82</v>
      </c>
      <c r="D108" s="13">
        <v>93</v>
      </c>
      <c r="E108" s="13">
        <v>110</v>
      </c>
      <c r="F108" s="31">
        <f t="shared" si="12"/>
        <v>203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215"/>
      <c r="B109" s="37" t="s">
        <v>117</v>
      </c>
      <c r="C109" s="13">
        <v>79</v>
      </c>
      <c r="D109" s="13">
        <v>94</v>
      </c>
      <c r="E109" s="13">
        <v>100</v>
      </c>
      <c r="F109" s="31">
        <f t="shared" si="12"/>
        <v>194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215"/>
      <c r="B110" s="26" t="s">
        <v>116</v>
      </c>
      <c r="C110" s="25">
        <f>SUM(C94:C109)</f>
        <v>1115</v>
      </c>
      <c r="D110" s="25">
        <f>SUM(D94:D109)</f>
        <v>1361</v>
      </c>
      <c r="E110" s="25">
        <f>SUM(E94:E109)</f>
        <v>1450</v>
      </c>
      <c r="F110" s="24">
        <f>SUM(F94:F109)</f>
        <v>2811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78</v>
      </c>
      <c r="E111" s="13">
        <v>74</v>
      </c>
      <c r="F111" s="31">
        <f>SUM(D111:E111)</f>
        <v>152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215"/>
      <c r="B112" s="37" t="s">
        <v>113</v>
      </c>
      <c r="C112" s="13">
        <v>75</v>
      </c>
      <c r="D112" s="13">
        <v>105</v>
      </c>
      <c r="E112" s="13">
        <v>90</v>
      </c>
      <c r="F112" s="31">
        <f>SUM(D112:E112)</f>
        <v>195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215"/>
      <c r="B113" s="37" t="s">
        <v>112</v>
      </c>
      <c r="C113" s="13">
        <v>41</v>
      </c>
      <c r="D113" s="13">
        <v>61</v>
      </c>
      <c r="E113" s="13">
        <v>62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215"/>
      <c r="B114" s="26" t="s">
        <v>111</v>
      </c>
      <c r="C114" s="25">
        <f>SUM(C111:C113)</f>
        <v>165</v>
      </c>
      <c r="D114" s="25">
        <f>SUM(D111:D113)</f>
        <v>244</v>
      </c>
      <c r="E114" s="25">
        <f>SUM(E111:E113)</f>
        <v>226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259" t="s">
        <v>110</v>
      </c>
      <c r="B116" s="260"/>
      <c r="C116" s="64"/>
      <c r="D116" s="64"/>
      <c r="E116" s="64"/>
      <c r="F116" s="67"/>
      <c r="G116" s="66" t="s">
        <v>109</v>
      </c>
      <c r="H116" s="65" t="s">
        <v>108</v>
      </c>
      <c r="I116" s="64">
        <v>182</v>
      </c>
      <c r="J116" s="64">
        <v>236</v>
      </c>
      <c r="K116" s="64">
        <v>240</v>
      </c>
      <c r="L116" s="63">
        <f t="shared" ref="L116:L124" si="13">SUM(J116:K116)</f>
        <v>476</v>
      </c>
    </row>
    <row r="117" spans="1:12" ht="14.25" customHeight="1" x14ac:dyDescent="0.15">
      <c r="A117" s="215" t="s">
        <v>107</v>
      </c>
      <c r="B117" s="37" t="s">
        <v>106</v>
      </c>
      <c r="C117" s="13">
        <v>177</v>
      </c>
      <c r="D117" s="13">
        <v>175</v>
      </c>
      <c r="E117" s="13">
        <v>205</v>
      </c>
      <c r="F117" s="31">
        <f t="shared" ref="F117:F138" si="14">SUM(D117:E117)</f>
        <v>380</v>
      </c>
      <c r="G117" s="57"/>
      <c r="H117" s="37" t="s">
        <v>105</v>
      </c>
      <c r="I117" s="13">
        <v>144</v>
      </c>
      <c r="J117" s="13">
        <v>177</v>
      </c>
      <c r="K117" s="13">
        <v>175</v>
      </c>
      <c r="L117" s="61">
        <f t="shared" si="13"/>
        <v>352</v>
      </c>
    </row>
    <row r="118" spans="1:12" ht="14.25" customHeight="1" x14ac:dyDescent="0.15">
      <c r="A118" s="215"/>
      <c r="B118" s="37" t="s">
        <v>104</v>
      </c>
      <c r="C118" s="13">
        <v>294</v>
      </c>
      <c r="D118" s="13">
        <v>272</v>
      </c>
      <c r="E118" s="13">
        <v>248</v>
      </c>
      <c r="F118" s="31">
        <f t="shared" si="14"/>
        <v>520</v>
      </c>
      <c r="G118" s="57"/>
      <c r="H118" s="37" t="s">
        <v>103</v>
      </c>
      <c r="I118" s="13">
        <v>134</v>
      </c>
      <c r="J118" s="13">
        <v>188</v>
      </c>
      <c r="K118" s="13">
        <v>200</v>
      </c>
      <c r="L118" s="61">
        <f t="shared" si="13"/>
        <v>388</v>
      </c>
    </row>
    <row r="119" spans="1:12" ht="14.25" customHeight="1" x14ac:dyDescent="0.15">
      <c r="A119" s="215"/>
      <c r="B119" s="37" t="s">
        <v>102</v>
      </c>
      <c r="C119" s="13">
        <v>107</v>
      </c>
      <c r="D119" s="13">
        <v>91</v>
      </c>
      <c r="E119" s="13">
        <v>108</v>
      </c>
      <c r="F119" s="31">
        <f t="shared" si="14"/>
        <v>199</v>
      </c>
      <c r="G119" s="57"/>
      <c r="H119" s="37" t="s">
        <v>101</v>
      </c>
      <c r="I119" s="13">
        <v>49</v>
      </c>
      <c r="J119" s="13">
        <v>49</v>
      </c>
      <c r="K119" s="13">
        <v>61</v>
      </c>
      <c r="L119" s="61">
        <f t="shared" si="13"/>
        <v>110</v>
      </c>
    </row>
    <row r="120" spans="1:12" ht="14.25" customHeight="1" x14ac:dyDescent="0.15">
      <c r="A120" s="215"/>
      <c r="B120" s="37" t="s">
        <v>100</v>
      </c>
      <c r="C120" s="13">
        <v>106</v>
      </c>
      <c r="D120" s="13">
        <v>95</v>
      </c>
      <c r="E120" s="13">
        <v>117</v>
      </c>
      <c r="F120" s="31">
        <f t="shared" si="14"/>
        <v>212</v>
      </c>
      <c r="G120" s="57"/>
      <c r="H120" s="37" t="s">
        <v>99</v>
      </c>
      <c r="I120" s="13">
        <v>139</v>
      </c>
      <c r="J120" s="13">
        <v>153</v>
      </c>
      <c r="K120" s="13">
        <v>175</v>
      </c>
      <c r="L120" s="61">
        <f t="shared" si="13"/>
        <v>328</v>
      </c>
    </row>
    <row r="121" spans="1:12" ht="14.25" customHeight="1" x14ac:dyDescent="0.15">
      <c r="A121" s="215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147</v>
      </c>
      <c r="J121" s="13">
        <v>172</v>
      </c>
      <c r="K121" s="62">
        <v>160</v>
      </c>
      <c r="L121" s="61">
        <f t="shared" si="13"/>
        <v>332</v>
      </c>
    </row>
    <row r="122" spans="1:12" ht="14.25" customHeight="1" x14ac:dyDescent="0.15">
      <c r="A122" s="215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187</v>
      </c>
      <c r="J122" s="13">
        <v>205</v>
      </c>
      <c r="K122" s="13">
        <v>213</v>
      </c>
      <c r="L122" s="61">
        <f t="shared" si="13"/>
        <v>418</v>
      </c>
    </row>
    <row r="123" spans="1:12" ht="14.25" customHeight="1" x14ac:dyDescent="0.15">
      <c r="A123" s="215"/>
      <c r="B123" s="37" t="s">
        <v>94</v>
      </c>
      <c r="C123" s="13">
        <v>62</v>
      </c>
      <c r="D123" s="13">
        <v>59</v>
      </c>
      <c r="E123" s="13">
        <v>66</v>
      </c>
      <c r="F123" s="31">
        <f t="shared" si="14"/>
        <v>125</v>
      </c>
      <c r="G123" s="57"/>
      <c r="H123" s="37" t="s">
        <v>93</v>
      </c>
      <c r="I123" s="13">
        <v>45</v>
      </c>
      <c r="J123" s="13">
        <v>54</v>
      </c>
      <c r="K123" s="13">
        <v>56</v>
      </c>
      <c r="L123" s="61">
        <f t="shared" si="13"/>
        <v>110</v>
      </c>
    </row>
    <row r="124" spans="1:12" ht="14.25" customHeight="1" x14ac:dyDescent="0.15">
      <c r="A124" s="215"/>
      <c r="B124" s="37" t="s">
        <v>92</v>
      </c>
      <c r="C124" s="13">
        <v>142</v>
      </c>
      <c r="D124" s="13">
        <v>136</v>
      </c>
      <c r="E124" s="13">
        <v>161</v>
      </c>
      <c r="F124" s="31">
        <f t="shared" si="14"/>
        <v>297</v>
      </c>
      <c r="G124" s="57"/>
      <c r="H124" s="37" t="s">
        <v>91</v>
      </c>
      <c r="I124" s="13">
        <v>224</v>
      </c>
      <c r="J124" s="13">
        <v>228</v>
      </c>
      <c r="K124" s="13">
        <v>262</v>
      </c>
      <c r="L124" s="61">
        <f t="shared" si="13"/>
        <v>490</v>
      </c>
    </row>
    <row r="125" spans="1:12" ht="14.25" customHeight="1" x14ac:dyDescent="0.15">
      <c r="A125" s="215"/>
      <c r="B125" s="37" t="s">
        <v>90</v>
      </c>
      <c r="C125" s="13">
        <v>50</v>
      </c>
      <c r="D125" s="13">
        <v>32</v>
      </c>
      <c r="E125" s="13">
        <v>49</v>
      </c>
      <c r="F125" s="31">
        <f t="shared" si="14"/>
        <v>81</v>
      </c>
      <c r="G125" s="57"/>
      <c r="H125" s="26" t="s">
        <v>89</v>
      </c>
      <c r="I125" s="25">
        <f>SUM(I116:I124)</f>
        <v>1251</v>
      </c>
      <c r="J125" s="25">
        <f>SUM(J116:J124)</f>
        <v>1462</v>
      </c>
      <c r="K125" s="25">
        <f>SUM(K116:K124)</f>
        <v>1542</v>
      </c>
      <c r="L125" s="60">
        <f>SUM(L116:L124)</f>
        <v>3004</v>
      </c>
    </row>
    <row r="126" spans="1:12" ht="14.25" customHeight="1" x14ac:dyDescent="0.15">
      <c r="A126" s="215"/>
      <c r="B126" s="37" t="s">
        <v>88</v>
      </c>
      <c r="C126" s="13">
        <v>65</v>
      </c>
      <c r="D126" s="13">
        <v>60</v>
      </c>
      <c r="E126" s="13">
        <v>74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47</v>
      </c>
      <c r="K126" s="13">
        <v>32</v>
      </c>
      <c r="L126" s="58">
        <f t="shared" ref="L126:L139" si="15">SUM(J126:K126)</f>
        <v>79</v>
      </c>
    </row>
    <row r="127" spans="1:12" ht="14.25" customHeight="1" x14ac:dyDescent="0.15">
      <c r="A127" s="215"/>
      <c r="B127" s="37" t="s">
        <v>85</v>
      </c>
      <c r="C127" s="13">
        <v>37</v>
      </c>
      <c r="D127" s="13">
        <v>43</v>
      </c>
      <c r="E127" s="13">
        <v>37</v>
      </c>
      <c r="F127" s="31">
        <f t="shared" si="14"/>
        <v>80</v>
      </c>
      <c r="G127" s="57"/>
      <c r="H127" s="59" t="s">
        <v>84</v>
      </c>
      <c r="I127" s="13">
        <v>12</v>
      </c>
      <c r="J127" s="13">
        <v>7</v>
      </c>
      <c r="K127" s="13">
        <v>12</v>
      </c>
      <c r="L127" s="58">
        <f t="shared" si="15"/>
        <v>19</v>
      </c>
    </row>
    <row r="128" spans="1:12" ht="14.25" customHeight="1" x14ac:dyDescent="0.15">
      <c r="A128" s="215"/>
      <c r="B128" s="37" t="s">
        <v>83</v>
      </c>
      <c r="C128" s="13">
        <v>67</v>
      </c>
      <c r="D128" s="13">
        <v>61</v>
      </c>
      <c r="E128" s="13">
        <v>78</v>
      </c>
      <c r="F128" s="31">
        <f t="shared" si="14"/>
        <v>139</v>
      </c>
      <c r="G128" s="57"/>
      <c r="H128" s="59" t="s">
        <v>82</v>
      </c>
      <c r="I128" s="13">
        <v>41</v>
      </c>
      <c r="J128" s="13">
        <v>55</v>
      </c>
      <c r="K128" s="13">
        <v>67</v>
      </c>
      <c r="L128" s="58">
        <f t="shared" si="15"/>
        <v>122</v>
      </c>
    </row>
    <row r="129" spans="1:12" ht="14.25" customHeight="1" x14ac:dyDescent="0.15">
      <c r="A129" s="215"/>
      <c r="B129" s="37" t="s">
        <v>81</v>
      </c>
      <c r="C129" s="13">
        <v>76</v>
      </c>
      <c r="D129" s="13">
        <v>64</v>
      </c>
      <c r="E129" s="13">
        <v>78</v>
      </c>
      <c r="F129" s="31">
        <f t="shared" si="14"/>
        <v>142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215"/>
      <c r="B130" s="37" t="s">
        <v>79</v>
      </c>
      <c r="C130" s="13">
        <v>67</v>
      </c>
      <c r="D130" s="13">
        <v>61</v>
      </c>
      <c r="E130" s="13">
        <v>66</v>
      </c>
      <c r="F130" s="31">
        <f t="shared" si="14"/>
        <v>127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215"/>
      <c r="B131" s="37" t="s">
        <v>77</v>
      </c>
      <c r="C131" s="13">
        <v>113</v>
      </c>
      <c r="D131" s="13">
        <v>112</v>
      </c>
      <c r="E131" s="13">
        <v>111</v>
      </c>
      <c r="F131" s="31">
        <f t="shared" si="14"/>
        <v>223</v>
      </c>
      <c r="G131" s="57"/>
      <c r="H131" s="59" t="s">
        <v>76</v>
      </c>
      <c r="I131" s="13">
        <v>10</v>
      </c>
      <c r="J131" s="13">
        <v>15</v>
      </c>
      <c r="K131" s="13">
        <v>11</v>
      </c>
      <c r="L131" s="58">
        <f t="shared" si="15"/>
        <v>26</v>
      </c>
    </row>
    <row r="132" spans="1:12" ht="14.25" customHeight="1" x14ac:dyDescent="0.15">
      <c r="A132" s="215"/>
      <c r="B132" s="37" t="s">
        <v>75</v>
      </c>
      <c r="C132" s="13">
        <v>153</v>
      </c>
      <c r="D132" s="13">
        <v>144</v>
      </c>
      <c r="E132" s="13">
        <v>153</v>
      </c>
      <c r="F132" s="31">
        <f t="shared" si="14"/>
        <v>297</v>
      </c>
      <c r="G132" s="57"/>
      <c r="H132" s="59" t="s">
        <v>74</v>
      </c>
      <c r="I132" s="13">
        <v>18</v>
      </c>
      <c r="J132" s="13">
        <v>19</v>
      </c>
      <c r="K132" s="13">
        <v>23</v>
      </c>
      <c r="L132" s="58">
        <f t="shared" si="15"/>
        <v>42</v>
      </c>
    </row>
    <row r="133" spans="1:12" ht="14.25" customHeight="1" x14ac:dyDescent="0.15">
      <c r="A133" s="215"/>
      <c r="B133" s="37" t="s">
        <v>73</v>
      </c>
      <c r="C133" s="13">
        <v>125</v>
      </c>
      <c r="D133" s="13">
        <v>116</v>
      </c>
      <c r="E133" s="13">
        <v>130</v>
      </c>
      <c r="F133" s="31">
        <f t="shared" si="14"/>
        <v>246</v>
      </c>
      <c r="G133" s="57"/>
      <c r="H133" s="59" t="s">
        <v>72</v>
      </c>
      <c r="I133" s="13">
        <v>19</v>
      </c>
      <c r="J133" s="13">
        <v>16</v>
      </c>
      <c r="K133" s="13">
        <v>13</v>
      </c>
      <c r="L133" s="58">
        <f t="shared" si="15"/>
        <v>29</v>
      </c>
    </row>
    <row r="134" spans="1:12" ht="14.25" customHeight="1" x14ac:dyDescent="0.15">
      <c r="A134" s="215"/>
      <c r="B134" s="37" t="s">
        <v>71</v>
      </c>
      <c r="C134" s="13">
        <v>112</v>
      </c>
      <c r="D134" s="13">
        <v>111</v>
      </c>
      <c r="E134" s="13">
        <v>132</v>
      </c>
      <c r="F134" s="31">
        <f t="shared" si="14"/>
        <v>243</v>
      </c>
      <c r="G134" s="57"/>
      <c r="H134" s="59" t="s">
        <v>70</v>
      </c>
      <c r="I134" s="13">
        <v>17</v>
      </c>
      <c r="J134" s="13">
        <v>18</v>
      </c>
      <c r="K134" s="13">
        <v>21</v>
      </c>
      <c r="L134" s="58">
        <f t="shared" si="15"/>
        <v>39</v>
      </c>
    </row>
    <row r="135" spans="1:12" ht="14.25" customHeight="1" x14ac:dyDescent="0.15">
      <c r="A135" s="215"/>
      <c r="B135" s="37" t="s">
        <v>69</v>
      </c>
      <c r="C135" s="13">
        <v>202</v>
      </c>
      <c r="D135" s="13">
        <v>209</v>
      </c>
      <c r="E135" s="13">
        <v>214</v>
      </c>
      <c r="F135" s="31">
        <f t="shared" si="14"/>
        <v>423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215"/>
      <c r="B136" s="37" t="s">
        <v>67</v>
      </c>
      <c r="C136" s="13">
        <v>36</v>
      </c>
      <c r="D136" s="13">
        <v>41</v>
      </c>
      <c r="E136" s="13">
        <v>40</v>
      </c>
      <c r="F136" s="31">
        <f t="shared" si="14"/>
        <v>81</v>
      </c>
      <c r="G136" s="57"/>
      <c r="H136" s="59" t="s">
        <v>66</v>
      </c>
      <c r="I136" s="13">
        <v>10</v>
      </c>
      <c r="J136" s="13">
        <v>9</v>
      </c>
      <c r="K136" s="13">
        <v>10</v>
      </c>
      <c r="L136" s="58">
        <f t="shared" si="15"/>
        <v>19</v>
      </c>
    </row>
    <row r="137" spans="1:12" ht="14.25" customHeight="1" x14ac:dyDescent="0.15">
      <c r="A137" s="215"/>
      <c r="B137" s="37" t="s">
        <v>65</v>
      </c>
      <c r="C137" s="13">
        <v>219</v>
      </c>
      <c r="D137" s="13">
        <v>165</v>
      </c>
      <c r="E137" s="13">
        <v>195</v>
      </c>
      <c r="F137" s="31">
        <f t="shared" si="14"/>
        <v>360</v>
      </c>
      <c r="G137" s="57"/>
      <c r="H137" s="59" t="s">
        <v>64</v>
      </c>
      <c r="I137" s="13">
        <v>26</v>
      </c>
      <c r="J137" s="13">
        <v>24</v>
      </c>
      <c r="K137" s="13">
        <v>30</v>
      </c>
      <c r="L137" s="58">
        <f t="shared" si="15"/>
        <v>54</v>
      </c>
    </row>
    <row r="138" spans="1:12" ht="14.25" customHeight="1" x14ac:dyDescent="0.15">
      <c r="A138" s="215"/>
      <c r="B138" s="216" t="s">
        <v>63</v>
      </c>
      <c r="C138" s="13">
        <v>129</v>
      </c>
      <c r="D138" s="13">
        <v>183</v>
      </c>
      <c r="E138" s="13">
        <v>190</v>
      </c>
      <c r="F138" s="31">
        <f t="shared" si="14"/>
        <v>373</v>
      </c>
      <c r="G138" s="57"/>
      <c r="H138" s="59" t="s">
        <v>62</v>
      </c>
      <c r="I138" s="13">
        <v>16</v>
      </c>
      <c r="J138" s="13">
        <v>18</v>
      </c>
      <c r="K138" s="13">
        <v>18</v>
      </c>
      <c r="L138" s="58">
        <f t="shared" si="15"/>
        <v>36</v>
      </c>
    </row>
    <row r="139" spans="1:12" ht="14.25" customHeight="1" x14ac:dyDescent="0.15">
      <c r="A139" s="215"/>
      <c r="B139" s="26" t="s">
        <v>61</v>
      </c>
      <c r="C139" s="25">
        <f>SUM(C117:C138)</f>
        <v>2435</v>
      </c>
      <c r="D139" s="25">
        <f>SUM(D117:D138)</f>
        <v>2316</v>
      </c>
      <c r="E139" s="25">
        <f>SUM(E117:E138)</f>
        <v>2555</v>
      </c>
      <c r="F139" s="24">
        <f>SUM(F117:F138)</f>
        <v>4871</v>
      </c>
      <c r="G139" s="57"/>
      <c r="H139" s="59" t="s">
        <v>60</v>
      </c>
      <c r="I139" s="13">
        <v>9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215" t="s">
        <v>59</v>
      </c>
      <c r="B140" s="37" t="s">
        <v>58</v>
      </c>
      <c r="C140" s="13">
        <v>137</v>
      </c>
      <c r="D140" s="13">
        <v>152</v>
      </c>
      <c r="E140" s="13">
        <v>180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258</v>
      </c>
      <c r="J140" s="25">
        <f>SUM(J126:J139)</f>
        <v>284</v>
      </c>
      <c r="K140" s="25">
        <f>SUM(K126:K139)</f>
        <v>291</v>
      </c>
      <c r="L140" s="60">
        <f>SUM(L126:L139)</f>
        <v>575</v>
      </c>
    </row>
    <row r="141" spans="1:12" ht="14.25" customHeight="1" x14ac:dyDescent="0.15">
      <c r="A141" s="215"/>
      <c r="B141" s="37" t="s">
        <v>56</v>
      </c>
      <c r="C141" s="13">
        <v>167</v>
      </c>
      <c r="D141" s="13">
        <v>190</v>
      </c>
      <c r="E141" s="13">
        <v>209</v>
      </c>
      <c r="F141" s="31">
        <f t="shared" si="16"/>
        <v>399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56</v>
      </c>
      <c r="L141" s="58">
        <f>SUM(J141:K141)</f>
        <v>113</v>
      </c>
    </row>
    <row r="142" spans="1:12" ht="14.25" customHeight="1" x14ac:dyDescent="0.15">
      <c r="A142" s="215"/>
      <c r="B142" s="37" t="s">
        <v>53</v>
      </c>
      <c r="C142" s="13">
        <v>165</v>
      </c>
      <c r="D142" s="13">
        <v>191</v>
      </c>
      <c r="E142" s="13">
        <v>197</v>
      </c>
      <c r="F142" s="31">
        <f t="shared" si="16"/>
        <v>388</v>
      </c>
      <c r="G142" s="57"/>
      <c r="H142" s="59" t="s">
        <v>52</v>
      </c>
      <c r="I142" s="13">
        <v>45</v>
      </c>
      <c r="J142" s="13">
        <v>50</v>
      </c>
      <c r="K142" s="13">
        <v>40</v>
      </c>
      <c r="L142" s="58">
        <f>SUM(J142:K142)</f>
        <v>90</v>
      </c>
    </row>
    <row r="143" spans="1:12" ht="14.25" customHeight="1" x14ac:dyDescent="0.15">
      <c r="A143" s="215"/>
      <c r="B143" s="37" t="s">
        <v>51</v>
      </c>
      <c r="C143" s="13">
        <v>66</v>
      </c>
      <c r="D143" s="13">
        <v>73</v>
      </c>
      <c r="E143" s="13">
        <v>92</v>
      </c>
      <c r="F143" s="31">
        <f t="shared" si="16"/>
        <v>165</v>
      </c>
      <c r="G143" s="57"/>
      <c r="H143" s="59" t="s">
        <v>50</v>
      </c>
      <c r="I143" s="13">
        <v>51</v>
      </c>
      <c r="J143" s="13">
        <v>49</v>
      </c>
      <c r="K143" s="13">
        <v>46</v>
      </c>
      <c r="L143" s="58">
        <f>SUM(J143:K143)</f>
        <v>95</v>
      </c>
    </row>
    <row r="144" spans="1:12" ht="14.25" customHeight="1" x14ac:dyDescent="0.15">
      <c r="A144" s="215"/>
      <c r="B144" s="37" t="s">
        <v>49</v>
      </c>
      <c r="C144" s="13">
        <v>39</v>
      </c>
      <c r="D144" s="13">
        <v>45</v>
      </c>
      <c r="E144" s="13">
        <v>35</v>
      </c>
      <c r="F144" s="31">
        <f t="shared" si="16"/>
        <v>80</v>
      </c>
      <c r="G144" s="57"/>
      <c r="H144" s="59" t="s">
        <v>48</v>
      </c>
      <c r="I144" s="13">
        <v>35</v>
      </c>
      <c r="J144" s="13">
        <v>33</v>
      </c>
      <c r="K144" s="13">
        <v>37</v>
      </c>
      <c r="L144" s="58">
        <f>SUM(J144:K144)</f>
        <v>70</v>
      </c>
    </row>
    <row r="145" spans="1:13" ht="14.25" customHeight="1" x14ac:dyDescent="0.15">
      <c r="A145" s="215"/>
      <c r="B145" s="37" t="s">
        <v>47</v>
      </c>
      <c r="C145" s="13">
        <v>135</v>
      </c>
      <c r="D145" s="13">
        <v>164</v>
      </c>
      <c r="E145" s="13">
        <v>190</v>
      </c>
      <c r="F145" s="31">
        <f t="shared" si="16"/>
        <v>354</v>
      </c>
      <c r="G145" s="57"/>
      <c r="H145" s="59" t="s">
        <v>46</v>
      </c>
      <c r="I145" s="13">
        <v>31</v>
      </c>
      <c r="J145" s="13">
        <v>36</v>
      </c>
      <c r="K145" s="13">
        <v>33</v>
      </c>
      <c r="L145" s="58">
        <f>SUM(J145:K145)</f>
        <v>69</v>
      </c>
    </row>
    <row r="146" spans="1:13" ht="14.25" customHeight="1" x14ac:dyDescent="0.15">
      <c r="A146" s="215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225</v>
      </c>
      <c r="K146" s="25">
        <f>SUM(K141:K145)</f>
        <v>212</v>
      </c>
      <c r="L146" s="56">
        <f>SUM(L141:L145)</f>
        <v>437</v>
      </c>
    </row>
    <row r="147" spans="1:13" ht="14.25" customHeight="1" x14ac:dyDescent="0.15">
      <c r="A147" s="215"/>
      <c r="B147" s="37" t="s">
        <v>43</v>
      </c>
      <c r="C147" s="13">
        <v>41</v>
      </c>
      <c r="D147" s="13">
        <v>48</v>
      </c>
      <c r="E147" s="13">
        <v>53</v>
      </c>
      <c r="F147" s="31">
        <f t="shared" si="16"/>
        <v>101</v>
      </c>
      <c r="G147" s="263" t="s">
        <v>42</v>
      </c>
      <c r="H147" s="264"/>
      <c r="I147" s="55">
        <f>SUM(C139+C157+C164+C167+I125+I140+I146)</f>
        <v>7006</v>
      </c>
      <c r="J147" s="55">
        <f>SUM(D139+D157+D164+D167+J125+J140+J146)</f>
        <v>7687</v>
      </c>
      <c r="K147" s="55">
        <f>SUM(E139+E157+E164+E167+K125+K140+K146)</f>
        <v>8264</v>
      </c>
      <c r="L147" s="54">
        <f>SUM(F139+F157+F164+F167+L125+L140+L146)</f>
        <v>15951</v>
      </c>
    </row>
    <row r="148" spans="1:13" ht="14.25" customHeight="1" x14ac:dyDescent="0.15">
      <c r="A148" s="215"/>
      <c r="B148" s="37" t="s">
        <v>41</v>
      </c>
      <c r="C148" s="13">
        <v>101</v>
      </c>
      <c r="D148" s="13">
        <v>130</v>
      </c>
      <c r="E148" s="13">
        <v>148</v>
      </c>
      <c r="F148" s="31">
        <f t="shared" si="16"/>
        <v>278</v>
      </c>
      <c r="G148" s="53"/>
      <c r="H148" s="216"/>
      <c r="I148" s="13"/>
      <c r="J148" s="13"/>
      <c r="K148" s="13"/>
      <c r="L148" s="52"/>
    </row>
    <row r="149" spans="1:13" ht="14.25" customHeight="1" x14ac:dyDescent="0.15">
      <c r="A149" s="215"/>
      <c r="B149" s="37" t="s">
        <v>40</v>
      </c>
      <c r="C149" s="13">
        <v>65</v>
      </c>
      <c r="D149" s="13">
        <v>83</v>
      </c>
      <c r="E149" s="13">
        <v>101</v>
      </c>
      <c r="F149" s="31">
        <f t="shared" si="16"/>
        <v>184</v>
      </c>
      <c r="G149" s="265" t="s">
        <v>39</v>
      </c>
      <c r="H149" s="266"/>
      <c r="I149" s="247">
        <f>SUM(C30+I39+I67+I147)</f>
        <v>19568</v>
      </c>
      <c r="J149" s="247">
        <f>SUM(D30+J39+J67+J147)</f>
        <v>22662</v>
      </c>
      <c r="K149" s="247">
        <f>SUM(E30+K39+K67+K147)</f>
        <v>24316</v>
      </c>
      <c r="L149" s="249">
        <f>SUM(J149:K149)</f>
        <v>46978</v>
      </c>
    </row>
    <row r="150" spans="1:13" ht="14.25" customHeight="1" x14ac:dyDescent="0.15">
      <c r="A150" s="215"/>
      <c r="B150" s="37" t="s">
        <v>38</v>
      </c>
      <c r="C150" s="13">
        <v>139</v>
      </c>
      <c r="D150" s="13">
        <v>160</v>
      </c>
      <c r="E150" s="13">
        <v>174</v>
      </c>
      <c r="F150" s="31">
        <f t="shared" si="16"/>
        <v>334</v>
      </c>
      <c r="G150" s="253"/>
      <c r="H150" s="254"/>
      <c r="I150" s="248"/>
      <c r="J150" s="248"/>
      <c r="K150" s="248"/>
      <c r="L150" s="250"/>
      <c r="M150" s="109"/>
    </row>
    <row r="151" spans="1:13" ht="14.25" customHeight="1" x14ac:dyDescent="0.15">
      <c r="A151" s="215"/>
      <c r="B151" s="37" t="s">
        <v>37</v>
      </c>
      <c r="C151" s="13">
        <v>31</v>
      </c>
      <c r="D151" s="13">
        <v>33</v>
      </c>
      <c r="E151" s="13">
        <v>38</v>
      </c>
      <c r="F151" s="31">
        <f t="shared" si="16"/>
        <v>71</v>
      </c>
      <c r="G151" s="251" t="s">
        <v>36</v>
      </c>
      <c r="H151" s="252"/>
      <c r="I151" s="255">
        <f>I149-'R1.11月末'!I149</f>
        <v>-6</v>
      </c>
      <c r="J151" s="255">
        <f>J149-'R1.11月末'!J149</f>
        <v>-24</v>
      </c>
      <c r="K151" s="255">
        <f>K149-'R1.11月末'!K149</f>
        <v>-13</v>
      </c>
      <c r="L151" s="257">
        <f>L149-'R1.11月末'!L149</f>
        <v>-37</v>
      </c>
      <c r="M151" s="109"/>
    </row>
    <row r="152" spans="1:13" ht="14.25" customHeight="1" x14ac:dyDescent="0.15">
      <c r="A152" s="215"/>
      <c r="B152" s="37" t="s">
        <v>35</v>
      </c>
      <c r="C152" s="13">
        <v>21</v>
      </c>
      <c r="D152" s="13">
        <v>24</v>
      </c>
      <c r="E152" s="13">
        <v>25</v>
      </c>
      <c r="F152" s="31">
        <f t="shared" si="16"/>
        <v>49</v>
      </c>
      <c r="G152" s="253"/>
      <c r="H152" s="254"/>
      <c r="I152" s="256"/>
      <c r="J152" s="256"/>
      <c r="K152" s="256"/>
      <c r="L152" s="258"/>
      <c r="M152" s="109"/>
    </row>
    <row r="153" spans="1:13" ht="14.25" customHeight="1" x14ac:dyDescent="0.15">
      <c r="A153" s="215"/>
      <c r="B153" s="37" t="s">
        <v>34</v>
      </c>
      <c r="C153" s="13">
        <v>67</v>
      </c>
      <c r="D153" s="13">
        <v>100</v>
      </c>
      <c r="E153" s="13">
        <v>95</v>
      </c>
      <c r="F153" s="31">
        <f t="shared" si="16"/>
        <v>195</v>
      </c>
      <c r="G153" s="243" t="s">
        <v>33</v>
      </c>
      <c r="H153" s="244"/>
      <c r="I153" s="13"/>
      <c r="J153" s="13">
        <v>48</v>
      </c>
      <c r="K153" s="13">
        <v>51</v>
      </c>
      <c r="L153" s="70">
        <v>50</v>
      </c>
      <c r="M153" s="109"/>
    </row>
    <row r="154" spans="1:13" ht="14.25" customHeight="1" x14ac:dyDescent="0.15">
      <c r="A154" s="215"/>
      <c r="B154" s="37" t="s">
        <v>32</v>
      </c>
      <c r="C154" s="13">
        <v>50</v>
      </c>
      <c r="D154" s="13">
        <v>56</v>
      </c>
      <c r="E154" s="13">
        <v>63</v>
      </c>
      <c r="F154" s="31">
        <f t="shared" si="16"/>
        <v>119</v>
      </c>
      <c r="G154" s="245" t="s">
        <v>31</v>
      </c>
      <c r="H154" s="246"/>
      <c r="I154" s="50"/>
      <c r="J154" s="50">
        <v>49</v>
      </c>
      <c r="K154" s="50">
        <v>44</v>
      </c>
      <c r="L154" s="48">
        <f t="shared" ref="L154:L159" si="17">SUM(J154:K154)</f>
        <v>93</v>
      </c>
    </row>
    <row r="155" spans="1:13" ht="14.25" customHeight="1" x14ac:dyDescent="0.15">
      <c r="A155" s="215"/>
      <c r="B155" s="37" t="s">
        <v>30</v>
      </c>
      <c r="C155" s="13">
        <v>248</v>
      </c>
      <c r="D155" s="13">
        <v>242</v>
      </c>
      <c r="E155" s="13">
        <v>286</v>
      </c>
      <c r="F155" s="31">
        <f t="shared" si="16"/>
        <v>528</v>
      </c>
      <c r="G155" s="245" t="s">
        <v>29</v>
      </c>
      <c r="H155" s="246"/>
      <c r="I155" s="50"/>
      <c r="J155" s="50">
        <v>57</v>
      </c>
      <c r="K155" s="50">
        <v>36</v>
      </c>
      <c r="L155" s="48">
        <f t="shared" si="17"/>
        <v>93</v>
      </c>
    </row>
    <row r="156" spans="1:13" ht="14.25" customHeight="1" x14ac:dyDescent="0.15">
      <c r="A156" s="215"/>
      <c r="B156" s="37" t="s">
        <v>28</v>
      </c>
      <c r="C156" s="13">
        <v>38</v>
      </c>
      <c r="D156" s="13">
        <v>35</v>
      </c>
      <c r="E156" s="13">
        <v>42</v>
      </c>
      <c r="F156" s="31">
        <f t="shared" si="16"/>
        <v>77</v>
      </c>
      <c r="G156" s="245" t="s">
        <v>27</v>
      </c>
      <c r="H156" s="246"/>
      <c r="I156" s="50"/>
      <c r="J156" s="50">
        <v>14</v>
      </c>
      <c r="K156" s="50">
        <v>9</v>
      </c>
      <c r="L156" s="48">
        <f t="shared" si="17"/>
        <v>23</v>
      </c>
    </row>
    <row r="157" spans="1:13" ht="14.25" customHeight="1" x14ac:dyDescent="0.15">
      <c r="A157" s="215"/>
      <c r="B157" s="26" t="s">
        <v>26</v>
      </c>
      <c r="C157" s="25">
        <f>SUM(C140:C156)</f>
        <v>1542</v>
      </c>
      <c r="D157" s="25">
        <f t="shared" ref="D157:F157" si="18">SUM(D140:D156)</f>
        <v>1766</v>
      </c>
      <c r="E157" s="25">
        <f t="shared" si="18"/>
        <v>1967</v>
      </c>
      <c r="F157" s="25">
        <f t="shared" si="18"/>
        <v>3733</v>
      </c>
      <c r="G157" s="245" t="s">
        <v>25</v>
      </c>
      <c r="H157" s="246"/>
      <c r="I157" s="50"/>
      <c r="J157" s="50">
        <v>31</v>
      </c>
      <c r="K157" s="50">
        <v>28</v>
      </c>
      <c r="L157" s="48">
        <f t="shared" si="17"/>
        <v>59</v>
      </c>
    </row>
    <row r="158" spans="1:13" ht="14.25" customHeight="1" x14ac:dyDescent="0.15">
      <c r="A158" s="215" t="s">
        <v>24</v>
      </c>
      <c r="B158" s="37" t="s">
        <v>23</v>
      </c>
      <c r="C158" s="13">
        <v>124</v>
      </c>
      <c r="D158" s="13">
        <v>166</v>
      </c>
      <c r="E158" s="13">
        <v>162</v>
      </c>
      <c r="F158" s="31">
        <f t="shared" ref="F158:F163" si="19">SUM(D158:E158)</f>
        <v>328</v>
      </c>
      <c r="G158" s="245" t="s">
        <v>22</v>
      </c>
      <c r="H158" s="246"/>
      <c r="I158" s="50"/>
      <c r="J158" s="50">
        <v>2</v>
      </c>
      <c r="K158" s="50">
        <v>0</v>
      </c>
      <c r="L158" s="48">
        <f t="shared" si="17"/>
        <v>2</v>
      </c>
    </row>
    <row r="159" spans="1:13" ht="14.25" customHeight="1" x14ac:dyDescent="0.15">
      <c r="A159" s="215"/>
      <c r="B159" s="37" t="s">
        <v>21</v>
      </c>
      <c r="C159" s="13">
        <v>211</v>
      </c>
      <c r="D159" s="13">
        <v>260</v>
      </c>
      <c r="E159" s="13">
        <v>277</v>
      </c>
      <c r="F159" s="31">
        <f t="shared" si="19"/>
        <v>537</v>
      </c>
      <c r="G159" s="233" t="s">
        <v>20</v>
      </c>
      <c r="H159" s="234"/>
      <c r="I159" s="49"/>
      <c r="J159" s="49">
        <v>3</v>
      </c>
      <c r="K159" s="49">
        <v>2</v>
      </c>
      <c r="L159" s="48">
        <f t="shared" si="17"/>
        <v>5</v>
      </c>
    </row>
    <row r="160" spans="1:13" ht="14.25" customHeight="1" x14ac:dyDescent="0.15">
      <c r="A160" s="215"/>
      <c r="B160" s="37" t="s">
        <v>19</v>
      </c>
      <c r="C160" s="13">
        <v>63</v>
      </c>
      <c r="D160" s="13">
        <v>83</v>
      </c>
      <c r="E160" s="13">
        <v>76</v>
      </c>
      <c r="F160" s="31">
        <f t="shared" si="19"/>
        <v>159</v>
      </c>
      <c r="G160" s="214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215"/>
      <c r="B161" s="37" t="s">
        <v>17</v>
      </c>
      <c r="C161" s="13">
        <v>51</v>
      </c>
      <c r="D161" s="13">
        <v>76</v>
      </c>
      <c r="E161" s="13">
        <v>83</v>
      </c>
      <c r="F161" s="31">
        <f t="shared" si="19"/>
        <v>159</v>
      </c>
      <c r="G161" s="235" t="s">
        <v>16</v>
      </c>
      <c r="H161" s="236"/>
      <c r="I161" s="236"/>
      <c r="J161" s="236"/>
      <c r="K161" s="236"/>
      <c r="L161" s="237"/>
    </row>
    <row r="162" spans="1:12" ht="14.25" customHeight="1" x14ac:dyDescent="0.15">
      <c r="A162" s="215"/>
      <c r="B162" s="37" t="s">
        <v>15</v>
      </c>
      <c r="C162" s="13">
        <v>214</v>
      </c>
      <c r="D162" s="13">
        <v>283</v>
      </c>
      <c r="E162" s="13">
        <v>295</v>
      </c>
      <c r="F162" s="31">
        <f t="shared" si="19"/>
        <v>578</v>
      </c>
      <c r="G162" s="42" t="s">
        <v>14</v>
      </c>
      <c r="H162" s="41" t="s">
        <v>11</v>
      </c>
      <c r="I162" s="40">
        <f>SUM(L162/L149)</f>
        <v>0.41291668440546636</v>
      </c>
      <c r="J162" s="39">
        <v>8718</v>
      </c>
      <c r="K162" s="39">
        <v>10680</v>
      </c>
      <c r="L162" s="38">
        <f t="shared" ref="L162:L167" si="20">SUM(J162:K162)</f>
        <v>19398</v>
      </c>
    </row>
    <row r="163" spans="1:12" ht="14.25" customHeight="1" x14ac:dyDescent="0.15">
      <c r="A163" s="215"/>
      <c r="B163" s="37" t="s">
        <v>13</v>
      </c>
      <c r="C163" s="13">
        <v>36</v>
      </c>
      <c r="D163" s="13">
        <v>47</v>
      </c>
      <c r="E163" s="13">
        <v>46</v>
      </c>
      <c r="F163" s="31">
        <f t="shared" si="19"/>
        <v>93</v>
      </c>
      <c r="G163" s="238" t="s">
        <v>12</v>
      </c>
      <c r="H163" s="36" t="s">
        <v>11</v>
      </c>
      <c r="I163" s="35">
        <f>SUM(L163/L149)</f>
        <v>0.34328834773723871</v>
      </c>
      <c r="J163" s="34">
        <v>7093</v>
      </c>
      <c r="K163" s="34">
        <v>9034</v>
      </c>
      <c r="L163" s="33">
        <f t="shared" si="20"/>
        <v>16127</v>
      </c>
    </row>
    <row r="164" spans="1:12" ht="14.25" customHeight="1" x14ac:dyDescent="0.15">
      <c r="A164" s="215"/>
      <c r="B164" s="26" t="s">
        <v>10</v>
      </c>
      <c r="C164" s="25">
        <f>SUM(C158:C163)</f>
        <v>699</v>
      </c>
      <c r="D164" s="25">
        <f>SUM(D158:D163)</f>
        <v>915</v>
      </c>
      <c r="E164" s="25">
        <f>SUM(E158:E163)</f>
        <v>939</v>
      </c>
      <c r="F164" s="24">
        <f>SUM(F158:F163)</f>
        <v>1854</v>
      </c>
      <c r="G164" s="239"/>
      <c r="H164" s="30" t="s">
        <v>9</v>
      </c>
      <c r="I164" s="29">
        <f>L164/F30</f>
        <v>0.29114565731666103</v>
      </c>
      <c r="J164" s="28">
        <v>773</v>
      </c>
      <c r="K164" s="28">
        <v>950</v>
      </c>
      <c r="L164" s="27">
        <f t="shared" si="20"/>
        <v>1723</v>
      </c>
    </row>
    <row r="165" spans="1:12" ht="14.25" customHeight="1" x14ac:dyDescent="0.15">
      <c r="A165" s="215" t="s">
        <v>8</v>
      </c>
      <c r="B165" s="216" t="s">
        <v>7</v>
      </c>
      <c r="C165" s="13">
        <v>320</v>
      </c>
      <c r="D165" s="13">
        <v>358</v>
      </c>
      <c r="E165" s="13">
        <v>373</v>
      </c>
      <c r="F165" s="31">
        <f>SUM(D165:E165)</f>
        <v>731</v>
      </c>
      <c r="G165" s="239"/>
      <c r="H165" s="30" t="s">
        <v>6</v>
      </c>
      <c r="I165" s="29">
        <f>L165/L39</f>
        <v>0.38223432143577335</v>
      </c>
      <c r="J165" s="28">
        <v>1673</v>
      </c>
      <c r="K165" s="28">
        <v>2118</v>
      </c>
      <c r="L165" s="27">
        <f t="shared" si="20"/>
        <v>3791</v>
      </c>
    </row>
    <row r="166" spans="1:12" ht="14.25" customHeight="1" x14ac:dyDescent="0.15">
      <c r="A166" s="215"/>
      <c r="B166" s="216" t="s">
        <v>5</v>
      </c>
      <c r="C166" s="13">
        <v>292</v>
      </c>
      <c r="D166" s="13">
        <v>361</v>
      </c>
      <c r="E166" s="13">
        <v>385</v>
      </c>
      <c r="F166" s="31">
        <f>SUM(D166:E166)</f>
        <v>746</v>
      </c>
      <c r="G166" s="239"/>
      <c r="H166" s="30" t="s">
        <v>4</v>
      </c>
      <c r="I166" s="29">
        <f>L166/L67</f>
        <v>0.30695806727667696</v>
      </c>
      <c r="J166" s="28">
        <v>2071</v>
      </c>
      <c r="K166" s="28">
        <v>2592</v>
      </c>
      <c r="L166" s="27">
        <f>SUM(J166:K166)</f>
        <v>4663</v>
      </c>
    </row>
    <row r="167" spans="1:12" ht="14.25" customHeight="1" x14ac:dyDescent="0.15">
      <c r="A167" s="215"/>
      <c r="B167" s="26" t="s">
        <v>3</v>
      </c>
      <c r="C167" s="25">
        <f>SUM(C165:C166)</f>
        <v>612</v>
      </c>
      <c r="D167" s="25">
        <f>SUM(D165:D166)</f>
        <v>719</v>
      </c>
      <c r="E167" s="25">
        <f>SUM(E165:E166)</f>
        <v>758</v>
      </c>
      <c r="F167" s="24">
        <f>SUM(F165:F166)</f>
        <v>1477</v>
      </c>
      <c r="G167" s="240"/>
      <c r="H167" s="23" t="s">
        <v>2</v>
      </c>
      <c r="I167" s="22">
        <f>L167/L147</f>
        <v>0.37301736568240235</v>
      </c>
      <c r="J167" s="21">
        <v>2576</v>
      </c>
      <c r="K167" s="21">
        <v>3374</v>
      </c>
      <c r="L167" s="20">
        <f t="shared" si="20"/>
        <v>5950</v>
      </c>
    </row>
    <row r="168" spans="1:12" ht="14.25" customHeight="1" x14ac:dyDescent="0.15">
      <c r="A168" s="215"/>
      <c r="B168" s="13"/>
      <c r="C168" s="13"/>
      <c r="D168" s="13"/>
      <c r="E168" s="13"/>
      <c r="F168" s="12"/>
      <c r="G168" s="286" t="s">
        <v>1</v>
      </c>
      <c r="H168" s="287"/>
      <c r="I168" s="203" t="s">
        <v>270</v>
      </c>
      <c r="J168" s="204" t="s">
        <v>269</v>
      </c>
      <c r="K168" s="204" t="s">
        <v>268</v>
      </c>
      <c r="L168" s="205" t="s">
        <v>267</v>
      </c>
    </row>
    <row r="169" spans="1:12" ht="14.25" customHeight="1" x14ac:dyDescent="0.15">
      <c r="A169" s="215"/>
      <c r="B169" s="13"/>
      <c r="C169" s="13"/>
      <c r="D169" s="13"/>
      <c r="E169" s="13"/>
      <c r="F169" s="12"/>
      <c r="G169" s="288"/>
      <c r="H169" s="289"/>
      <c r="I169" s="206">
        <v>467</v>
      </c>
      <c r="J169" s="206">
        <v>196</v>
      </c>
      <c r="K169" s="206">
        <v>306</v>
      </c>
      <c r="L169" s="207">
        <f>SUM(J169:K169)</f>
        <v>502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8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H31.4月末</vt:lpstr>
      <vt:lpstr>R1.5月末</vt:lpstr>
      <vt:lpstr>R1.6月末</vt:lpstr>
      <vt:lpstr>R1.7月末</vt:lpstr>
      <vt:lpstr>R1.8月末</vt:lpstr>
      <vt:lpstr>R1.9月末 </vt:lpstr>
      <vt:lpstr>R1.10月末</vt:lpstr>
      <vt:lpstr>R1.11月末</vt:lpstr>
      <vt:lpstr>R1.12月末</vt:lpstr>
      <vt:lpstr>R2.1月末</vt:lpstr>
      <vt:lpstr>R2.2月末</vt:lpstr>
      <vt:lpstr>R2.3月末</vt:lpstr>
      <vt:lpstr>集計（異動人数）</vt:lpstr>
      <vt:lpstr>R1.10月末!Print_Area</vt:lpstr>
      <vt:lpstr>R1.11月末!Print_Area</vt:lpstr>
      <vt:lpstr>R1.12月末!Print_Area</vt:lpstr>
      <vt:lpstr>R1.6月末!Print_Area</vt:lpstr>
      <vt:lpstr>R1.7月末!Print_Area</vt:lpstr>
      <vt:lpstr>R1.8月末!Print_Area</vt:lpstr>
      <vt:lpstr>'R1.9月末 '!Print_Area</vt:lpstr>
      <vt:lpstr>R2.1月末!Print_Area</vt:lpstr>
      <vt:lpstr>R2.2月末!Print_Area</vt:lpstr>
      <vt:lpstr>R2.3月末!Print_Area</vt:lpstr>
      <vt:lpstr>H31.4月末!Print_Titles</vt:lpstr>
      <vt:lpstr>R1.10月末!Print_Titles</vt:lpstr>
      <vt:lpstr>R1.11月末!Print_Titles</vt:lpstr>
      <vt:lpstr>R1.12月末!Print_Titles</vt:lpstr>
      <vt:lpstr>R1.5月末!Print_Titles</vt:lpstr>
      <vt:lpstr>R1.6月末!Print_Titles</vt:lpstr>
      <vt:lpstr>R1.7月末!Print_Titles</vt:lpstr>
      <vt:lpstr>R1.8月末!Print_Titles</vt:lpstr>
      <vt:lpstr>'R1.9月末 '!Print_Titles</vt:lpstr>
      <vt:lpstr>R2.1月末!Print_Titles</vt:lpstr>
      <vt:lpstr>R2.2月末!Print_Titles</vt:lpstr>
      <vt:lpstr>R2.3月末!Print_Titles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2020-04-30T12:41:25Z</dcterms:modified>
</cp:coreProperties>
</file>