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産業別就業者数" sheetId="1" r:id="rId1"/>
    <sheet name="産業（大分類）別就業者数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<sst xmlns="http://schemas.openxmlformats.org/spreadsheetml/2006/main" count="51" uniqueCount="38">
  <si>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区分</t>
  </si>
  <si>
    <t>総数（人）</t>
  </si>
  <si>
    <t>第1次産業</t>
  </si>
  <si>
    <t>第2次産業</t>
  </si>
  <si>
    <t>第３次産業</t>
  </si>
  <si>
    <t>人口（人）</t>
  </si>
  <si>
    <t>率（％）</t>
  </si>
  <si>
    <t>兵庫県</t>
  </si>
  <si>
    <t>淡路地域</t>
  </si>
  <si>
    <t>南あわじ市</t>
  </si>
  <si>
    <t>第１次産業</t>
  </si>
  <si>
    <t>第２次産業</t>
  </si>
  <si>
    <t>分類不能</t>
  </si>
  <si>
    <t>( 人　）</t>
  </si>
  <si>
    <t>区　分</t>
  </si>
  <si>
    <t>漁業</t>
  </si>
  <si>
    <t>建設業</t>
  </si>
  <si>
    <t>製造業</t>
  </si>
  <si>
    <t>分類不能　　　の産業</t>
  </si>
  <si>
    <r>
      <t>＊就業者総数には</t>
    </r>
    <r>
      <rPr>
        <sz val="9"/>
        <color indexed="12"/>
        <rFont val="ＭＳ Ｐゴシック"/>
        <family val="3"/>
      </rPr>
      <t>分類不能</t>
    </r>
    <r>
      <rPr>
        <sz val="9"/>
        <color indexed="8"/>
        <rFont val="ＭＳ Ｐゴシック"/>
        <family val="3"/>
      </rPr>
      <t>の産業がふくまれる。</t>
    </r>
  </si>
  <si>
    <t>総数</t>
  </si>
  <si>
    <t>情報通信業</t>
  </si>
  <si>
    <t>複合サービス事業</t>
  </si>
  <si>
    <t>分類不能の産業</t>
  </si>
  <si>
    <t>サービス業（他に分類されないもの）</t>
  </si>
  <si>
    <t>農業・林業</t>
  </si>
  <si>
    <t>電気・ガス・
熱供給・水道業</t>
  </si>
  <si>
    <t>運輸業、郵便業</t>
  </si>
  <si>
    <t>卸売業、小売業</t>
  </si>
  <si>
    <t>金融業、保険業</t>
  </si>
  <si>
    <t>不動産業・物品賃貸業</t>
  </si>
  <si>
    <t>学術研究、専門・技術サービス業</t>
  </si>
  <si>
    <t>鉱業、採石業
砂利採取業</t>
  </si>
  <si>
    <t>宿泊業
飲食サービス業</t>
  </si>
  <si>
    <t>生活関連サービス業
娯楽業</t>
  </si>
  <si>
    <t>教育、学習支援業</t>
  </si>
  <si>
    <t>医療、福祉</t>
  </si>
  <si>
    <t>公務（他に分類されるものを除く）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</si>
</sst>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,###,##0;&quot;-&quot;#,###,##0"/>
    <numFmt numFmtId="178" formatCode="\ ###,###,##0;&quot;-&quot;###,###,##0"/>
    <numFmt numFmtId="17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創英角ﾎﾟｯﾌﾟ体"/>
      <family val="3"/>
    </font>
    <font>
      <sz val="24"/>
      <color indexed="53"/>
      <name val="ＭＳ Ｐゴシック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38" fontId="6" fillId="33" borderId="14" xfId="48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38" fontId="2" fillId="33" borderId="17" xfId="48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38" fontId="2" fillId="33" borderId="0" xfId="48" applyFont="1" applyFill="1" applyAlignment="1">
      <alignment/>
    </xf>
    <xf numFmtId="38" fontId="6" fillId="33" borderId="18" xfId="48" applyFont="1" applyFill="1" applyBorder="1" applyAlignment="1">
      <alignment horizontal="right" vertical="center"/>
    </xf>
    <xf numFmtId="38" fontId="2" fillId="33" borderId="19" xfId="0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38" fontId="3" fillId="33" borderId="0" xfId="48" applyFont="1" applyFill="1" applyBorder="1" applyAlignment="1">
      <alignment horizontal="right" vertical="center"/>
    </xf>
    <xf numFmtId="0" fontId="3" fillId="34" borderId="22" xfId="0" applyFont="1" applyFill="1" applyBorder="1" applyAlignment="1">
      <alignment horizontal="center" vertical="center"/>
    </xf>
    <xf numFmtId="38" fontId="3" fillId="34" borderId="23" xfId="48" applyFont="1" applyFill="1" applyBorder="1" applyAlignment="1">
      <alignment horizontal="right" vertical="center"/>
    </xf>
    <xf numFmtId="38" fontId="3" fillId="34" borderId="24" xfId="48" applyFon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 textRotation="255" wrapText="1"/>
    </xf>
    <xf numFmtId="0" fontId="0" fillId="33" borderId="10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 wrapText="1"/>
    </xf>
    <xf numFmtId="0" fontId="0" fillId="33" borderId="10" xfId="0" applyFill="1" applyBorder="1" applyAlignment="1">
      <alignment horizontal="center" vertical="top" textRotation="255" wrapText="1" indent="1"/>
    </xf>
    <xf numFmtId="38" fontId="6" fillId="33" borderId="25" xfId="48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38" fontId="2" fillId="33" borderId="26" xfId="0" applyNumberFormat="1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right" vertical="center"/>
    </xf>
    <xf numFmtId="38" fontId="0" fillId="33" borderId="27" xfId="48" applyFont="1" applyFill="1" applyBorder="1" applyAlignment="1">
      <alignment horizontal="right" vertical="center"/>
    </xf>
    <xf numFmtId="38" fontId="0" fillId="33" borderId="28" xfId="48" applyFont="1" applyFill="1" applyBorder="1" applyAlignment="1">
      <alignment vertical="center"/>
    </xf>
    <xf numFmtId="38" fontId="3" fillId="34" borderId="19" xfId="0" applyNumberFormat="1" applyFont="1" applyFill="1" applyBorder="1" applyAlignment="1">
      <alignment horizontal="right" vertical="center"/>
    </xf>
    <xf numFmtId="38" fontId="6" fillId="33" borderId="29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center" vertical="center"/>
    </xf>
    <xf numFmtId="38" fontId="8" fillId="34" borderId="30" xfId="48" applyFont="1" applyFill="1" applyBorder="1" applyAlignment="1">
      <alignment horizontal="right" vertical="center"/>
    </xf>
    <xf numFmtId="176" fontId="3" fillId="34" borderId="23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3" fillId="34" borderId="31" xfId="0" applyNumberFormat="1" applyFont="1" applyFill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0" fontId="0" fillId="33" borderId="24" xfId="0" applyFill="1" applyBorder="1" applyAlignment="1">
      <alignment horizontal="center" vertical="center" textRotation="255" wrapText="1"/>
    </xf>
    <xf numFmtId="38" fontId="8" fillId="34" borderId="32" xfId="48" applyFont="1" applyFill="1" applyBorder="1" applyAlignment="1">
      <alignment horizontal="right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right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3085"/>
          <c:w val="0.547"/>
          <c:h val="0.466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'産業別就業者数'!$C$22:$F$22</c:f>
              <c:strCache/>
            </c:strRef>
          </c:cat>
          <c:val>
            <c:numRef>
              <c:f>'産業別就業者数'!$C$23:$F$23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342"/>
          <c:w val="0.1725"/>
          <c:h val="0.4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3525"/>
          <c:w val="0.946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v>産業大分類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'産業（大分類）別就業者数'!$C$6:$V$6</c:f>
              <c:strCache/>
            </c:strRef>
          </c:cat>
          <c:val>
            <c:numRef>
              <c:f>'産業（大分類）別就業者数'!$C$7:$V$7</c:f>
              <c:numCache/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  <c:max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0</xdr:rowOff>
    </xdr:from>
    <xdr:to>
      <xdr:col>7</xdr:col>
      <xdr:colOff>390525</xdr:colOff>
      <xdr:row>4</xdr:row>
      <xdr:rowOff>76200</xdr:rowOff>
    </xdr:to>
    <xdr:grpSp>
      <xdr:nvGrpSpPr>
        <xdr:cNvPr id="1" name="Group 10"/>
        <xdr:cNvGrpSpPr>
          <a:grpSpLocks/>
        </xdr:cNvGrpSpPr>
      </xdr:nvGrpSpPr>
      <xdr:grpSpPr>
        <a:xfrm>
          <a:off x="752475" y="171450"/>
          <a:ext cx="5314950" cy="590550"/>
          <a:chOff x="61" y="20"/>
          <a:chExt cx="558" cy="6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1" y="20"/>
            <a:ext cx="558" cy="62"/>
          </a:xfrm>
          <a:prstGeom prst="bevel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WordArt 1"/>
          <xdr:cNvSpPr>
            <a:spLocks/>
          </xdr:cNvSpPr>
        </xdr:nvSpPr>
        <xdr:spPr>
          <a:xfrm>
            <a:off x="113" y="32"/>
            <a:ext cx="44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FF66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400" b="0" i="0" u="none" baseline="0">
                <a:solidFill>
                  <a:srgbClr val="FF66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2400" b="0" i="0" u="none" baseline="0">
                <a:solidFill>
                  <a:srgbClr val="FF6600"/>
                </a:solidFill>
                <a:latin typeface="ＭＳ Ｐゴシック"/>
                <a:ea typeface="ＭＳ Ｐゴシック"/>
                <a:cs typeface="ＭＳ Ｐゴシック"/>
              </a:rPr>
              <a:t>年国勢調査産業別就業者数</a:t>
            </a:r>
          </a:p>
        </xdr:txBody>
      </xdr:sp>
    </xdr:grpSp>
    <xdr:clientData/>
  </xdr:twoCellAnchor>
  <xdr:twoCellAnchor>
    <xdr:from>
      <xdr:col>0</xdr:col>
      <xdr:colOff>771525</xdr:colOff>
      <xdr:row>14</xdr:row>
      <xdr:rowOff>161925</xdr:rowOff>
    </xdr:from>
    <xdr:to>
      <xdr:col>7</xdr:col>
      <xdr:colOff>647700</xdr:colOff>
      <xdr:row>28</xdr:row>
      <xdr:rowOff>142875</xdr:rowOff>
    </xdr:to>
    <xdr:graphicFrame>
      <xdr:nvGraphicFramePr>
        <xdr:cNvPr id="4" name="グラフ 6"/>
        <xdr:cNvGraphicFramePr/>
      </xdr:nvGraphicFramePr>
      <xdr:xfrm>
        <a:off x="771525" y="3305175"/>
        <a:ext cx="5553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13</xdr:row>
      <xdr:rowOff>219075</xdr:rowOff>
    </xdr:from>
    <xdr:to>
      <xdr:col>6</xdr:col>
      <xdr:colOff>85725</xdr:colOff>
      <xdr:row>15</xdr:row>
      <xdr:rowOff>38100</xdr:rowOff>
    </xdr:to>
    <xdr:sp>
      <xdr:nvSpPr>
        <xdr:cNvPr id="5" name="Rectangle 9"/>
        <xdr:cNvSpPr>
          <a:spLocks/>
        </xdr:cNvSpPr>
      </xdr:nvSpPr>
      <xdr:spPr>
        <a:xfrm>
          <a:off x="1962150" y="3114675"/>
          <a:ext cx="2838450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南あわじ市産業別就業者率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0.5495</cdr:y>
    </cdr:from>
    <cdr:to>
      <cdr:x>0.065</cdr:x>
      <cdr:y>0.615</cdr:y>
    </cdr:to>
    <cdr:sp>
      <cdr:nvSpPr>
        <cdr:cNvPr id="1" name="Rectangle 1"/>
        <cdr:cNvSpPr>
          <a:spLocks/>
        </cdr:cNvSpPr>
      </cdr:nvSpPr>
      <cdr:spPr>
        <a:xfrm>
          <a:off x="133350" y="2133600"/>
          <a:ext cx="6953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114300</xdr:rowOff>
    </xdr:from>
    <xdr:to>
      <xdr:col>16</xdr:col>
      <xdr:colOff>142875</xdr:colOff>
      <xdr:row>2</xdr:row>
      <xdr:rowOff>66675</xdr:rowOff>
    </xdr:to>
    <xdr:grpSp>
      <xdr:nvGrpSpPr>
        <xdr:cNvPr id="1" name="Group 13"/>
        <xdr:cNvGrpSpPr>
          <a:grpSpLocks/>
        </xdr:cNvGrpSpPr>
      </xdr:nvGrpSpPr>
      <xdr:grpSpPr>
        <a:xfrm>
          <a:off x="2257425" y="114300"/>
          <a:ext cx="7448550" cy="742950"/>
          <a:chOff x="237" y="12"/>
          <a:chExt cx="782" cy="7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7" y="12"/>
            <a:ext cx="782" cy="78"/>
          </a:xfrm>
          <a:prstGeom prst="bevel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WordArt 1"/>
          <xdr:cNvSpPr>
            <a:spLocks/>
          </xdr:cNvSpPr>
        </xdr:nvSpPr>
        <xdr:spPr>
          <a:xfrm>
            <a:off x="317" y="34"/>
            <a:ext cx="616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年国勢調査産業大分類別就業者数</a:t>
            </a:r>
          </a:p>
        </xdr:txBody>
      </xdr:sp>
    </xdr:grpSp>
    <xdr:clientData/>
  </xdr:twoCellAnchor>
  <xdr:twoCellAnchor>
    <xdr:from>
      <xdr:col>0</xdr:col>
      <xdr:colOff>190500</xdr:colOff>
      <xdr:row>14</xdr:row>
      <xdr:rowOff>104775</xdr:rowOff>
    </xdr:from>
    <xdr:to>
      <xdr:col>21</xdr:col>
      <xdr:colOff>523875</xdr:colOff>
      <xdr:row>32</xdr:row>
      <xdr:rowOff>76200</xdr:rowOff>
    </xdr:to>
    <xdr:graphicFrame>
      <xdr:nvGraphicFramePr>
        <xdr:cNvPr id="4" name="グラフ 5"/>
        <xdr:cNvGraphicFramePr/>
      </xdr:nvGraphicFramePr>
      <xdr:xfrm>
        <a:off x="190500" y="6200775"/>
        <a:ext cx="12801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11</xdr:row>
      <xdr:rowOff>9525</xdr:rowOff>
    </xdr:from>
    <xdr:to>
      <xdr:col>16</xdr:col>
      <xdr:colOff>276225</xdr:colOff>
      <xdr:row>13</xdr:row>
      <xdr:rowOff>38100</xdr:rowOff>
    </xdr:to>
    <xdr:grpSp>
      <xdr:nvGrpSpPr>
        <xdr:cNvPr id="5" name="Group 12"/>
        <xdr:cNvGrpSpPr>
          <a:grpSpLocks/>
        </xdr:cNvGrpSpPr>
      </xdr:nvGrpSpPr>
      <xdr:grpSpPr>
        <a:xfrm>
          <a:off x="2228850" y="5362575"/>
          <a:ext cx="7610475" cy="523875"/>
          <a:chOff x="135" y="559"/>
          <a:chExt cx="658" cy="58"/>
        </a:xfrm>
        <a:solidFill>
          <a:srgbClr val="FFFFFF"/>
        </a:solidFill>
      </xdr:grpSpPr>
      <xdr:sp>
        <xdr:nvSpPr>
          <xdr:cNvPr id="6" name="AutoShape 8"/>
          <xdr:cNvSpPr>
            <a:spLocks/>
          </xdr:cNvSpPr>
        </xdr:nvSpPr>
        <xdr:spPr>
          <a:xfrm>
            <a:off x="135" y="559"/>
            <a:ext cx="658" cy="58"/>
          </a:xfrm>
          <a:prstGeom prst="round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WordArt 11"/>
          <xdr:cNvSpPr>
            <a:spLocks/>
          </xdr:cNvSpPr>
        </xdr:nvSpPr>
        <xdr:spPr>
          <a:xfrm>
            <a:off x="183" y="570"/>
            <a:ext cx="57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年国勢調査南あわじ市産業大分類別就業者数一覧表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3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11.25390625" style="1" customWidth="1"/>
    <col min="2" max="2" width="12.50390625" style="1" customWidth="1"/>
    <col min="3" max="4" width="9.625" style="1" customWidth="1"/>
    <col min="5" max="5" width="9.375" style="1" customWidth="1"/>
    <col min="6" max="6" width="9.50390625" style="1" customWidth="1"/>
    <col min="7" max="7" width="12.625" style="1" customWidth="1"/>
    <col min="8" max="8" width="10.50390625" style="1" customWidth="1"/>
    <col min="9" max="9" width="10.625" style="1" customWidth="1"/>
    <col min="10" max="16384" width="9.00390625" style="1" customWidth="1"/>
  </cols>
  <sheetData>
    <row r="2" ht="13.5"/>
    <row r="3" ht="13.5"/>
    <row r="4" ht="13.5"/>
    <row r="5" ht="13.5"/>
    <row r="6" ht="20.25" customHeight="1" thickBot="1"/>
    <row r="7" spans="1:9" ht="30" customHeight="1">
      <c r="A7" s="56" t="s">
        <v>0</v>
      </c>
      <c r="B7" s="58" t="s">
        <v>1</v>
      </c>
      <c r="C7" s="60" t="s">
        <v>2</v>
      </c>
      <c r="D7" s="60"/>
      <c r="E7" s="61" t="s">
        <v>3</v>
      </c>
      <c r="F7" s="61"/>
      <c r="G7" s="52" t="s">
        <v>4</v>
      </c>
      <c r="H7" s="53"/>
      <c r="I7" s="18" t="s">
        <v>18</v>
      </c>
    </row>
    <row r="8" spans="1:9" ht="18.75" customHeight="1" thickBot="1">
      <c r="A8" s="57"/>
      <c r="B8" s="59"/>
      <c r="C8" s="2" t="s">
        <v>5</v>
      </c>
      <c r="D8" s="2" t="s">
        <v>6</v>
      </c>
      <c r="E8" s="2" t="s">
        <v>5</v>
      </c>
      <c r="F8" s="2" t="s">
        <v>6</v>
      </c>
      <c r="G8" s="2" t="s">
        <v>5</v>
      </c>
      <c r="H8" s="11" t="s">
        <v>6</v>
      </c>
      <c r="I8" s="19" t="s">
        <v>5</v>
      </c>
    </row>
    <row r="9" spans="1:9" ht="19.5" customHeight="1" thickTop="1">
      <c r="A9" s="22" t="s">
        <v>9</v>
      </c>
      <c r="B9" s="23">
        <f>'産業（大分類）別就業者数'!B7</f>
        <v>25389</v>
      </c>
      <c r="C9" s="23">
        <f>'産業（大分類）別就業者数'!C7+'産業（大分類）別就業者数'!D7</f>
        <v>6016</v>
      </c>
      <c r="D9" s="44">
        <f>C9/B9</f>
        <v>0.23695301114655953</v>
      </c>
      <c r="E9" s="23">
        <f>'産業（大分類）別就業者数'!E7+'産業（大分類）別就業者数'!F7+'産業（大分類）別就業者数'!G7</f>
        <v>5673</v>
      </c>
      <c r="F9" s="44">
        <f>E9/B9</f>
        <v>0.22344322344322345</v>
      </c>
      <c r="G9" s="23">
        <f>'産業（大分類）別就業者数'!H7+'産業（大分類）別就業者数'!I7+'産業（大分類）別就業者数'!J7+'産業（大分類）別就業者数'!K7+'産業（大分類）別就業者数'!L7+'産業（大分類）別就業者数'!M7+'産業（大分類）別就業者数'!N7+'産業（大分類）別就業者数'!O7+'産業（大分類）別就業者数'!P7+'産業（大分類）別就業者数'!Q7+'産業（大分類）別就業者数'!R7+'産業（大分類）別就業者数'!S7+'産業（大分類）別就業者数'!T7+'産業（大分類）別就業者数'!U7</f>
        <v>13214</v>
      </c>
      <c r="H9" s="47">
        <f>G9/B9</f>
        <v>0.5204616172358107</v>
      </c>
      <c r="I9" s="24">
        <f>'産業（大分類）別就業者数'!V7</f>
        <v>486</v>
      </c>
    </row>
    <row r="10" spans="1:9" ht="19.5" customHeight="1">
      <c r="A10" s="4" t="s">
        <v>7</v>
      </c>
      <c r="B10" s="37">
        <f>'産業（大分類）別就業者数'!B8</f>
        <v>2443786</v>
      </c>
      <c r="C10" s="37">
        <f>'産業（大分類）別就業者数'!C8+'産業（大分類）別就業者数'!D8</f>
        <v>48098</v>
      </c>
      <c r="D10" s="45">
        <f>C10/B10</f>
        <v>0.019681756094846275</v>
      </c>
      <c r="E10" s="37">
        <f>'産業（大分類）別就業者数'!E8+'産業（大分類）別就業者数'!F8+'産業（大分類）別就業者数'!G8</f>
        <v>609949</v>
      </c>
      <c r="F10" s="45">
        <f>E10/B10</f>
        <v>0.2495918218698364</v>
      </c>
      <c r="G10" s="37">
        <f>'産業（大分類）別就業者数'!H8+'産業（大分類）別就業者数'!I8+'産業（大分類）別就業者数'!J8+'産業（大分類）別就業者数'!K8+'産業（大分類）別就業者数'!L8+'産業（大分類）別就業者数'!M8+'産業（大分類）別就業者数'!N8+'産業（大分類）別就業者数'!O8+'産業（大分類）別就業者数'!P8+'産業（大分類）別就業者数'!Q8+'産業（大分類）別就業者数'!R8+'産業（大分類）別就業者数'!S8+'産業（大分類）別就業者数'!T8+'産業（大分類）別就業者数'!U8</f>
        <v>1685535</v>
      </c>
      <c r="H10" s="48">
        <f>G10/B10</f>
        <v>0.6897228317045764</v>
      </c>
      <c r="I10" s="38">
        <f>'産業（大分類）別就業者数'!V8</f>
        <v>100204</v>
      </c>
    </row>
    <row r="11" spans="1:9" ht="19.5" customHeight="1" thickBot="1">
      <c r="A11" s="5" t="s">
        <v>8</v>
      </c>
      <c r="B11" s="12">
        <f>'産業（大分類）別就業者数'!B9</f>
        <v>67460</v>
      </c>
      <c r="C11" s="12">
        <f>'産業（大分類）別就業者数'!C9+'産業（大分類）別就業者数'!D9</f>
        <v>11604</v>
      </c>
      <c r="D11" s="46">
        <f>C11/B11</f>
        <v>0.1720130447672695</v>
      </c>
      <c r="E11" s="12">
        <f>'産業（大分類）別就業者数'!E9+'産業（大分類）別就業者数'!F9+'産業（大分類）別就業者数'!G9</f>
        <v>14594</v>
      </c>
      <c r="F11" s="46">
        <f>E11/B11</f>
        <v>0.21633560628520604</v>
      </c>
      <c r="G11" s="12">
        <f>'産業（大分類）別就業者数'!H9+'産業（大分類）別就業者数'!I9+'産業（大分類）別就業者数'!J9+'産業（大分類）別就業者数'!K9+'産業（大分類）別就業者数'!L9+'産業（大分類）別就業者数'!M9+'産業（大分類）別就業者数'!N9+'産業（大分類）別就業者数'!O9+'産業（大分類）別就業者数'!P9+'産業（大分類）別就業者数'!Q9+'産業（大分類）別就業者数'!R9+'産業（大分類）別就業者数'!S9+'産業（大分類）別就業者数'!T9+'産業（大分類）別就業者数'!U9</f>
        <v>39564</v>
      </c>
      <c r="H11" s="49">
        <f>G11/B11</f>
        <v>0.5864808775570709</v>
      </c>
      <c r="I11" s="39">
        <f>'産業（大分類）別就業者数'!V9</f>
        <v>1698</v>
      </c>
    </row>
    <row r="12" spans="1:9" ht="13.5" customHeight="1">
      <c r="A12" s="40"/>
      <c r="B12" s="41"/>
      <c r="C12" s="41"/>
      <c r="D12" s="42"/>
      <c r="E12" s="41"/>
      <c r="F12" s="42"/>
      <c r="G12" s="41"/>
      <c r="H12" s="42"/>
      <c r="I12" s="41"/>
    </row>
    <row r="13" spans="1:9" ht="19.5" customHeight="1">
      <c r="A13" s="54" t="s">
        <v>19</v>
      </c>
      <c r="B13" s="54"/>
      <c r="C13" s="54"/>
      <c r="D13" s="54"/>
      <c r="E13" s="54"/>
      <c r="F13" s="54"/>
      <c r="G13" s="54"/>
      <c r="H13" s="54"/>
      <c r="I13" s="21"/>
    </row>
    <row r="14" spans="1:9" ht="19.5" customHeight="1">
      <c r="A14" s="30"/>
      <c r="B14" s="30"/>
      <c r="C14" s="30"/>
      <c r="D14" s="30"/>
      <c r="E14" s="30"/>
      <c r="F14" s="30"/>
      <c r="G14" s="30"/>
      <c r="H14" s="30"/>
      <c r="I14" s="21"/>
    </row>
    <row r="15" spans="1:9" ht="19.5" customHeight="1">
      <c r="A15" s="30"/>
      <c r="B15" s="30"/>
      <c r="C15" s="30"/>
      <c r="D15" s="30"/>
      <c r="E15" s="30"/>
      <c r="F15" s="30"/>
      <c r="G15" s="30"/>
      <c r="H15" s="30"/>
      <c r="I15" s="21"/>
    </row>
    <row r="16" spans="8:10" ht="18.75" customHeight="1">
      <c r="H16" s="20"/>
      <c r="I16" s="20"/>
      <c r="J16" s="20"/>
    </row>
    <row r="18" spans="6:8" ht="21.75" customHeight="1">
      <c r="F18" s="55"/>
      <c r="G18" s="55"/>
      <c r="H18" s="55"/>
    </row>
    <row r="22" spans="2:6" ht="13.5">
      <c r="B22" s="13" t="s">
        <v>20</v>
      </c>
      <c r="C22" s="1" t="s">
        <v>10</v>
      </c>
      <c r="D22" s="1" t="s">
        <v>11</v>
      </c>
      <c r="E22" s="1" t="s">
        <v>4</v>
      </c>
      <c r="F22" s="1" t="s">
        <v>12</v>
      </c>
    </row>
    <row r="23" spans="2:6" ht="13.5">
      <c r="B23" s="1">
        <v>26914</v>
      </c>
      <c r="C23" s="14">
        <v>6802</v>
      </c>
      <c r="D23" s="14">
        <v>6468</v>
      </c>
      <c r="E23" s="14">
        <v>13444</v>
      </c>
      <c r="F23" s="14">
        <v>200</v>
      </c>
    </row>
    <row r="37" ht="16.5" customHeight="1"/>
  </sheetData>
  <sheetProtection/>
  <mergeCells count="7">
    <mergeCell ref="G7:H7"/>
    <mergeCell ref="A13:H13"/>
    <mergeCell ref="F18:H18"/>
    <mergeCell ref="A7:A8"/>
    <mergeCell ref="B7:B8"/>
    <mergeCell ref="C7:D7"/>
    <mergeCell ref="E7:F7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1"/>
  <sheetViews>
    <sheetView zoomScale="75" zoomScaleNormal="75" zoomScalePageLayoutView="0" workbookViewId="0" topLeftCell="A1">
      <selection activeCell="M11" sqref="M11:U11"/>
    </sheetView>
  </sheetViews>
  <sheetFormatPr defaultColWidth="9.00390625" defaultRowHeight="13.5"/>
  <cols>
    <col min="1" max="2" width="9.50390625" style="6" customWidth="1"/>
    <col min="3" max="10" width="7.625" style="6" customWidth="1"/>
    <col min="11" max="11" width="7.375" style="6" customWidth="1"/>
    <col min="12" max="22" width="7.625" style="6" customWidth="1"/>
    <col min="23" max="44" width="5.625" style="6" customWidth="1"/>
    <col min="45" max="16384" width="9.00390625" style="6" customWidth="1"/>
  </cols>
  <sheetData>
    <row r="1" ht="13.5"/>
    <row r="2" ht="48.75" customHeight="1"/>
    <row r="3" spans="21:22" ht="25.5" customHeight="1">
      <c r="U3" s="63" t="s">
        <v>13</v>
      </c>
      <c r="V3" s="63"/>
    </row>
    <row r="4" ht="15.75" customHeight="1" thickBot="1">
      <c r="U4" s="7"/>
    </row>
    <row r="5" spans="1:22" ht="30" customHeight="1">
      <c r="A5" s="64" t="s">
        <v>14</v>
      </c>
      <c r="B5" s="70" t="s">
        <v>20</v>
      </c>
      <c r="C5" s="66" t="s">
        <v>2</v>
      </c>
      <c r="D5" s="66"/>
      <c r="E5" s="67" t="s">
        <v>11</v>
      </c>
      <c r="F5" s="67"/>
      <c r="G5" s="67"/>
      <c r="H5" s="68" t="s">
        <v>4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  <c r="V5" s="17"/>
    </row>
    <row r="6" spans="1:22" ht="152.25" customHeight="1" thickBot="1">
      <c r="A6" s="65"/>
      <c r="B6" s="71"/>
      <c r="C6" s="25" t="s">
        <v>25</v>
      </c>
      <c r="D6" s="26" t="s">
        <v>15</v>
      </c>
      <c r="E6" s="27" t="s">
        <v>32</v>
      </c>
      <c r="F6" s="26" t="s">
        <v>16</v>
      </c>
      <c r="G6" s="26" t="s">
        <v>17</v>
      </c>
      <c r="H6" s="27" t="s">
        <v>26</v>
      </c>
      <c r="I6" s="27" t="s">
        <v>21</v>
      </c>
      <c r="J6" s="27" t="s">
        <v>27</v>
      </c>
      <c r="K6" s="27" t="s">
        <v>28</v>
      </c>
      <c r="L6" s="27" t="s">
        <v>29</v>
      </c>
      <c r="M6" s="27" t="s">
        <v>30</v>
      </c>
      <c r="N6" s="28" t="s">
        <v>31</v>
      </c>
      <c r="O6" s="27" t="s">
        <v>33</v>
      </c>
      <c r="P6" s="27" t="s">
        <v>34</v>
      </c>
      <c r="Q6" s="27" t="s">
        <v>35</v>
      </c>
      <c r="R6" s="27" t="s">
        <v>36</v>
      </c>
      <c r="S6" s="27" t="s">
        <v>22</v>
      </c>
      <c r="T6" s="27" t="s">
        <v>24</v>
      </c>
      <c r="U6" s="25" t="s">
        <v>37</v>
      </c>
      <c r="V6" s="50" t="s">
        <v>23</v>
      </c>
    </row>
    <row r="7" spans="1:22" ht="36.75" customHeight="1" thickTop="1">
      <c r="A7" s="9" t="s">
        <v>9</v>
      </c>
      <c r="B7" s="35">
        <v>25389</v>
      </c>
      <c r="C7" s="43">
        <v>5561</v>
      </c>
      <c r="D7" s="10">
        <v>455</v>
      </c>
      <c r="E7" s="10">
        <v>3</v>
      </c>
      <c r="F7" s="10">
        <v>1704</v>
      </c>
      <c r="G7" s="10">
        <v>3966</v>
      </c>
      <c r="H7" s="10">
        <v>82</v>
      </c>
      <c r="I7" s="10">
        <v>63</v>
      </c>
      <c r="J7" s="10">
        <v>813</v>
      </c>
      <c r="K7" s="10">
        <v>3556</v>
      </c>
      <c r="L7" s="10">
        <v>408</v>
      </c>
      <c r="M7" s="10">
        <v>170</v>
      </c>
      <c r="N7" s="10">
        <v>315</v>
      </c>
      <c r="O7" s="10">
        <v>1583</v>
      </c>
      <c r="P7" s="10">
        <v>746</v>
      </c>
      <c r="Q7" s="10">
        <v>833</v>
      </c>
      <c r="R7" s="10">
        <v>2507</v>
      </c>
      <c r="S7" s="10">
        <v>538</v>
      </c>
      <c r="T7" s="10">
        <v>963</v>
      </c>
      <c r="U7" s="10">
        <v>637</v>
      </c>
      <c r="V7" s="51">
        <v>486</v>
      </c>
    </row>
    <row r="8" spans="1:22" ht="37.5" customHeight="1">
      <c r="A8" s="3" t="s">
        <v>7</v>
      </c>
      <c r="B8" s="16">
        <v>2443786</v>
      </c>
      <c r="C8" s="36">
        <v>43526</v>
      </c>
      <c r="D8" s="8">
        <v>4572</v>
      </c>
      <c r="E8" s="8">
        <v>339</v>
      </c>
      <c r="F8" s="8">
        <v>155874</v>
      </c>
      <c r="G8" s="8">
        <v>453736</v>
      </c>
      <c r="H8" s="8">
        <v>13045</v>
      </c>
      <c r="I8" s="8">
        <v>53900</v>
      </c>
      <c r="J8" s="8">
        <v>135322</v>
      </c>
      <c r="K8" s="8">
        <v>394053</v>
      </c>
      <c r="L8" s="8">
        <v>58881</v>
      </c>
      <c r="M8" s="8">
        <v>55339</v>
      </c>
      <c r="N8" s="8">
        <v>82544</v>
      </c>
      <c r="O8" s="8">
        <v>135562</v>
      </c>
      <c r="P8" s="8">
        <v>86822</v>
      </c>
      <c r="Q8" s="8">
        <v>121209</v>
      </c>
      <c r="R8" s="8">
        <v>309248</v>
      </c>
      <c r="S8" s="8">
        <v>17201</v>
      </c>
      <c r="T8" s="8">
        <v>146289</v>
      </c>
      <c r="U8" s="15">
        <v>76120</v>
      </c>
      <c r="V8" s="29">
        <v>100204</v>
      </c>
    </row>
    <row r="9" spans="1:22" ht="34.5" customHeight="1" thickBot="1">
      <c r="A9" s="5" t="s">
        <v>8</v>
      </c>
      <c r="B9" s="31">
        <v>67460</v>
      </c>
      <c r="C9" s="33">
        <v>9626</v>
      </c>
      <c r="D9" s="32">
        <v>1978</v>
      </c>
      <c r="E9" s="32">
        <v>14</v>
      </c>
      <c r="F9" s="32">
        <v>4623</v>
      </c>
      <c r="G9" s="32">
        <v>9957</v>
      </c>
      <c r="H9" s="32">
        <v>263</v>
      </c>
      <c r="I9" s="32">
        <v>267</v>
      </c>
      <c r="J9" s="32">
        <v>2154</v>
      </c>
      <c r="K9" s="32">
        <v>9650</v>
      </c>
      <c r="L9" s="32">
        <v>1187</v>
      </c>
      <c r="M9" s="32">
        <v>582</v>
      </c>
      <c r="N9" s="32">
        <v>956</v>
      </c>
      <c r="O9" s="32">
        <v>4956</v>
      </c>
      <c r="P9" s="32">
        <v>2133</v>
      </c>
      <c r="Q9" s="32">
        <v>2565</v>
      </c>
      <c r="R9" s="32">
        <v>8613</v>
      </c>
      <c r="S9" s="32">
        <v>1259</v>
      </c>
      <c r="T9" s="32">
        <v>2923</v>
      </c>
      <c r="U9" s="33">
        <v>2056</v>
      </c>
      <c r="V9" s="34">
        <v>1698</v>
      </c>
    </row>
    <row r="11" spans="13:21" ht="13.5">
      <c r="M11" s="62"/>
      <c r="N11" s="62"/>
      <c r="O11" s="62"/>
      <c r="P11" s="62"/>
      <c r="Q11" s="62"/>
      <c r="R11" s="62"/>
      <c r="S11" s="62"/>
      <c r="T11" s="62"/>
      <c r="U11" s="62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7">
    <mergeCell ref="M11:U11"/>
    <mergeCell ref="U3:V3"/>
    <mergeCell ref="A5:A6"/>
    <mergeCell ref="C5:D5"/>
    <mergeCell ref="E5:G5"/>
    <mergeCell ref="H5:U5"/>
    <mergeCell ref="B5:B6"/>
  </mergeCells>
  <printOptions horizontalCentered="1"/>
  <pageMargins left="0.1968503937007874" right="0" top="0.31496062992125984" bottom="0.1968503937007874" header="0.35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U000167</dc:creator>
  <cp:keywords/>
  <dc:description/>
  <cp:lastModifiedBy>U000167</cp:lastModifiedBy>
  <cp:lastPrinted>2017-07-10T00:43:47Z</cp:lastPrinted>
  <dcterms:created xsi:type="dcterms:W3CDTF">1997-01-08T22:48:59Z</dcterms:created>
  <dcterms:modified xsi:type="dcterms:W3CDTF">2017-07-10T00:57:10Z</dcterms:modified>
  <cp:category/>
  <cp:version/>
  <cp:contentType/>
  <cp:contentStatus/>
</cp:coreProperties>
</file>