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worksheets/sheet8.xml" ContentType="application/vnd.openxmlformats-officedocument.spreadsheetml.worksheet+xml"/>
  <Override PartName="/xl/drawings/drawing15.xml" ContentType="application/vnd.openxmlformats-officedocument.drawing+xml"/>
  <Override PartName="/xl/worksheets/sheet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6855" activeTab="8"/>
  </bookViews>
  <sheets>
    <sheet name="目次" sheetId="1" r:id="rId1"/>
    <sheet name="概要・推移" sheetId="2" r:id="rId2"/>
    <sheet name="人口・世帯数" sheetId="3" r:id="rId3"/>
    <sheet name="地区別・年齢別人口" sheetId="4" r:id="rId4"/>
    <sheet name="人口・世帯数（大字集計対前回比）" sheetId="5" r:id="rId5"/>
    <sheet name="未婚率" sheetId="6" r:id="rId6"/>
    <sheet name="未婚率推移" sheetId="7" r:id="rId7"/>
    <sheet name="就業状態等基本集計結果" sheetId="8" r:id="rId8"/>
    <sheet name="産業（大分類）別就業者数" sheetId="9" r:id="rId9"/>
  </sheets>
  <definedNames>
    <definedName name="_xlnm.Print_Area" localSheetId="8">'産業（大分類）別就業者数'!$A$1:$V$36</definedName>
    <definedName name="_xlnm.Print_Area" localSheetId="7">'就業状態等基本集計結果'!$A$1:$M$97</definedName>
  </definedNames>
  <calcPr fullCalcOnLoad="1"/>
</workbook>
</file>

<file path=xl/sharedStrings.xml><?xml version="1.0" encoding="utf-8"?>
<sst xmlns="http://schemas.openxmlformats.org/spreadsheetml/2006/main" count="648" uniqueCount="409">
  <si>
    <t>◎年齢（３区分）別人口</t>
  </si>
  <si>
    <t>◎南あわじ市の確定人口及び世帯数</t>
  </si>
  <si>
    <t>人</t>
  </si>
  <si>
    <t>世帯数</t>
  </si>
  <si>
    <t>世帯</t>
  </si>
  <si>
    <t>人口及び世帯数の前回比較</t>
  </si>
  <si>
    <t>区分</t>
  </si>
  <si>
    <t>増減数</t>
  </si>
  <si>
    <t>増減率</t>
  </si>
  <si>
    <t>人口総数</t>
  </si>
  <si>
    <t>男</t>
  </si>
  <si>
    <t>女</t>
  </si>
  <si>
    <t>南あわじ市人口・世帯数推移一覧表</t>
  </si>
  <si>
    <t>年</t>
  </si>
  <si>
    <r>
      <t>総人口　</t>
    </r>
    <r>
      <rPr>
        <sz val="10"/>
        <rFont val="ＭＳ Ｐゴシック"/>
        <family val="3"/>
      </rPr>
      <t>(人）</t>
    </r>
  </si>
  <si>
    <r>
      <t>世帯数</t>
    </r>
    <r>
      <rPr>
        <sz val="10"/>
        <rFont val="ＭＳ Ｐゴシック"/>
        <family val="3"/>
      </rPr>
      <t>（世帯）</t>
    </r>
  </si>
  <si>
    <t>人口等基本集計結果（概要）</t>
  </si>
  <si>
    <t>％</t>
  </si>
  <si>
    <t>％</t>
  </si>
  <si>
    <t>15才未満</t>
  </si>
  <si>
    <t>15～64歳</t>
  </si>
  <si>
    <t>65歳以上</t>
  </si>
  <si>
    <t>平成12年</t>
  </si>
  <si>
    <t>平成22年</t>
  </si>
  <si>
    <t>平成17年</t>
  </si>
  <si>
    <t>年齢（３区分）別人口</t>
  </si>
  <si>
    <t>年齢（３区分）別人口割合</t>
  </si>
  <si>
    <t>昭和40年</t>
  </si>
  <si>
    <t>―</t>
  </si>
  <si>
    <t>昭和45年</t>
  </si>
  <si>
    <t>昭和50年</t>
  </si>
  <si>
    <t>昭和55年</t>
  </si>
  <si>
    <t>昭和60年</t>
  </si>
  <si>
    <t>平成 2年</t>
  </si>
  <si>
    <t>平成 7年</t>
  </si>
  <si>
    <t>総人口</t>
  </si>
  <si>
    <t>55年</t>
  </si>
  <si>
    <t>60年</t>
  </si>
  <si>
    <t xml:space="preserve"> 7年</t>
  </si>
  <si>
    <t xml:space="preserve"> 45年</t>
  </si>
  <si>
    <t xml:space="preserve"> 50年</t>
  </si>
  <si>
    <t xml:space="preserve"> 12年</t>
  </si>
  <si>
    <t xml:space="preserve"> 17年</t>
  </si>
  <si>
    <t xml:space="preserve"> 22年</t>
  </si>
  <si>
    <r>
      <t>1世帯人員（</t>
    </r>
    <r>
      <rPr>
        <sz val="10"/>
        <rFont val="ＭＳ Ｐゴシック"/>
        <family val="3"/>
      </rPr>
      <t>人）</t>
    </r>
  </si>
  <si>
    <t>注）１世帯あたりの世帯人員には施設等の世帯（入所者を棟ごとに１世帯とするもの）が</t>
  </si>
  <si>
    <t>　含まれています。</t>
  </si>
  <si>
    <t>増減数（人）</t>
  </si>
  <si>
    <t>増減率（％）</t>
  </si>
  <si>
    <t>平成２７年</t>
  </si>
  <si>
    <t>平成27年</t>
  </si>
  <si>
    <t xml:space="preserve"> 27年</t>
  </si>
  <si>
    <t>世帯数</t>
  </si>
  <si>
    <t>令和２年国勢調査</t>
  </si>
  <si>
    <t>令和２年</t>
  </si>
  <si>
    <t>１．国勢調査の概要・推移</t>
  </si>
  <si>
    <t>人口</t>
  </si>
  <si>
    <t>世帯数</t>
  </si>
  <si>
    <t>総　　　数</t>
  </si>
  <si>
    <t>男</t>
  </si>
  <si>
    <t>女</t>
  </si>
  <si>
    <t>総　　　数</t>
  </si>
  <si>
    <t>一 般 世 帯</t>
  </si>
  <si>
    <t>施設等の世帯</t>
  </si>
  <si>
    <t>南あわじ市</t>
  </si>
  <si>
    <t>緑</t>
  </si>
  <si>
    <t>西淡</t>
  </si>
  <si>
    <t>三原</t>
  </si>
  <si>
    <t>南淡</t>
  </si>
  <si>
    <t>緑</t>
  </si>
  <si>
    <t>三原</t>
  </si>
  <si>
    <t>◎国勢調査で見る南あわじ市過去３０年世帯数推移</t>
  </si>
  <si>
    <t>国勢調査（昭和60年～令和２年）地区別世帯数推移</t>
  </si>
  <si>
    <t>(%,人）</t>
  </si>
  <si>
    <t>年度（年）</t>
  </si>
  <si>
    <t>南あわじ市</t>
  </si>
  <si>
    <t>増減数　</t>
  </si>
  <si>
    <t>増減率　</t>
  </si>
  <si>
    <t>緑地区</t>
  </si>
  <si>
    <t>西淡地区</t>
  </si>
  <si>
    <t>三原地区</t>
  </si>
  <si>
    <t>南淡地区</t>
  </si>
  <si>
    <t>平成　２年</t>
  </si>
  <si>
    <t>＊</t>
  </si>
  <si>
    <t>　　　７年</t>
  </si>
  <si>
    <t>　　１２年</t>
  </si>
  <si>
    <t>　　１７年</t>
  </si>
  <si>
    <t>　　２２年</t>
  </si>
  <si>
    <t>２７年</t>
  </si>
  <si>
    <t>令和　２年</t>
  </si>
  <si>
    <t>２．人口・世帯</t>
  </si>
  <si>
    <t>令和２年１０月１日現在で実施された「令和２年国勢調査」の人口等基本集計結果（確定）が</t>
  </si>
  <si>
    <t>総務省統計局より公表されましたので、南あわじ市関係分の概要をお知らせします。</t>
  </si>
  <si>
    <t>人</t>
  </si>
  <si>
    <t>人　 口</t>
  </si>
  <si>
    <t>なった。</t>
  </si>
  <si>
    <t>世帯の小規模化が進行している。</t>
  </si>
  <si>
    <t>◎地区別の人口増減及び人口構成比</t>
  </si>
  <si>
    <t>◎年齢（５歳階級）別人口</t>
  </si>
  <si>
    <t>(人）</t>
  </si>
  <si>
    <t>地区</t>
  </si>
  <si>
    <t>年齢</t>
  </si>
  <si>
    <t>総数</t>
  </si>
  <si>
    <t>　　人口　(人)</t>
  </si>
  <si>
    <t>　構成比　(％)</t>
  </si>
  <si>
    <t xml:space="preserve"> 人口増減数(人)</t>
  </si>
  <si>
    <t>人口増減率(％)</t>
  </si>
  <si>
    <t>０～４</t>
  </si>
  <si>
    <t>緑</t>
  </si>
  <si>
    <t>５～９</t>
  </si>
  <si>
    <t>西淡</t>
  </si>
  <si>
    <t>10～14</t>
  </si>
  <si>
    <t>三原</t>
  </si>
  <si>
    <t>15～19</t>
  </si>
  <si>
    <t>南淡</t>
  </si>
  <si>
    <t>20～24</t>
  </si>
  <si>
    <t>南あわじ市計</t>
  </si>
  <si>
    <t>25～29</t>
  </si>
  <si>
    <t>30～34</t>
  </si>
  <si>
    <t>35～39</t>
  </si>
  <si>
    <t>40～44</t>
  </si>
  <si>
    <t>◎地区別年齢（３区分）別人口割合</t>
  </si>
  <si>
    <t>(％）</t>
  </si>
  <si>
    <t>45～49</t>
  </si>
  <si>
    <t>50～54</t>
  </si>
  <si>
    <t>15歳未満</t>
  </si>
  <si>
    <t>55～59</t>
  </si>
  <si>
    <t>75歳以上</t>
  </si>
  <si>
    <t>60～64</t>
  </si>
  <si>
    <t>65～69</t>
  </si>
  <si>
    <t>70～74</t>
  </si>
  <si>
    <t>75～79</t>
  </si>
  <si>
    <t>80～84</t>
  </si>
  <si>
    <t>85～89</t>
  </si>
  <si>
    <t>90～９４</t>
  </si>
  <si>
    <t>95～９９</t>
  </si>
  <si>
    <t>１００以上</t>
  </si>
  <si>
    <t>不詳</t>
  </si>
  <si>
    <t>合　計</t>
  </si>
  <si>
    <t>３．地域別・年齢別人口</t>
  </si>
  <si>
    <t>【シート目次】</t>
  </si>
  <si>
    <t>増減（平成２７年～令和２年）</t>
  </si>
  <si>
    <t>全体</t>
  </si>
  <si>
    <t>◎地区別年齢（３区分）別人口数</t>
  </si>
  <si>
    <t>（人）</t>
  </si>
  <si>
    <t>年齢不詳</t>
  </si>
  <si>
    <t>■年齢３区分別でみると、年少人口（１５歳未満）の割合は１１．９％、生産年齢人口（１５～６４歳）</t>
  </si>
  <si>
    <t>が５１．４％、老年人口（６５歳以上）の割合は３６．７％と老年者人口の割合が年少人口の割合を</t>
  </si>
  <si>
    <t>３倍以上上回っている。</t>
  </si>
  <si>
    <t>※年齢不詳の人口は含みません</t>
  </si>
  <si>
    <r>
      <t>南あわじ市の人口総数は</t>
    </r>
    <r>
      <rPr>
        <sz val="11"/>
        <rFont val="ＭＳ Ｐゴシック"/>
        <family val="3"/>
      </rPr>
      <t>４４，１３７人で、前回（平成２７年）調査から２，７７５人</t>
    </r>
  </si>
  <si>
    <r>
      <t>（５．９２％）の減少</t>
    </r>
    <r>
      <rPr>
        <sz val="11"/>
        <rFont val="ＭＳ Ｐゴシック"/>
        <family val="3"/>
      </rPr>
      <t>となった。また世帯数は１７，０４７世帯で７９世帯（０．４７％）の増加と</t>
    </r>
  </si>
  <si>
    <r>
      <t>　１世帯あたりの世帯人員は</t>
    </r>
    <r>
      <rPr>
        <sz val="11"/>
        <rFont val="ＭＳ Ｐゴシック"/>
        <family val="3"/>
      </rPr>
      <t>２．５９人となり、前回調査の２．７６人より０．１７人減少し、</t>
    </r>
  </si>
  <si>
    <t>令和２年国勢調査　人口等基本集計結果（確報）</t>
  </si>
  <si>
    <t>■南あわじ市ではかなり高齢化が進んでいるのがわかる。兵庫県の老年人口割合は２９．３％で</t>
  </si>
  <si>
    <t>あるのに対し、７．４ポイント上回っている。全国値は２８．７％。</t>
  </si>
  <si>
    <t>※構成比は小数点以下第2位を四捨五入しているため、合計しても必ずしも100とはなりません。</t>
  </si>
  <si>
    <t>※平成２２年から年齢不詳の人口は含みません</t>
  </si>
  <si>
    <t>地  区</t>
  </si>
  <si>
    <r>
      <t>世帯数</t>
    </r>
    <r>
      <rPr>
        <b/>
        <sz val="8"/>
        <rFont val="ＭＳ Ｐゴシック"/>
        <family val="3"/>
      </rPr>
      <t>（戸）</t>
    </r>
  </si>
  <si>
    <r>
      <t>前回比</t>
    </r>
    <r>
      <rPr>
        <b/>
        <sz val="8"/>
        <rFont val="ＭＳ Ｐゴシック"/>
        <family val="3"/>
      </rPr>
      <t>（％）</t>
    </r>
  </si>
  <si>
    <r>
      <t>人口</t>
    </r>
    <r>
      <rPr>
        <b/>
        <sz val="8"/>
        <rFont val="ＭＳ Ｐゴシック"/>
        <family val="3"/>
      </rPr>
      <t>（人）</t>
    </r>
  </si>
  <si>
    <t>緑　地区</t>
  </si>
  <si>
    <t>広田</t>
  </si>
  <si>
    <t>倭文</t>
  </si>
  <si>
    <t>松帆</t>
  </si>
  <si>
    <t>湊</t>
  </si>
  <si>
    <t>津井</t>
  </si>
  <si>
    <t>阿那賀</t>
  </si>
  <si>
    <t>伊加利</t>
  </si>
  <si>
    <t>志知</t>
  </si>
  <si>
    <t>榎列</t>
  </si>
  <si>
    <t>八木</t>
  </si>
  <si>
    <t>市</t>
  </si>
  <si>
    <t>神代</t>
  </si>
  <si>
    <t>福良</t>
  </si>
  <si>
    <t>賀集</t>
  </si>
  <si>
    <t>北阿万</t>
  </si>
  <si>
    <t>潮美台</t>
  </si>
  <si>
    <t>阿万</t>
  </si>
  <si>
    <t>灘</t>
  </si>
  <si>
    <t>沼島</t>
  </si>
  <si>
    <t>＊赤…減、黒‥増</t>
  </si>
  <si>
    <t>４．人口・世帯数（大字集計対前回比）</t>
  </si>
  <si>
    <t>５．未婚率</t>
  </si>
  <si>
    <t>令和２年国勢調査で見る未婚率</t>
  </si>
  <si>
    <t>＊南あわじ市未婚率＊</t>
  </si>
  <si>
    <t>（参考）</t>
  </si>
  <si>
    <t>総　　数</t>
  </si>
  <si>
    <t>総　数</t>
  </si>
  <si>
    <r>
      <t xml:space="preserve">総数
</t>
    </r>
    <r>
      <rPr>
        <sz val="9"/>
        <rFont val="ＭＳ Ｐゴシック"/>
        <family val="3"/>
      </rPr>
      <t>（配偶関係）</t>
    </r>
  </si>
  <si>
    <t>未婚</t>
  </si>
  <si>
    <t>未婚率</t>
  </si>
  <si>
    <r>
      <t xml:space="preserve">総数
</t>
    </r>
    <r>
      <rPr>
        <sz val="10"/>
        <rFont val="ＭＳ Ｐゴシック"/>
        <family val="3"/>
      </rPr>
      <t>（配偶関係）</t>
    </r>
  </si>
  <si>
    <t>配偶関係
「不詳」</t>
  </si>
  <si>
    <t>総数(15歳以上）</t>
  </si>
  <si>
    <t>１５～１９歳</t>
  </si>
  <si>
    <t>２０～２４歳</t>
  </si>
  <si>
    <t>２５～２９歳</t>
  </si>
  <si>
    <t>３０～３４歳</t>
  </si>
  <si>
    <t>３５～３９歳</t>
  </si>
  <si>
    <t>４０～４４歳</t>
  </si>
  <si>
    <t>４５～４９歳</t>
  </si>
  <si>
    <t>５０～５４歳</t>
  </si>
  <si>
    <t>５５～５９歳</t>
  </si>
  <si>
    <t>６０～６４歳</t>
  </si>
  <si>
    <t>６５～６９歳</t>
  </si>
  <si>
    <t>７０～７４歳</t>
  </si>
  <si>
    <t>７５～７９歳</t>
  </si>
  <si>
    <t>８０～８４歳</t>
  </si>
  <si>
    <t>８５～８９歳</t>
  </si>
  <si>
    <t>９０～９４歳</t>
  </si>
  <si>
    <t>９５～９９歳</t>
  </si>
  <si>
    <t>１００歳以上</t>
  </si>
  <si>
    <t>-</t>
  </si>
  <si>
    <t>注）総数（配偶関係）は、未婚、有配偶、死別、離別を足した人口から、配偶関係「不詳」の人口を除いて算出しています。</t>
  </si>
  <si>
    <t>＊南あわじ市生涯未婚率＊</t>
  </si>
  <si>
    <t>生涯未婚率（％）</t>
  </si>
  <si>
    <r>
      <t>生涯未婚率</t>
    </r>
    <r>
      <rPr>
        <sz val="11"/>
        <rFont val="ＭＳ Ｐゴシック"/>
        <family val="3"/>
      </rPr>
      <t>＝『45～49歳』と『50～54歳』未婚率の平均値から、『50歳』時の未婚率を算出したもの</t>
    </r>
  </si>
  <si>
    <t>男</t>
  </si>
  <si>
    <t>女</t>
  </si>
  <si>
    <t>２５～２９歳</t>
  </si>
  <si>
    <t>３０～３４歳</t>
  </si>
  <si>
    <t>３５～３９歳</t>
  </si>
  <si>
    <t>４０～４４歳</t>
  </si>
  <si>
    <t>年次</t>
  </si>
  <si>
    <t>H7</t>
  </si>
  <si>
    <t>H12</t>
  </si>
  <si>
    <t>H17</t>
  </si>
  <si>
    <t>H22</t>
  </si>
  <si>
    <t>H27</t>
  </si>
  <si>
    <t>２５～２９歳</t>
  </si>
  <si>
    <t>３０～３４歳</t>
  </si>
  <si>
    <t>４０～４４歳</t>
  </si>
  <si>
    <t>生涯未婚率（５０歳）</t>
  </si>
  <si>
    <t>６．未婚率推移</t>
  </si>
  <si>
    <t>国勢調査で見る未婚率推移</t>
  </si>
  <si>
    <t>南あわじ市未婚率推移</t>
  </si>
  <si>
    <t>（％）</t>
  </si>
  <si>
    <t>（％）</t>
  </si>
  <si>
    <t>平成７年</t>
  </si>
  <si>
    <t>平成７年</t>
  </si>
  <si>
    <t>平成12年</t>
  </si>
  <si>
    <t>平成12年</t>
  </si>
  <si>
    <t>平成17年</t>
  </si>
  <si>
    <t>平成17年</t>
  </si>
  <si>
    <t>平成22年</t>
  </si>
  <si>
    <t>平成22年</t>
  </si>
  <si>
    <t>平成27年</t>
  </si>
  <si>
    <t>平成27年</t>
  </si>
  <si>
    <t>H27</t>
  </si>
  <si>
    <t>令和２年</t>
  </si>
  <si>
    <t>R2</t>
  </si>
  <si>
    <t>（％）</t>
  </si>
  <si>
    <t>R2</t>
  </si>
  <si>
    <t>生涯未婚率＝『45～50歳』と『50～54歳』未婚率の平均値から、
『50歳』時の未婚率を算出したもの</t>
  </si>
  <si>
    <t>３５～３９歳</t>
  </si>
  <si>
    <t>（％）</t>
  </si>
  <si>
    <t>R2</t>
  </si>
  <si>
    <t>注）平成22年以降の未婚率は、配偶関係「不詳」を除いて算出しています。</t>
  </si>
  <si>
    <t>＊生涯を通して未婚である人の割合を示すものではありませんが、将来的にも結婚する予定がないと
考えられることから生涯独身を貫く人がどのくらいいるかの統計指標となります。</t>
  </si>
  <si>
    <t>人口（人）</t>
  </si>
  <si>
    <t>率（％）</t>
  </si>
  <si>
    <t>分類不能　　　の産業</t>
  </si>
  <si>
    <t>第３次産業</t>
  </si>
  <si>
    <t>第２次産業</t>
  </si>
  <si>
    <t>第１次産業</t>
  </si>
  <si>
    <t>平成27年に比べ、第３次産業就業者の割合が上昇しました。</t>
  </si>
  <si>
    <t>　令和２年における15歳以上就業者数を産業３部門別に見ると、第１次産業が22.0％、第２次産業が20.5％、第３次産業が53.5％を占めており、</t>
  </si>
  <si>
    <t>３．産業・職業</t>
  </si>
  <si>
    <t>パート・アルバイト・その他</t>
  </si>
  <si>
    <t>労働者派遣事業所の派遣社員</t>
  </si>
  <si>
    <t>正規の職員・従業員</t>
  </si>
  <si>
    <t>女</t>
  </si>
  <si>
    <t>男</t>
  </si>
  <si>
    <t>総数</t>
  </si>
  <si>
    <t>総数</t>
  </si>
  <si>
    <t>パート・アルバイト・その他</t>
  </si>
  <si>
    <t>労働者派遣事業所の派遣社員</t>
  </si>
  <si>
    <t>正規の職員・従業員</t>
  </si>
  <si>
    <t>パート・アルバイト・その他</t>
  </si>
  <si>
    <t>労働者派遣事業所の派遣社員</t>
  </si>
  <si>
    <t>正規の職員・従業員</t>
  </si>
  <si>
    <t>雇用者</t>
  </si>
  <si>
    <t>男女</t>
  </si>
  <si>
    <t>雇用者</t>
  </si>
  <si>
    <t>「パートアルバイト・その他」で占めていました。</t>
  </si>
  <si>
    <t>　令和２年における雇用者数構成比については、男性の８割が「正規の職員・従業員」で占めているのに対し、女性の５割が</t>
  </si>
  <si>
    <t>２．従業上の地位</t>
  </si>
  <si>
    <t>95歳以上</t>
  </si>
  <si>
    <t>95歳以上</t>
  </si>
  <si>
    <t>90～94歳</t>
  </si>
  <si>
    <t>90～94歳</t>
  </si>
  <si>
    <t>85～89歳</t>
  </si>
  <si>
    <t>85～89歳</t>
  </si>
  <si>
    <t>80～84歳</t>
  </si>
  <si>
    <t>80～84歳</t>
  </si>
  <si>
    <t>75～79歳</t>
  </si>
  <si>
    <t>75～79歳</t>
  </si>
  <si>
    <t>70～74歳</t>
  </si>
  <si>
    <t>70～74歳</t>
  </si>
  <si>
    <t>65～69歳</t>
  </si>
  <si>
    <t>65～69歳</t>
  </si>
  <si>
    <t>60～64歳</t>
  </si>
  <si>
    <t>60～64歳</t>
  </si>
  <si>
    <t>55～59歳</t>
  </si>
  <si>
    <t>55～59歳</t>
  </si>
  <si>
    <t>50～54歳</t>
  </si>
  <si>
    <t>50～54歳</t>
  </si>
  <si>
    <t>45～49歳</t>
  </si>
  <si>
    <t>45～49歳</t>
  </si>
  <si>
    <t>40～44歳</t>
  </si>
  <si>
    <t>40～44歳</t>
  </si>
  <si>
    <t>35～39歳</t>
  </si>
  <si>
    <t>35～39歳</t>
  </si>
  <si>
    <t>30～34歳</t>
  </si>
  <si>
    <t>30～34歳</t>
  </si>
  <si>
    <t>25～29歳</t>
  </si>
  <si>
    <t>25～29歳</t>
  </si>
  <si>
    <t>20～24歳</t>
  </si>
  <si>
    <t>20～24歳</t>
  </si>
  <si>
    <t>15～19歳</t>
  </si>
  <si>
    <t>15～19歳</t>
  </si>
  <si>
    <t>労働力率</t>
  </si>
  <si>
    <t>労働力人口</t>
  </si>
  <si>
    <t>※労働力率とは15歳以上人口（労働力状態「不詳」を除く。）に占める労働力人口の割合のこと</t>
  </si>
  <si>
    <t>その他</t>
  </si>
  <si>
    <t>通学</t>
  </si>
  <si>
    <t>家事</t>
  </si>
  <si>
    <t>完全失業者</t>
  </si>
  <si>
    <t>就業者</t>
  </si>
  <si>
    <t>労働力人口/（総数-不詳人口）</t>
  </si>
  <si>
    <t>労働力率（％）</t>
  </si>
  <si>
    <t>労働力状態「不詳」（人）</t>
  </si>
  <si>
    <t>非労働力人口（人）</t>
  </si>
  <si>
    <t>労働力人口（人）</t>
  </si>
  <si>
    <t>総数（人）</t>
  </si>
  <si>
    <t>　男女別に労働力率を見ると、男性は73.8％、女性は58.6％となっており、平成27年と比べると、男性は0.3％低下し、女性は2.4％上昇しました。</t>
  </si>
  <si>
    <t>　令和２年における15歳以上人口（38,318人）の労働力状態を見ると、労働力率は、65.8％で、平成27年度と比べると、1.1％上昇しました。</t>
  </si>
  <si>
    <t>１．労働力状態・労働力率</t>
  </si>
  <si>
    <t>総数</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</si>
  <si>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</si>
  <si>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</si>
  <si>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</si>
  <si>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</si>
  <si>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</si>
  <si>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</si>
  <si>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</si>
  <si>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</si>
  <si>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</si>
  <si>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</si>
  <si>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</si>
  <si>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</si>
  <si>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</si>
  <si>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</si>
  <si>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</si>
  <si>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</si>
  <si>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</si>
  <si>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</si>
  <si>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</si>
  <si>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分類不能の産業</t>
  </si>
  <si>
    <t>産業（大分類）</t>
  </si>
  <si>
    <t>分類不能の産業</t>
  </si>
  <si>
    <t>公務（他に分類されるものを除く）</t>
  </si>
  <si>
    <t>サービス業（他に分類されないもの）</t>
  </si>
  <si>
    <t>複合サービス事業</t>
  </si>
  <si>
    <t>医療，福祉</t>
  </si>
  <si>
    <t>教育，学習支援業</t>
  </si>
  <si>
    <t>生活関連サービス業，娯楽業</t>
  </si>
  <si>
    <t>宿泊業，飲食サービス業</t>
  </si>
  <si>
    <t>学術研究，専門・技術サービス業</t>
  </si>
  <si>
    <t>不動産業，物品賃貸業</t>
  </si>
  <si>
    <t>金融業，保険業</t>
  </si>
  <si>
    <t>卸売業，小売業</t>
  </si>
  <si>
    <t>運輸業，郵便業</t>
  </si>
  <si>
    <t>情報通信業</t>
  </si>
  <si>
    <t>電気・ガス・熱供給・水道業</t>
  </si>
  <si>
    <t>製造業</t>
  </si>
  <si>
    <t>建設業</t>
  </si>
  <si>
    <t>鉱業，採石業，砂利採取業</t>
  </si>
  <si>
    <t>漁業</t>
  </si>
  <si>
    <t>農業，林業</t>
  </si>
  <si>
    <t>淡路地域</t>
  </si>
  <si>
    <t>兵庫県</t>
  </si>
  <si>
    <t>分類不能の産業</t>
  </si>
  <si>
    <t>公務（他に分類されるものを除く）</t>
  </si>
  <si>
    <t>サービス業（他に分類されないもの）</t>
  </si>
  <si>
    <t>複合サービス事業</t>
  </si>
  <si>
    <t>医療、福祉</t>
  </si>
  <si>
    <t>教育、学習支援業</t>
  </si>
  <si>
    <t>生活関連サービス業
娯楽業</t>
  </si>
  <si>
    <t>宿泊業
飲食サービス業</t>
  </si>
  <si>
    <t>学術研究、専門・技術サービス業</t>
  </si>
  <si>
    <t>不動産業・物品賃貸業</t>
  </si>
  <si>
    <t>金融業、保険業</t>
  </si>
  <si>
    <t>卸売業、小売業</t>
  </si>
  <si>
    <t>運輸業、郵便業</t>
  </si>
  <si>
    <t>情報通信業</t>
  </si>
  <si>
    <t>電気・ガス・
熱供給・水道業</t>
  </si>
  <si>
    <t>製造業</t>
  </si>
  <si>
    <t>建設業</t>
  </si>
  <si>
    <t>鉱業、採石業
砂利採取業</t>
  </si>
  <si>
    <t>漁業</t>
  </si>
  <si>
    <t>農業・林業</t>
  </si>
  <si>
    <t>第1次産業</t>
  </si>
  <si>
    <t>区　分</t>
  </si>
  <si>
    <t>( 人　）</t>
  </si>
  <si>
    <t>７.　就業状態等基本集計結果</t>
  </si>
  <si>
    <t>８，産業（大分類）別就業者数</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</si>
</sst>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 numFmtId="177" formatCode="#,##0.0;&quot;△ &quot;#,##0.0"/>
    <numFmt numFmtId="178" formatCode="0.0_ ;[Red]\-0.0\ "/>
    <numFmt numFmtId="179" formatCode="0.0%"/>
    <numFmt numFmtId="180" formatCode="0.000%"/>
    <numFmt numFmtId="181" formatCode="###,###,###,##0;&quot;-&quot;##,###,###,##0"/>
    <numFmt numFmtId="182" formatCode="\ ###,###,##0;&quot;-&quot;###,###,##0"/>
    <numFmt numFmtId="183" formatCode="#,###,###,##0;&quot; -&quot;###,###,##0"/>
    <numFmt numFmtId="184" formatCode="\ ###,##0;&quot;-&quot;###,##0"/>
    <numFmt numFmtId="185" formatCode="#,##0;&quot;△ &quot;#,##0"/>
    <numFmt numFmtId="186" formatCode="0.00_ "/>
    <numFmt numFmtId="187" formatCode="0.0_ "/>
    <numFmt numFmtId="188" formatCode="#,##0.00_ ;[Red]\-#,##0.00\ "/>
    <numFmt numFmtId="189" formatCode="0_);\(0\)"/>
    <numFmt numFmtId="190" formatCode="0.0;&quot;△ &quot;0.0"/>
    <numFmt numFmtId="191" formatCode="#,##0.0;[Red]\-#,##0.0"/>
    <numFmt numFmtId="192" formatCode="#,##0_ "/>
    <numFmt numFmtId="193" formatCode="#,##0_ ;[Red]\-#,##0\ "/>
    <numFmt numFmtId="194" formatCode="#,##0_);[Red]\(#,##0\)"/>
    <numFmt numFmtId="195" formatCode="0.00;&quot;△ &quot;0.00"/>
    <numFmt numFmtId="196" formatCode="#,##0.00;&quot;△ &quot;#,##0.00"/>
    <numFmt numFmtId="197" formatCode="&quot;Yes&quot;;&quot;Yes&quot;;&quot;No&quot;"/>
    <numFmt numFmtId="198" formatCode="&quot;True&quot;;&quot;True&quot;;&quot;False&quot;"/>
    <numFmt numFmtId="199" formatCode="&quot;On&quot;;&quot;On&quot;;&quot;Off&quot;"/>
    <numFmt numFmtId="200" formatCode="[$€-2]\ #,##0.00_);[Red]\([$€-2]\ #,##0.00\)"/>
    <numFmt numFmtId="201" formatCode="0.0"/>
    <numFmt numFmtId="202" formatCode="0.0_);[Red]\(0.0\)"/>
    <numFmt numFmtId="203" formatCode="#,##0.0_ "/>
  </numFmts>
  <fonts count="114">
    <font>
      <sz val="11"/>
      <name val="ＭＳ Ｐゴシック"/>
      <family val="3"/>
    </font>
    <font>
      <sz val="6"/>
      <name val="ＭＳ Ｐゴシック"/>
      <family val="3"/>
    </font>
    <font>
      <sz val="12"/>
      <name val="ＭＳ Ｐゴシック"/>
      <family val="3"/>
    </font>
    <font>
      <b/>
      <sz val="12"/>
      <name val="ＭＳ Ｐゴシック"/>
      <family val="3"/>
    </font>
    <font>
      <sz val="10"/>
      <name val="ＭＳ Ｐゴシック"/>
      <family val="3"/>
    </font>
    <font>
      <sz val="9"/>
      <name val="ＭＳ Ｐゴシック"/>
      <family val="3"/>
    </font>
    <font>
      <b/>
      <sz val="9"/>
      <name val="ＭＳ Ｐゴシック"/>
      <family val="3"/>
    </font>
    <font>
      <b/>
      <sz val="14"/>
      <name val="ＭＳ Ｐゴシック"/>
      <family val="3"/>
    </font>
    <font>
      <b/>
      <sz val="11"/>
      <name val="ＭＳ Ｐゴシック"/>
      <family val="3"/>
    </font>
    <font>
      <sz val="8"/>
      <name val="ＭＳ Ｐゴシック"/>
      <family val="3"/>
    </font>
    <font>
      <sz val="9.75"/>
      <color indexed="8"/>
      <name val="ＭＳ Ｐゴシック"/>
      <family val="3"/>
    </font>
    <font>
      <sz val="10"/>
      <color indexed="8"/>
      <name val="ＭＳ Ｐゴシック"/>
      <family val="3"/>
    </font>
    <font>
      <sz val="11"/>
      <color indexed="8"/>
      <name val="ＭＳ 明朝"/>
      <family val="1"/>
    </font>
    <font>
      <sz val="6"/>
      <name val="ＭＳ Ｐ明朝"/>
      <family val="1"/>
    </font>
    <font>
      <sz val="11"/>
      <color indexed="8"/>
      <name val="ＭＳ ゴシック"/>
      <family val="3"/>
    </font>
    <font>
      <b/>
      <sz val="11"/>
      <color indexed="8"/>
      <name val="ＭＳ ゴシック"/>
      <family val="3"/>
    </font>
    <font>
      <sz val="9"/>
      <color indexed="8"/>
      <name val="ＭＳ 明朝"/>
      <family val="1"/>
    </font>
    <font>
      <sz val="10"/>
      <color indexed="8"/>
      <name val="ＭＳ 明朝"/>
      <family val="1"/>
    </font>
    <font>
      <sz val="14"/>
      <name val="HGｺﾞｼｯｸE"/>
      <family val="3"/>
    </font>
    <font>
      <sz val="10"/>
      <name val="HGSｺﾞｼｯｸM"/>
      <family val="3"/>
    </font>
    <font>
      <sz val="10.75"/>
      <color indexed="8"/>
      <name val="ＭＳ Ｐゴシック"/>
      <family val="3"/>
    </font>
    <font>
      <sz val="10"/>
      <color indexed="63"/>
      <name val="ＭＳ Ｐゴシック"/>
      <family val="3"/>
    </font>
    <font>
      <b/>
      <sz val="16"/>
      <color indexed="18"/>
      <name val="ＭＳ Ｐゴシック"/>
      <family val="3"/>
    </font>
    <font>
      <sz val="10"/>
      <name val="HG丸ｺﾞｼｯｸM-PRO"/>
      <family val="3"/>
    </font>
    <font>
      <sz val="11"/>
      <name val="HG丸ｺﾞｼｯｸM-PRO"/>
      <family val="3"/>
    </font>
    <font>
      <sz val="9"/>
      <name val="HG丸ｺﾞｼｯｸM-PRO"/>
      <family val="3"/>
    </font>
    <font>
      <sz val="10"/>
      <color indexed="30"/>
      <name val="ＭＳ Ｐゴシック"/>
      <family val="3"/>
    </font>
    <font>
      <sz val="11"/>
      <name val="ＭＳ ゴシック"/>
      <family val="3"/>
    </font>
    <font>
      <b/>
      <sz val="16"/>
      <name val="ＭＳ Ｐゴシック"/>
      <family val="3"/>
    </font>
    <font>
      <b/>
      <sz val="11"/>
      <name val="ＭＳ ゴシック"/>
      <family val="3"/>
    </font>
    <font>
      <sz val="11"/>
      <color indexed="8"/>
      <name val="ＭＳ Ｐゴシック"/>
      <family val="3"/>
    </font>
    <font>
      <b/>
      <sz val="11"/>
      <color indexed="8"/>
      <name val="ＭＳ Ｐゴシック"/>
      <family val="3"/>
    </font>
    <font>
      <b/>
      <sz val="13"/>
      <color indexed="8"/>
      <name val="ＭＳ Ｐゴシック"/>
      <family val="3"/>
    </font>
    <font>
      <b/>
      <sz val="8"/>
      <name val="ＭＳ Ｐゴシック"/>
      <family val="3"/>
    </font>
    <font>
      <sz val="10"/>
      <color indexed="10"/>
      <name val="ＭＳ Ｐゴシック"/>
      <family val="3"/>
    </font>
    <font>
      <sz val="8.5"/>
      <color indexed="8"/>
      <name val="ＭＳ Ｐゴシック"/>
      <family val="3"/>
    </font>
    <font>
      <sz val="16"/>
      <name val="HGS創英角ﾎﾟｯﾌﾟ体"/>
      <family val="3"/>
    </font>
    <font>
      <sz val="18"/>
      <name val="HGS創英角ﾎﾟｯﾌﾟ体"/>
      <family val="3"/>
    </font>
    <font>
      <sz val="12"/>
      <name val="HG創英角ﾎﾟｯﾌﾟ体"/>
      <family val="3"/>
    </font>
    <font>
      <sz val="9"/>
      <color indexed="8"/>
      <name val="ＭＳ Ｐゴシック"/>
      <family val="3"/>
    </font>
    <font>
      <sz val="8.25"/>
      <color indexed="8"/>
      <name val="ＭＳ Ｐゴシック"/>
      <family val="3"/>
    </font>
    <font>
      <sz val="8"/>
      <color indexed="8"/>
      <name val="ＭＳ Ｐゴシック"/>
      <family val="3"/>
    </font>
    <font>
      <sz val="8.75"/>
      <color indexed="8"/>
      <name val="ＭＳ Ｐゴシック"/>
      <family val="3"/>
    </font>
    <font>
      <sz val="8.05"/>
      <color indexed="8"/>
      <name val="ＭＳ Ｐゴシック"/>
      <family val="3"/>
    </font>
    <font>
      <sz val="7.8"/>
      <color indexed="8"/>
      <name val="ＭＳ Ｐゴシック"/>
      <family val="3"/>
    </font>
    <font>
      <sz val="9"/>
      <color indexed="63"/>
      <name val="ＭＳ Ｐゴシック"/>
      <family val="3"/>
    </font>
    <font>
      <sz val="7.35"/>
      <color indexed="8"/>
      <name val="ＭＳ Ｐゴシック"/>
      <family val="3"/>
    </font>
    <font>
      <sz val="18"/>
      <name val="HG創英角ﾎﾟｯﾌﾟ体"/>
      <family val="3"/>
    </font>
    <font>
      <sz val="14"/>
      <name val="HG創英角ﾎﾟｯﾌﾟ体"/>
      <family val="3"/>
    </font>
    <font>
      <b/>
      <sz val="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10"/>
      <name val="HG丸ｺﾞｼｯｸM-PRO"/>
      <family val="3"/>
    </font>
    <font>
      <sz val="11"/>
      <color indexed="10"/>
      <name val="HG丸ｺﾞｼｯｸM-PRO"/>
      <family val="3"/>
    </font>
    <font>
      <b/>
      <sz val="14"/>
      <color indexed="8"/>
      <name val="ＭＳ Ｐゴシック"/>
      <family val="3"/>
    </font>
    <font>
      <sz val="12"/>
      <name val="HG丸ｺﾞｼｯｸM-PRO"/>
      <family val="3"/>
    </font>
    <font>
      <sz val="12"/>
      <color indexed="8"/>
      <name val="HG丸ｺﾞｼｯｸM-PRO"/>
      <family val="3"/>
    </font>
    <font>
      <sz val="11"/>
      <color indexed="8"/>
      <name val="HG丸ｺﾞｼｯｸM-PRO"/>
      <family val="3"/>
    </font>
    <font>
      <b/>
      <sz val="11"/>
      <name val="HG丸ｺﾞｼｯｸM-PRO"/>
      <family val="3"/>
    </font>
    <font>
      <b/>
      <sz val="11"/>
      <color indexed="8"/>
      <name val="HG丸ｺﾞｼｯｸM-PRO"/>
      <family val="3"/>
    </font>
    <font>
      <b/>
      <sz val="10"/>
      <color indexed="8"/>
      <name val="HG丸ｺﾞｼｯｸM-PRO"/>
      <family val="3"/>
    </font>
    <font>
      <sz val="12"/>
      <color indexed="8"/>
      <name val="HGｺﾞｼｯｸE"/>
      <family val="3"/>
    </font>
    <font>
      <sz val="11.75"/>
      <color indexed="8"/>
      <name val="HGｺﾞｼｯｸE"/>
      <family val="3"/>
    </font>
    <font>
      <sz val="28"/>
      <color indexed="8"/>
      <name val="ＭＳ Ｐゴシック"/>
      <family val="3"/>
    </font>
    <font>
      <sz val="10.5"/>
      <color indexed="63"/>
      <name val="ＭＳ Ｐゴシック"/>
      <family val="3"/>
    </font>
    <font>
      <sz val="12"/>
      <color indexed="63"/>
      <name val="ＭＳ Ｐゴシック"/>
      <family val="3"/>
    </font>
    <font>
      <sz val="12"/>
      <color indexed="8"/>
      <name val="ＭＳ Ｐゴシック"/>
      <family val="3"/>
    </font>
    <font>
      <sz val="12"/>
      <color indexed="8"/>
      <name val="ＭＳ Ｐゴシック 本文"/>
      <family val="3"/>
    </font>
    <font>
      <sz val="10.5"/>
      <color indexed="63"/>
      <name val="HG丸ｺﾞｼｯｸM-PRO"/>
      <family val="3"/>
    </font>
    <font>
      <sz val="14"/>
      <color indexed="63"/>
      <name val="ＭＳ Ｐゴシック"/>
      <family val="3"/>
    </font>
    <font>
      <sz val="18"/>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00"/>
      <name val="ＭＳ Ｐゴシック"/>
      <family val="3"/>
    </font>
    <font>
      <sz val="11"/>
      <color rgb="FFFF0000"/>
      <name val="ＭＳ Ｐゴシック"/>
      <family val="3"/>
    </font>
    <font>
      <sz val="10"/>
      <color rgb="FFFF0000"/>
      <name val="HG丸ｺﾞｼｯｸM-PRO"/>
      <family val="3"/>
    </font>
    <font>
      <sz val="11"/>
      <color rgb="FFFF0000"/>
      <name val="HG丸ｺﾞｼｯｸM-PRO"/>
      <family val="3"/>
    </font>
    <font>
      <b/>
      <sz val="12"/>
      <name val="Calibri"/>
      <family val="3"/>
    </font>
    <font>
      <sz val="12"/>
      <name val="Calibri"/>
      <family val="3"/>
    </font>
    <font>
      <sz val="11"/>
      <name val="Calibri"/>
      <family val="3"/>
    </font>
    <font>
      <b/>
      <sz val="14"/>
      <color theme="1"/>
      <name val="ＭＳ Ｐゴシック"/>
      <family val="3"/>
    </font>
    <font>
      <sz val="11"/>
      <color theme="0"/>
      <name val="ＭＳ Ｐゴシック"/>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FCFF85"/>
        <bgColor indexed="64"/>
      </patternFill>
    </fill>
    <fill>
      <patternFill patternType="gray125">
        <fgColor indexed="43"/>
        <bgColor rgb="FFFCFF85"/>
      </patternFill>
    </fill>
    <fill>
      <patternFill patternType="solid">
        <fgColor theme="0"/>
        <bgColor indexed="64"/>
      </patternFill>
    </fill>
    <fill>
      <patternFill patternType="solid">
        <fgColor rgb="FFFFFF99"/>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rgb="FFFFFF00"/>
        <bgColor indexed="64"/>
      </patternFill>
    </fill>
    <fill>
      <patternFill patternType="solid">
        <fgColor rgb="FFFF99CC"/>
        <bgColor indexed="64"/>
      </patternFill>
    </fill>
  </fills>
  <borders count="1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thin"/>
      <top style="thin"/>
      <bottom style="thin"/>
    </border>
    <border>
      <left>
        <color indexed="63"/>
      </left>
      <right style="double"/>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double"/>
      <top style="thin"/>
      <bottom style="thin"/>
    </border>
    <border>
      <left>
        <color indexed="63"/>
      </left>
      <right style="thin"/>
      <top style="double"/>
      <bottom>
        <color indexed="63"/>
      </bottom>
    </border>
    <border>
      <left style="double"/>
      <right style="thin"/>
      <top style="thin"/>
      <bottom style="double"/>
    </border>
    <border>
      <left style="thin"/>
      <right style="hair"/>
      <top style="thin"/>
      <bottom style="double"/>
    </border>
    <border>
      <left style="hair"/>
      <right style="double"/>
      <top style="thin"/>
      <bottom style="double"/>
    </border>
    <border>
      <left>
        <color indexed="63"/>
      </left>
      <right style="thin"/>
      <top style="thin"/>
      <bottom style="double"/>
    </border>
    <border>
      <left style="hair"/>
      <right style="medium"/>
      <top style="thin"/>
      <bottom style="double"/>
    </border>
    <border>
      <left style="medium"/>
      <right style="thin"/>
      <top>
        <color indexed="63"/>
      </top>
      <bottom>
        <color indexed="63"/>
      </bottom>
    </border>
    <border>
      <left style="thin"/>
      <right style="double"/>
      <top style="thin"/>
      <bottom style="hair"/>
    </border>
    <border>
      <left style="thin"/>
      <right style="double"/>
      <top style="hair"/>
      <bottom style="hair"/>
    </border>
    <border>
      <left style="medium"/>
      <right style="thin"/>
      <top>
        <color indexed="63"/>
      </top>
      <bottom style="medium"/>
    </border>
    <border>
      <left style="thin"/>
      <right style="double"/>
      <top style="hair"/>
      <bottom style="medium"/>
    </border>
    <border>
      <left style="thin"/>
      <right style="thin"/>
      <top>
        <color indexed="63"/>
      </top>
      <bottom style="double"/>
    </border>
    <border>
      <left style="hair"/>
      <right>
        <color indexed="63"/>
      </right>
      <top style="hair"/>
      <bottom style="hair"/>
    </border>
    <border>
      <left style="hair"/>
      <right style="hair"/>
      <top style="hair"/>
      <bottom style="hair"/>
    </border>
    <border>
      <left style="hair"/>
      <right>
        <color indexed="63"/>
      </right>
      <top style="hair"/>
      <bottom style="medium"/>
    </border>
    <border>
      <left style="hair"/>
      <right style="hair"/>
      <top style="hair"/>
      <bottom style="medium"/>
    </border>
    <border>
      <left>
        <color indexed="63"/>
      </left>
      <right>
        <color indexed="63"/>
      </right>
      <top style="medium"/>
      <bottom style="thin"/>
    </border>
    <border>
      <left style="thin"/>
      <right>
        <color indexed="63"/>
      </right>
      <top style="thin"/>
      <bottom style="thin"/>
    </border>
    <border>
      <left style="medium"/>
      <right style="double"/>
      <top style="thin"/>
      <bottom style="thin"/>
    </border>
    <border>
      <left style="medium"/>
      <right style="double"/>
      <top style="thin"/>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thin"/>
      <top>
        <color indexed="63"/>
      </top>
      <bottom style="double"/>
    </border>
    <border>
      <left style="double"/>
      <right style="thin"/>
      <top style="double"/>
      <bottom>
        <color indexed="63"/>
      </bottom>
    </border>
    <border>
      <left>
        <color indexed="63"/>
      </left>
      <right style="hair"/>
      <top style="double"/>
      <bottom>
        <color indexed="63"/>
      </bottom>
    </border>
    <border>
      <left style="hair"/>
      <right style="double"/>
      <top style="double"/>
      <bottom>
        <color indexed="63"/>
      </bottom>
    </border>
    <border>
      <left style="hair"/>
      <right style="medium"/>
      <top style="double"/>
      <bottom>
        <color indexed="63"/>
      </bottom>
    </border>
    <border>
      <left style="medium"/>
      <right style="double"/>
      <top style="double"/>
      <bottom style="thin"/>
    </border>
    <border>
      <left style="medium"/>
      <right style="double"/>
      <top style="thin"/>
      <bottom style="medium"/>
    </border>
    <border>
      <left style="medium"/>
      <right>
        <color indexed="63"/>
      </right>
      <top style="medium"/>
      <bottom style="double"/>
    </border>
    <border>
      <left style="double"/>
      <right style="thin"/>
      <top style="medium"/>
      <bottom style="double"/>
    </border>
    <border>
      <left style="thin"/>
      <right style="thin"/>
      <top style="medium"/>
      <bottom style="double"/>
    </border>
    <border>
      <left style="thin"/>
      <right style="medium"/>
      <top style="medium"/>
      <bottom style="double"/>
    </border>
    <border>
      <left style="medium"/>
      <right style="double"/>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double"/>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double"/>
      <top style="medium"/>
      <bottom style="double"/>
    </border>
    <border>
      <left>
        <color indexed="63"/>
      </left>
      <right style="thin"/>
      <top style="medium"/>
      <bottom style="double"/>
    </border>
    <border>
      <left>
        <color indexed="63"/>
      </left>
      <right style="medium"/>
      <top style="medium"/>
      <bottom style="double"/>
    </border>
    <border>
      <left style="medium"/>
      <right style="double"/>
      <top style="double"/>
      <bottom style="medium"/>
    </border>
    <border>
      <left style="double"/>
      <right style="thin"/>
      <top style="double"/>
      <bottom style="medium"/>
    </border>
    <border>
      <left style="thin"/>
      <right style="thin"/>
      <top style="double"/>
      <bottom style="medium"/>
    </border>
    <border>
      <left style="thin"/>
      <right style="medium"/>
      <top style="double"/>
      <bottom style="medium"/>
    </border>
    <border>
      <left>
        <color indexed="63"/>
      </left>
      <right style="medium"/>
      <top style="thin"/>
      <bottom style="thin"/>
    </border>
    <border>
      <left style="thin"/>
      <right style="medium"/>
      <top style="thin"/>
      <bottom style="double"/>
    </border>
    <border>
      <left style="double"/>
      <right>
        <color indexed="63"/>
      </right>
      <top style="double"/>
      <bottom style="thin"/>
    </border>
    <border>
      <left style="thin"/>
      <right>
        <color indexed="63"/>
      </right>
      <top style="double"/>
      <bottom style="thin"/>
    </border>
    <border>
      <left style="thin"/>
      <right style="thin"/>
      <top style="double"/>
      <bottom style="thin"/>
    </border>
    <border>
      <left style="thin"/>
      <right style="medium"/>
      <top style="double"/>
      <bottom style="thin"/>
    </border>
    <border>
      <left style="double"/>
      <right>
        <color indexed="63"/>
      </right>
      <top style="thin"/>
      <bottom style="thin"/>
    </border>
    <border>
      <left style="double"/>
      <right>
        <color indexed="63"/>
      </right>
      <top style="thin"/>
      <bottom style="medium"/>
    </border>
    <border>
      <left style="thin"/>
      <right>
        <color indexed="63"/>
      </right>
      <top style="thin"/>
      <bottom style="medium"/>
    </border>
    <border>
      <left style="thin"/>
      <right style="double"/>
      <top style="thin"/>
      <bottom style="double"/>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medium"/>
    </border>
    <border>
      <left style="thin"/>
      <right style="double"/>
      <top style="thin"/>
      <bottom style="medium"/>
    </border>
    <border>
      <left>
        <color indexed="63"/>
      </left>
      <right style="double"/>
      <top style="thin"/>
      <bottom>
        <color indexed="63"/>
      </bottom>
    </border>
    <border>
      <left>
        <color indexed="63"/>
      </left>
      <right style="thin"/>
      <top style="medium"/>
      <bottom style="medium"/>
    </border>
    <border>
      <left style="thin"/>
      <right style="double"/>
      <top style="medium"/>
      <bottom style="medium"/>
    </border>
    <border>
      <left>
        <color indexed="63"/>
      </left>
      <right>
        <color indexed="63"/>
      </right>
      <top style="thin"/>
      <bottom style="thin"/>
    </border>
    <border>
      <left style="thin"/>
      <right>
        <color indexed="63"/>
      </right>
      <top style="thin"/>
      <bottom style="double"/>
    </border>
    <border>
      <left>
        <color indexed="63"/>
      </left>
      <right>
        <color indexed="63"/>
      </right>
      <top style="double"/>
      <bottom style="thin"/>
    </border>
    <border>
      <left>
        <color indexed="63"/>
      </left>
      <right>
        <color indexed="63"/>
      </right>
      <top style="thin"/>
      <bottom style="medium"/>
    </border>
    <border>
      <left style="double"/>
      <right style="thin"/>
      <top style="thin"/>
      <bottom style="hair"/>
    </border>
    <border>
      <left>
        <color indexed="63"/>
      </left>
      <right style="hair"/>
      <top style="thin"/>
      <bottom style="hair"/>
    </border>
    <border>
      <left style="hair"/>
      <right style="double"/>
      <top style="thin"/>
      <bottom style="hair"/>
    </border>
    <border>
      <left style="hair"/>
      <right style="medium"/>
      <top style="thin"/>
      <bottom style="hair"/>
    </border>
    <border>
      <left style="double"/>
      <right style="thin"/>
      <top style="hair"/>
      <bottom style="hair"/>
    </border>
    <border>
      <left>
        <color indexed="63"/>
      </left>
      <right style="hair"/>
      <top style="hair"/>
      <bottom style="hair"/>
    </border>
    <border>
      <left style="hair"/>
      <right style="double"/>
      <top style="hair"/>
      <bottom style="hair"/>
    </border>
    <border>
      <left style="hair"/>
      <right style="medium"/>
      <top style="hair"/>
      <bottom style="hair"/>
    </border>
    <border>
      <left style="double"/>
      <right style="thin"/>
      <top style="hair"/>
      <bottom style="medium"/>
    </border>
    <border>
      <left>
        <color indexed="63"/>
      </left>
      <right style="hair"/>
      <top style="hair"/>
      <bottom style="medium"/>
    </border>
    <border>
      <left style="hair"/>
      <right style="double"/>
      <top style="hair"/>
      <bottom style="medium"/>
    </border>
    <border>
      <left style="hair"/>
      <right style="medium"/>
      <top style="hair"/>
      <bottom style="medium"/>
    </border>
    <border>
      <left>
        <color indexed="63"/>
      </left>
      <right style="thin"/>
      <top style="thin"/>
      <bottom style="thin"/>
    </border>
    <border>
      <left style="thin"/>
      <right>
        <color indexed="63"/>
      </right>
      <top style="thin"/>
      <bottom>
        <color indexed="63"/>
      </bottom>
    </border>
    <border>
      <left>
        <color indexed="63"/>
      </left>
      <right style="thin"/>
      <top style="thin"/>
      <bottom style="medium"/>
    </border>
    <border>
      <left>
        <color indexed="63"/>
      </left>
      <right style="thin"/>
      <top style="medium"/>
      <bottom>
        <color indexed="63"/>
      </bottom>
    </border>
    <border>
      <left>
        <color indexed="63"/>
      </left>
      <right style="medium"/>
      <top style="medium"/>
      <bottom>
        <color indexed="63"/>
      </bottom>
    </border>
    <border>
      <left style="medium"/>
      <right style="thin"/>
      <top style="medium"/>
      <bottom>
        <color indexed="63"/>
      </bottom>
    </border>
    <border>
      <left style="thin"/>
      <right style="double"/>
      <top style="medium"/>
      <bottom style="double"/>
    </border>
    <border>
      <left style="double"/>
      <right style="medium"/>
      <top style="medium"/>
      <bottom>
        <color indexed="63"/>
      </bottom>
    </border>
    <border>
      <left style="medium"/>
      <right style="thin"/>
      <top style="double"/>
      <bottom style="thin"/>
    </border>
    <border>
      <left>
        <color indexed="63"/>
      </left>
      <right style="double"/>
      <top>
        <color indexed="63"/>
      </top>
      <bottom style="thin"/>
    </border>
    <border>
      <left style="medium"/>
      <right style="thin"/>
      <top>
        <color indexed="63"/>
      </top>
      <bottom style="double"/>
    </border>
    <border>
      <left style="thin"/>
      <right style="double"/>
      <top style="thin"/>
      <bottom>
        <color indexed="63"/>
      </bottom>
    </border>
    <border>
      <left style="medium"/>
      <right>
        <color indexed="63"/>
      </right>
      <top style="double"/>
      <bottom style="medium"/>
    </border>
    <border>
      <left style="medium"/>
      <right style="thin"/>
      <top style="double"/>
      <bottom style="medium"/>
    </border>
    <border>
      <left style="thin"/>
      <right style="double"/>
      <top style="double"/>
      <bottom style="medium"/>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double"/>
      <top style="medium"/>
      <bottom style="medium"/>
    </border>
    <border>
      <left style="double"/>
      <right>
        <color indexed="63"/>
      </right>
      <top style="medium"/>
      <bottom style="medium"/>
    </border>
    <border>
      <left style="double"/>
      <right>
        <color indexed="63"/>
      </right>
      <top style="medium"/>
      <bottom style="thin"/>
    </border>
    <border>
      <left style="medium"/>
      <right>
        <color indexed="63"/>
      </right>
      <top style="medium"/>
      <bottom style="thin"/>
    </border>
    <border>
      <left style="medium"/>
      <right>
        <color indexed="63"/>
      </right>
      <top style="thin"/>
      <bottom style="thin"/>
    </border>
    <border>
      <left style="thin"/>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color indexed="63"/>
      </bottom>
    </border>
    <border>
      <left style="thin"/>
      <right>
        <color indexed="63"/>
      </right>
      <top style="double"/>
      <bottom>
        <color indexed="63"/>
      </bottom>
    </border>
    <border>
      <left style="thin"/>
      <right>
        <color indexed="63"/>
      </right>
      <top>
        <color indexed="63"/>
      </top>
      <bottom style="medium"/>
    </border>
    <border>
      <left style="medium"/>
      <right>
        <color indexed="63"/>
      </right>
      <top style="double"/>
      <bottom>
        <color indexed="63"/>
      </bottom>
    </border>
    <border>
      <left>
        <color indexed="63"/>
      </left>
      <right style="double"/>
      <top style="double"/>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double"/>
      <bottom>
        <color indexed="63"/>
      </bottom>
    </border>
    <border>
      <left style="double"/>
      <right>
        <color indexed="63"/>
      </right>
      <top>
        <color indexed="63"/>
      </top>
      <bottom style="medium"/>
    </border>
    <border>
      <left style="thin"/>
      <right style="thin"/>
      <top style="thin"/>
      <bottom style="double"/>
    </border>
    <border>
      <left style="medium"/>
      <right>
        <color indexed="63"/>
      </right>
      <top style="thin"/>
      <bottom>
        <color indexed="63"/>
      </bottom>
    </border>
    <border>
      <left style="medium"/>
      <right>
        <color indexed="63"/>
      </right>
      <top>
        <color indexed="63"/>
      </top>
      <bottom>
        <color indexed="63"/>
      </bottom>
    </border>
    <border>
      <left style="thin"/>
      <right style="double"/>
      <top style="medium"/>
      <bottom style="thin"/>
    </border>
    <border>
      <left style="medium"/>
      <right style="thin"/>
      <top style="thin"/>
      <bottom style="double"/>
    </border>
    <border>
      <left style="double"/>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thick"/>
    </border>
    <border>
      <left>
        <color indexed="63"/>
      </left>
      <right>
        <color indexed="63"/>
      </right>
      <top style="thick"/>
      <bottom>
        <color indexed="63"/>
      </bottom>
    </border>
    <border>
      <left>
        <color indexed="63"/>
      </left>
      <right style="double"/>
      <top>
        <color indexed="63"/>
      </top>
      <bottom>
        <color indexed="63"/>
      </bottom>
    </border>
    <border>
      <left style="thin"/>
      <right>
        <color indexed="63"/>
      </right>
      <top style="medium"/>
      <bottom>
        <color indexed="63"/>
      </bottom>
    </border>
    <border>
      <left style="thin"/>
      <right>
        <color indexed="63"/>
      </right>
      <top>
        <color indexed="63"/>
      </top>
      <bottom style="double"/>
    </border>
    <border>
      <left>
        <color indexed="63"/>
      </left>
      <right style="medium"/>
      <top>
        <color indexed="63"/>
      </top>
      <bottom style="double"/>
    </border>
    <border diagonalDown="1">
      <left style="medium"/>
      <right>
        <color indexed="63"/>
      </right>
      <top style="medium"/>
      <bottom>
        <color indexed="63"/>
      </bottom>
      <diagonal style="thin"/>
    </border>
    <border diagonalDown="1">
      <left>
        <color indexed="63"/>
      </left>
      <right style="double"/>
      <top style="medium"/>
      <bottom>
        <color indexed="63"/>
      </bottom>
      <diagonal style="thin"/>
    </border>
    <border diagonalDown="1">
      <left style="medium"/>
      <right>
        <color indexed="63"/>
      </right>
      <top>
        <color indexed="63"/>
      </top>
      <bottom style="double"/>
      <diagonal style="thin"/>
    </border>
    <border diagonalDown="1">
      <left>
        <color indexed="63"/>
      </left>
      <right style="double"/>
      <top>
        <color indexed="63"/>
      </top>
      <bottom style="double"/>
      <diagonal style="thin"/>
    </border>
    <border>
      <left style="double"/>
      <right style="thin"/>
      <top style="thin"/>
      <bottom>
        <color indexed="63"/>
      </bottom>
    </border>
    <border>
      <left style="double"/>
      <right style="thin"/>
      <top>
        <color indexed="63"/>
      </top>
      <bottom style="double"/>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double"/>
    </border>
    <border>
      <left style="double"/>
      <right>
        <color indexed="63"/>
      </right>
      <top style="thin"/>
      <bottom style="double"/>
    </border>
    <border>
      <left>
        <color indexed="63"/>
      </left>
      <right style="double"/>
      <top style="thin"/>
      <bottom style="double"/>
    </border>
    <border>
      <left>
        <color indexed="63"/>
      </left>
      <right style="medium"/>
      <top style="thin"/>
      <bottom style="double"/>
    </border>
    <border>
      <left>
        <color indexed="63"/>
      </left>
      <right style="thin"/>
      <top style="double"/>
      <bottom style="thin"/>
    </border>
    <border>
      <left>
        <color indexed="63"/>
      </left>
      <right style="double"/>
      <top style="double"/>
      <bottom style="thin"/>
    </border>
    <border>
      <left>
        <color indexed="63"/>
      </left>
      <right style="medium"/>
      <top style="double"/>
      <bottom style="thin"/>
    </border>
    <border>
      <left>
        <color indexed="63"/>
      </left>
      <right style="medium"/>
      <top style="thin"/>
      <bottom style="medium"/>
    </border>
    <border>
      <left>
        <color indexed="63"/>
      </left>
      <right style="double"/>
      <top style="thin"/>
      <bottom style="medium"/>
    </border>
    <border>
      <left>
        <color indexed="63"/>
      </left>
      <right style="double"/>
      <top style="double"/>
      <bottom style="medium"/>
    </border>
    <border diagonalDown="1">
      <left style="medium"/>
      <right>
        <color indexed="63"/>
      </right>
      <top style="medium"/>
      <bottom style="medium"/>
      <diagonal style="thin"/>
    </border>
    <border diagonalDown="1">
      <left>
        <color indexed="63"/>
      </left>
      <right style="double"/>
      <top style="medium"/>
      <bottom style="medium"/>
      <diagonal style="thin"/>
    </border>
    <border>
      <left>
        <color indexed="63"/>
      </left>
      <right>
        <color indexed="63"/>
      </right>
      <top style="medium"/>
      <bottom style="medium"/>
    </border>
    <border>
      <left>
        <color indexed="63"/>
      </left>
      <right style="double"/>
      <top style="medium"/>
      <bottom style="double"/>
    </border>
    <border>
      <left style="thin"/>
      <right style="medium"/>
      <top>
        <color indexed="63"/>
      </top>
      <bottom style="medium"/>
    </border>
    <border>
      <left style="thin"/>
      <right style="thin"/>
      <top>
        <color indexed="63"/>
      </top>
      <bottom style="medium"/>
    </border>
    <border>
      <left style="thin"/>
      <right style="medium"/>
      <top style="medium"/>
      <bottom>
        <color indexed="63"/>
      </bottom>
    </border>
    <border>
      <left style="thin"/>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0" fontId="91" fillId="0" borderId="0" applyNumberFormat="0" applyFill="0" applyBorder="0" applyAlignment="0" applyProtection="0"/>
    <xf numFmtId="0" fontId="0"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31" borderId="4" applyNumberFormat="0" applyAlignment="0" applyProtection="0"/>
    <xf numFmtId="0" fontId="0" fillId="0" borderId="0">
      <alignment/>
      <protection/>
    </xf>
    <xf numFmtId="0" fontId="0" fillId="0" borderId="0">
      <alignment/>
      <protection/>
    </xf>
    <xf numFmtId="0" fontId="103" fillId="0" borderId="0" applyNumberFormat="0" applyFill="0" applyBorder="0" applyAlignment="0" applyProtection="0"/>
    <xf numFmtId="0" fontId="104" fillId="32" borderId="0" applyNumberFormat="0" applyBorder="0" applyAlignment="0" applyProtection="0"/>
  </cellStyleXfs>
  <cellXfs count="777">
    <xf numFmtId="0" fontId="0" fillId="0" borderId="0" xfId="0" applyAlignment="1">
      <alignment/>
    </xf>
    <xf numFmtId="0" fontId="2" fillId="0" borderId="0" xfId="0" applyFont="1" applyAlignment="1">
      <alignment/>
    </xf>
    <xf numFmtId="0" fontId="4" fillId="0" borderId="0" xfId="0" applyFont="1" applyAlignment="1">
      <alignment/>
    </xf>
    <xf numFmtId="0" fontId="6" fillId="33" borderId="0" xfId="0" applyFont="1" applyFill="1" applyAlignment="1">
      <alignment/>
    </xf>
    <xf numFmtId="0" fontId="4" fillId="0" borderId="0" xfId="0" applyFont="1" applyFill="1" applyAlignment="1">
      <alignment/>
    </xf>
    <xf numFmtId="0" fontId="0" fillId="0" borderId="0" xfId="0" applyFont="1" applyAlignment="1">
      <alignment/>
    </xf>
    <xf numFmtId="179" fontId="0" fillId="0" borderId="0" xfId="0" applyNumberFormat="1" applyFont="1" applyAlignment="1">
      <alignment/>
    </xf>
    <xf numFmtId="179" fontId="0" fillId="0" borderId="0" xfId="49" applyNumberFormat="1" applyFont="1" applyAlignment="1">
      <alignment/>
    </xf>
    <xf numFmtId="0" fontId="0" fillId="33" borderId="0" xfId="0" applyFont="1" applyFill="1" applyAlignment="1">
      <alignment/>
    </xf>
    <xf numFmtId="38" fontId="0" fillId="0" borderId="0" xfId="49" applyFont="1" applyAlignment="1">
      <alignment/>
    </xf>
    <xf numFmtId="0" fontId="9" fillId="33" borderId="10" xfId="0" applyFont="1" applyFill="1" applyBorder="1" applyAlignment="1">
      <alignment horizontal="right" vertical="center"/>
    </xf>
    <xf numFmtId="0" fontId="0" fillId="0" borderId="0" xfId="0" applyFont="1" applyAlignment="1">
      <alignment/>
    </xf>
    <xf numFmtId="0" fontId="5" fillId="33" borderId="10" xfId="0" applyFont="1" applyFill="1" applyBorder="1" applyAlignment="1">
      <alignment vertical="center"/>
    </xf>
    <xf numFmtId="0" fontId="9" fillId="33" borderId="11" xfId="0" applyFont="1" applyFill="1" applyBorder="1" applyAlignment="1">
      <alignment horizontal="right" vertical="center"/>
    </xf>
    <xf numFmtId="0" fontId="9" fillId="33" borderId="12" xfId="0" applyFont="1" applyFill="1" applyBorder="1" applyAlignment="1">
      <alignment horizontal="right" vertical="center"/>
    </xf>
    <xf numFmtId="0" fontId="9" fillId="33" borderId="13" xfId="0" applyFont="1" applyFill="1" applyBorder="1" applyAlignment="1">
      <alignment horizontal="right" vertical="center"/>
    </xf>
    <xf numFmtId="0" fontId="9" fillId="33" borderId="14" xfId="0" applyFont="1" applyFill="1" applyBorder="1" applyAlignment="1">
      <alignment horizontal="right" vertical="center"/>
    </xf>
    <xf numFmtId="0" fontId="5" fillId="33" borderId="14" xfId="0" applyFont="1" applyFill="1" applyBorder="1" applyAlignment="1">
      <alignment vertical="center"/>
    </xf>
    <xf numFmtId="0" fontId="5" fillId="33" borderId="15" xfId="0" applyFont="1" applyFill="1" applyBorder="1" applyAlignment="1">
      <alignment/>
    </xf>
    <xf numFmtId="0" fontId="5" fillId="33" borderId="16" xfId="0" applyFont="1" applyFill="1" applyBorder="1" applyAlignment="1">
      <alignment vertical="center"/>
    </xf>
    <xf numFmtId="0" fontId="0" fillId="0" borderId="0" xfId="0" applyFont="1" applyFill="1" applyAlignment="1">
      <alignment/>
    </xf>
    <xf numFmtId="0" fontId="0" fillId="0" borderId="0" xfId="0" applyFont="1" applyAlignment="1">
      <alignment/>
    </xf>
    <xf numFmtId="38" fontId="0" fillId="0" borderId="0" xfId="49" applyFont="1" applyFill="1" applyAlignment="1">
      <alignment/>
    </xf>
    <xf numFmtId="179" fontId="0" fillId="0" borderId="0" xfId="0" applyNumberFormat="1" applyFont="1" applyFill="1" applyAlignment="1">
      <alignment/>
    </xf>
    <xf numFmtId="0" fontId="5" fillId="33" borderId="17" xfId="0" applyFont="1" applyFill="1" applyBorder="1" applyAlignment="1">
      <alignment/>
    </xf>
    <xf numFmtId="0" fontId="9" fillId="33" borderId="18" xfId="0" applyFont="1" applyFill="1" applyBorder="1" applyAlignment="1">
      <alignment horizontal="right" vertical="center"/>
    </xf>
    <xf numFmtId="0" fontId="9" fillId="33" borderId="19" xfId="0" applyFont="1" applyFill="1" applyBorder="1" applyAlignment="1">
      <alignment horizontal="right" vertical="center"/>
    </xf>
    <xf numFmtId="0" fontId="0" fillId="0" borderId="0" xfId="0" applyFont="1" applyAlignment="1">
      <alignment vertical="center" wrapText="1"/>
    </xf>
    <xf numFmtId="0" fontId="0" fillId="0" borderId="20" xfId="0" applyFont="1" applyBorder="1" applyAlignment="1">
      <alignment/>
    </xf>
    <xf numFmtId="38" fontId="0" fillId="0" borderId="20" xfId="49" applyFont="1" applyBorder="1" applyAlignment="1">
      <alignment/>
    </xf>
    <xf numFmtId="191" fontId="0" fillId="0" borderId="20" xfId="49" applyNumberFormat="1" applyFont="1" applyBorder="1" applyAlignment="1">
      <alignment/>
    </xf>
    <xf numFmtId="191" fontId="0" fillId="0" borderId="20" xfId="49" applyNumberFormat="1" applyFont="1" applyBorder="1" applyAlignment="1">
      <alignment/>
    </xf>
    <xf numFmtId="38" fontId="0" fillId="0" borderId="0" xfId="49" applyFont="1" applyFill="1" applyBorder="1" applyAlignment="1">
      <alignment horizontal="center" vertical="center"/>
    </xf>
    <xf numFmtId="0" fontId="4" fillId="33" borderId="21" xfId="0" applyFont="1" applyFill="1" applyBorder="1" applyAlignment="1">
      <alignment horizontal="center" vertical="center" shrinkToFit="1"/>
    </xf>
    <xf numFmtId="0" fontId="4" fillId="33" borderId="20" xfId="0" applyFont="1" applyFill="1" applyBorder="1" applyAlignment="1">
      <alignment vertical="center"/>
    </xf>
    <xf numFmtId="0" fontId="4" fillId="0" borderId="20" xfId="0" applyFont="1" applyFill="1" applyBorder="1" applyAlignment="1">
      <alignment vertical="center"/>
    </xf>
    <xf numFmtId="0" fontId="4" fillId="33" borderId="20" xfId="0" applyFont="1" applyFill="1" applyBorder="1" applyAlignment="1">
      <alignment horizontal="center"/>
    </xf>
    <xf numFmtId="0" fontId="4" fillId="33" borderId="20" xfId="0" applyFont="1" applyFill="1" applyBorder="1" applyAlignment="1">
      <alignment/>
    </xf>
    <xf numFmtId="0" fontId="4" fillId="33" borderId="22" xfId="0" applyFont="1" applyFill="1" applyBorder="1" applyAlignment="1">
      <alignment horizontal="center" vertical="center"/>
    </xf>
    <xf numFmtId="0" fontId="4" fillId="33" borderId="23" xfId="0" applyFont="1" applyFill="1" applyBorder="1" applyAlignment="1">
      <alignment horizontal="center" vertical="center"/>
    </xf>
    <xf numFmtId="0" fontId="5" fillId="33" borderId="23" xfId="0" applyFont="1" applyFill="1" applyBorder="1" applyAlignment="1">
      <alignment horizontal="right"/>
    </xf>
    <xf numFmtId="0" fontId="5" fillId="33" borderId="17" xfId="0" applyFont="1" applyFill="1" applyBorder="1" applyAlignment="1">
      <alignment horizontal="right"/>
    </xf>
    <xf numFmtId="0" fontId="5" fillId="33" borderId="24" xfId="0" applyFont="1" applyFill="1" applyBorder="1" applyAlignment="1">
      <alignment horizontal="right"/>
    </xf>
    <xf numFmtId="0" fontId="5" fillId="33" borderId="25" xfId="0" applyFont="1" applyFill="1" applyBorder="1" applyAlignment="1">
      <alignment horizontal="right"/>
    </xf>
    <xf numFmtId="177" fontId="4" fillId="33" borderId="26" xfId="49" applyNumberFormat="1" applyFont="1" applyFill="1" applyBorder="1" applyAlignment="1">
      <alignment horizontal="center" vertical="center"/>
    </xf>
    <xf numFmtId="0" fontId="9" fillId="33" borderId="27" xfId="0" applyFont="1" applyFill="1" applyBorder="1" applyAlignment="1">
      <alignment horizontal="right" vertical="center"/>
    </xf>
    <xf numFmtId="0" fontId="0" fillId="0" borderId="0" xfId="0" applyFont="1" applyBorder="1" applyAlignment="1">
      <alignment/>
    </xf>
    <xf numFmtId="194" fontId="0" fillId="33" borderId="20" xfId="49" applyNumberFormat="1" applyFill="1" applyBorder="1" applyAlignment="1">
      <alignment vertical="center"/>
    </xf>
    <xf numFmtId="194" fontId="4" fillId="33" borderId="20" xfId="0" applyNumberFormat="1" applyFont="1" applyFill="1" applyBorder="1" applyAlignment="1">
      <alignment horizontal="center" vertical="center"/>
    </xf>
    <xf numFmtId="194" fontId="0" fillId="33" borderId="20" xfId="49" applyNumberFormat="1" applyFill="1" applyBorder="1" applyAlignment="1">
      <alignment horizontal="center" vertical="center"/>
    </xf>
    <xf numFmtId="194" fontId="0" fillId="0" borderId="20" xfId="49" applyNumberFormat="1" applyFont="1" applyFill="1" applyBorder="1" applyAlignment="1">
      <alignment horizontal="right" vertical="center"/>
    </xf>
    <xf numFmtId="0" fontId="0" fillId="0" borderId="20" xfId="0" applyFont="1" applyBorder="1" applyAlignment="1">
      <alignment/>
    </xf>
    <xf numFmtId="196" fontId="4" fillId="33" borderId="26" xfId="49" applyNumberFormat="1" applyFont="1" applyFill="1" applyBorder="1" applyAlignment="1">
      <alignment horizontal="center" vertical="center"/>
    </xf>
    <xf numFmtId="181" fontId="12" fillId="33" borderId="28" xfId="63" applyNumberFormat="1" applyFont="1" applyFill="1" applyBorder="1" applyAlignment="1">
      <alignment horizontal="center" vertical="center"/>
      <protection/>
    </xf>
    <xf numFmtId="181" fontId="12" fillId="33" borderId="29" xfId="63" applyNumberFormat="1" applyFont="1" applyFill="1" applyBorder="1" applyAlignment="1">
      <alignment horizontal="center" vertical="center"/>
      <protection/>
    </xf>
    <xf numFmtId="181" fontId="12" fillId="33" borderId="30" xfId="63" applyNumberFormat="1" applyFont="1" applyFill="1" applyBorder="1" applyAlignment="1">
      <alignment horizontal="center" vertical="center"/>
      <protection/>
    </xf>
    <xf numFmtId="181" fontId="12" fillId="33" borderId="31" xfId="63" applyNumberFormat="1" applyFont="1" applyFill="1" applyBorder="1" applyAlignment="1">
      <alignment horizontal="center" vertical="center"/>
      <protection/>
    </xf>
    <xf numFmtId="181" fontId="12" fillId="33" borderId="32" xfId="63" applyNumberFormat="1" applyFont="1" applyFill="1" applyBorder="1" applyAlignment="1">
      <alignment horizontal="center" vertical="center"/>
      <protection/>
    </xf>
    <xf numFmtId="183" fontId="16" fillId="0" borderId="0" xfId="63" applyNumberFormat="1" applyFont="1" applyFill="1" applyBorder="1" applyAlignment="1">
      <alignment vertical="top"/>
      <protection/>
    </xf>
    <xf numFmtId="182" fontId="16" fillId="0" borderId="0" xfId="63" applyNumberFormat="1" applyFont="1" applyFill="1" applyBorder="1" applyAlignment="1">
      <alignment vertical="top"/>
      <protection/>
    </xf>
    <xf numFmtId="49" fontId="16" fillId="0" borderId="0" xfId="63" applyNumberFormat="1" applyFont="1" applyFill="1" applyBorder="1" applyAlignment="1">
      <alignment vertical="top"/>
      <protection/>
    </xf>
    <xf numFmtId="49" fontId="16" fillId="0" borderId="0" xfId="63" applyNumberFormat="1" applyFont="1" applyFill="1" applyAlignment="1">
      <alignment vertical="top"/>
      <protection/>
    </xf>
    <xf numFmtId="49" fontId="16" fillId="0" borderId="0" xfId="63" applyNumberFormat="1" applyFont="1" applyAlignment="1">
      <alignment vertical="top"/>
      <protection/>
    </xf>
    <xf numFmtId="49" fontId="14" fillId="0" borderId="33" xfId="63" applyNumberFormat="1" applyFont="1" applyFill="1" applyBorder="1" applyAlignment="1">
      <alignment horizontal="center" vertical="center"/>
      <protection/>
    </xf>
    <xf numFmtId="49" fontId="14" fillId="0" borderId="34" xfId="63" applyNumberFormat="1" applyFont="1" applyFill="1" applyBorder="1" applyAlignment="1">
      <alignment horizontal="distributed" vertical="center"/>
      <protection/>
    </xf>
    <xf numFmtId="49" fontId="14" fillId="0" borderId="35" xfId="63" applyNumberFormat="1" applyFont="1" applyFill="1" applyBorder="1" applyAlignment="1">
      <alignment horizontal="distributed" vertical="center"/>
      <protection/>
    </xf>
    <xf numFmtId="49" fontId="14" fillId="0" borderId="36" xfId="63" applyNumberFormat="1" applyFont="1" applyFill="1" applyBorder="1" applyAlignment="1">
      <alignment horizontal="center" vertical="center"/>
      <protection/>
    </xf>
    <xf numFmtId="49" fontId="14" fillId="0" borderId="37" xfId="63" applyNumberFormat="1" applyFont="1" applyFill="1" applyBorder="1" applyAlignment="1">
      <alignment horizontal="distributed" vertical="center"/>
      <protection/>
    </xf>
    <xf numFmtId="49" fontId="17" fillId="0" borderId="0" xfId="63" applyNumberFormat="1" applyFont="1" applyFill="1" applyBorder="1" applyAlignment="1">
      <alignment vertical="top"/>
      <protection/>
    </xf>
    <xf numFmtId="181" fontId="16" fillId="0" borderId="0" xfId="63" applyNumberFormat="1" applyFont="1" applyFill="1" applyBorder="1" applyAlignment="1">
      <alignment horizontal="right" vertical="top"/>
      <protection/>
    </xf>
    <xf numFmtId="184" fontId="16" fillId="0" borderId="0" xfId="63" applyNumberFormat="1" applyFont="1" applyFill="1" applyBorder="1" applyAlignment="1">
      <alignment horizontal="right" vertical="top"/>
      <protection/>
    </xf>
    <xf numFmtId="0" fontId="0" fillId="0" borderId="0" xfId="0" applyAlignment="1">
      <alignment horizontal="left"/>
    </xf>
    <xf numFmtId="181" fontId="17" fillId="34" borderId="38" xfId="63" applyNumberFormat="1" applyFont="1" applyFill="1" applyBorder="1" applyAlignment="1">
      <alignment horizontal="center" vertical="center"/>
      <protection/>
    </xf>
    <xf numFmtId="49" fontId="14" fillId="0" borderId="39" xfId="63" applyNumberFormat="1" applyFont="1" applyFill="1" applyBorder="1" applyAlignment="1">
      <alignment horizontal="distributed" vertical="center"/>
      <protection/>
    </xf>
    <xf numFmtId="182" fontId="14" fillId="0" borderId="40" xfId="63" applyNumberFormat="1" applyFont="1" applyFill="1" applyBorder="1" applyAlignment="1" quotePrefix="1">
      <alignment horizontal="right" vertical="center"/>
      <protection/>
    </xf>
    <xf numFmtId="49" fontId="14" fillId="0" borderId="41" xfId="63" applyNumberFormat="1" applyFont="1" applyFill="1" applyBorder="1" applyAlignment="1">
      <alignment horizontal="distributed" vertical="center"/>
      <protection/>
    </xf>
    <xf numFmtId="182" fontId="14" fillId="0" borderId="42" xfId="63" applyNumberFormat="1" applyFont="1" applyFill="1" applyBorder="1" applyAlignment="1" quotePrefix="1">
      <alignment horizontal="right" vertical="center"/>
      <protection/>
    </xf>
    <xf numFmtId="0" fontId="19" fillId="0" borderId="24" xfId="0" applyFont="1" applyBorder="1" applyAlignment="1">
      <alignment horizontal="right"/>
    </xf>
    <xf numFmtId="0" fontId="0" fillId="34" borderId="43" xfId="0" applyFill="1" applyBorder="1" applyAlignment="1">
      <alignment horizontal="center" vertical="center"/>
    </xf>
    <xf numFmtId="0" fontId="0" fillId="34" borderId="43" xfId="0" applyFill="1" applyBorder="1" applyAlignment="1">
      <alignment horizontal="center" vertical="center" wrapText="1"/>
    </xf>
    <xf numFmtId="0" fontId="0" fillId="33" borderId="20" xfId="0" applyFill="1" applyBorder="1" applyAlignment="1">
      <alignment horizontal="center" vertical="center"/>
    </xf>
    <xf numFmtId="0" fontId="0" fillId="33" borderId="44" xfId="0" applyFill="1" applyBorder="1" applyAlignment="1">
      <alignment horizontal="center" vertical="center" wrapText="1"/>
    </xf>
    <xf numFmtId="0" fontId="5" fillId="33" borderId="45" xfId="0" applyFont="1" applyFill="1" applyBorder="1" applyAlignment="1">
      <alignment horizontal="right" vertical="center"/>
    </xf>
    <xf numFmtId="0" fontId="5" fillId="33" borderId="46" xfId="0" applyFont="1" applyFill="1" applyBorder="1" applyAlignment="1">
      <alignment horizontal="right" vertical="center"/>
    </xf>
    <xf numFmtId="0" fontId="5" fillId="0" borderId="46" xfId="0" applyFont="1" applyFill="1" applyBorder="1" applyAlignment="1">
      <alignment horizontal="right" vertical="center"/>
    </xf>
    <xf numFmtId="0" fontId="105" fillId="0" borderId="0" xfId="0" applyFont="1" applyAlignment="1">
      <alignment horizontal="left" vertical="center" readingOrder="1"/>
    </xf>
    <xf numFmtId="0" fontId="3" fillId="0" borderId="47" xfId="0" applyFont="1" applyBorder="1" applyAlignment="1">
      <alignment/>
    </xf>
    <xf numFmtId="38" fontId="3" fillId="0" borderId="48" xfId="49" applyFont="1" applyBorder="1" applyAlignment="1">
      <alignment/>
    </xf>
    <xf numFmtId="0" fontId="3" fillId="0" borderId="49" xfId="0" applyFont="1" applyBorder="1" applyAlignment="1">
      <alignment/>
    </xf>
    <xf numFmtId="38" fontId="3" fillId="0" borderId="50" xfId="49" applyFont="1" applyBorder="1" applyAlignment="1">
      <alignment/>
    </xf>
    <xf numFmtId="38" fontId="106" fillId="0" borderId="20" xfId="49" applyFont="1" applyBorder="1" applyAlignment="1">
      <alignment/>
    </xf>
    <xf numFmtId="0" fontId="9" fillId="35" borderId="27" xfId="0" applyFont="1" applyFill="1" applyBorder="1" applyAlignment="1">
      <alignment horizontal="right" vertical="center"/>
    </xf>
    <xf numFmtId="0" fontId="5" fillId="35" borderId="23" xfId="0" applyFont="1" applyFill="1" applyBorder="1" applyAlignment="1">
      <alignment horizontal="right"/>
    </xf>
    <xf numFmtId="0" fontId="9" fillId="35" borderId="11" xfId="0" applyFont="1" applyFill="1" applyBorder="1" applyAlignment="1">
      <alignment horizontal="right" vertical="center"/>
    </xf>
    <xf numFmtId="0" fontId="5" fillId="35" borderId="51" xfId="0" applyFont="1" applyFill="1" applyBorder="1" applyAlignment="1">
      <alignment horizontal="right"/>
    </xf>
    <xf numFmtId="0" fontId="5" fillId="35" borderId="15" xfId="0" applyFont="1" applyFill="1" applyBorder="1" applyAlignment="1">
      <alignment horizontal="right"/>
    </xf>
    <xf numFmtId="181" fontId="15" fillId="35" borderId="52" xfId="63" applyNumberFormat="1" applyFont="1" applyFill="1" applyBorder="1" applyAlignment="1" quotePrefix="1">
      <alignment horizontal="right" vertical="center"/>
      <protection/>
    </xf>
    <xf numFmtId="182" fontId="15" fillId="36" borderId="53" xfId="63" applyNumberFormat="1" applyFont="1" applyFill="1" applyBorder="1" applyAlignment="1" quotePrefix="1">
      <alignment horizontal="right" vertical="center"/>
      <protection/>
    </xf>
    <xf numFmtId="182" fontId="15" fillId="36" borderId="54" xfId="63" applyNumberFormat="1" applyFont="1" applyFill="1" applyBorder="1" applyAlignment="1" quotePrefix="1">
      <alignment horizontal="right" vertical="center"/>
      <protection/>
    </xf>
    <xf numFmtId="181" fontId="15" fillId="35" borderId="53" xfId="63" applyNumberFormat="1" applyFont="1" applyFill="1" applyBorder="1" applyAlignment="1" quotePrefix="1">
      <alignment horizontal="right" vertical="center"/>
      <protection/>
    </xf>
    <xf numFmtId="181" fontId="15" fillId="35" borderId="55" xfId="63" applyNumberFormat="1" applyFont="1" applyFill="1" applyBorder="1" applyAlignment="1" quotePrefix="1">
      <alignment horizontal="right" vertical="center"/>
      <protection/>
    </xf>
    <xf numFmtId="0" fontId="22" fillId="0" borderId="0" xfId="0" applyFont="1" applyAlignment="1">
      <alignment horizontal="center"/>
    </xf>
    <xf numFmtId="0" fontId="22" fillId="0" borderId="0" xfId="0" applyFont="1" applyAlignment="1">
      <alignment/>
    </xf>
    <xf numFmtId="0" fontId="3" fillId="0" borderId="0" xfId="0" applyFont="1" applyAlignment="1">
      <alignment vertical="center"/>
    </xf>
    <xf numFmtId="0" fontId="0" fillId="0" borderId="0" xfId="0" applyAlignment="1">
      <alignment horizontal="right"/>
    </xf>
    <xf numFmtId="0" fontId="23" fillId="0" borderId="56" xfId="0" applyFont="1" applyBorder="1" applyAlignment="1">
      <alignment horizontal="distributed" vertical="center"/>
    </xf>
    <xf numFmtId="0" fontId="23" fillId="0" borderId="45" xfId="0" applyFont="1" applyBorder="1" applyAlignment="1">
      <alignment horizontal="distributed" vertical="center"/>
    </xf>
    <xf numFmtId="0" fontId="23" fillId="34" borderId="57" xfId="0" applyFont="1" applyFill="1" applyBorder="1" applyAlignment="1">
      <alignment horizontal="center" vertical="center"/>
    </xf>
    <xf numFmtId="0" fontId="24" fillId="0" borderId="0" xfId="0" applyFont="1" applyBorder="1" applyAlignment="1">
      <alignment horizontal="center" vertical="center"/>
    </xf>
    <xf numFmtId="38" fontId="24" fillId="0" borderId="0" xfId="49" applyFont="1" applyBorder="1" applyAlignment="1">
      <alignment horizontal="right" vertical="center"/>
    </xf>
    <xf numFmtId="0" fontId="24" fillId="0" borderId="0" xfId="0" applyFont="1" applyBorder="1" applyAlignment="1">
      <alignment horizontal="right" vertical="center"/>
    </xf>
    <xf numFmtId="185" fontId="24" fillId="0" borderId="0" xfId="0" applyNumberFormat="1" applyFont="1" applyBorder="1" applyAlignment="1">
      <alignment horizontal="right" vertical="center"/>
    </xf>
    <xf numFmtId="195" fontId="24" fillId="0" borderId="0" xfId="0" applyNumberFormat="1" applyFont="1" applyBorder="1" applyAlignment="1">
      <alignment horizontal="right" vertical="center"/>
    </xf>
    <xf numFmtId="0" fontId="25" fillId="0" borderId="0" xfId="0" applyFont="1" applyFill="1" applyBorder="1" applyAlignment="1">
      <alignment horizontal="center" vertical="center"/>
    </xf>
    <xf numFmtId="0" fontId="0" fillId="37" borderId="0" xfId="0" applyFill="1" applyAlignment="1">
      <alignment vertical="center"/>
    </xf>
    <xf numFmtId="0" fontId="0" fillId="37" borderId="0" xfId="0" applyFill="1" applyAlignment="1">
      <alignment/>
    </xf>
    <xf numFmtId="0" fontId="91" fillId="37" borderId="0" xfId="43" applyFill="1" applyAlignment="1">
      <alignment vertical="center"/>
    </xf>
    <xf numFmtId="0" fontId="0" fillId="37" borderId="0" xfId="43" applyFont="1" applyFill="1" applyAlignment="1">
      <alignment vertical="center"/>
    </xf>
    <xf numFmtId="0" fontId="23" fillId="0" borderId="0" xfId="0" applyFont="1" applyBorder="1" applyAlignment="1">
      <alignment horizontal="center" vertical="center"/>
    </xf>
    <xf numFmtId="0" fontId="23" fillId="0" borderId="0" xfId="0" applyFont="1" applyBorder="1" applyAlignment="1">
      <alignment horizontal="left" vertical="center"/>
    </xf>
    <xf numFmtId="195" fontId="23" fillId="0" borderId="0" xfId="0" applyNumberFormat="1" applyFont="1" applyBorder="1" applyAlignment="1">
      <alignment horizontal="right" vertical="center"/>
    </xf>
    <xf numFmtId="195" fontId="23" fillId="0" borderId="0" xfId="0" applyNumberFormat="1" applyFont="1" applyFill="1" applyBorder="1" applyAlignment="1">
      <alignment horizontal="right" vertical="center"/>
    </xf>
    <xf numFmtId="195" fontId="24" fillId="0" borderId="0" xfId="0" applyNumberFormat="1" applyFont="1" applyFill="1" applyBorder="1" applyAlignment="1">
      <alignment horizontal="right" vertical="center"/>
    </xf>
    <xf numFmtId="0" fontId="0" fillId="0" borderId="0" xfId="0" applyFill="1" applyAlignment="1">
      <alignment/>
    </xf>
    <xf numFmtId="0" fontId="0" fillId="0" borderId="0" xfId="0" applyFill="1" applyAlignment="1">
      <alignment horizontal="right"/>
    </xf>
    <xf numFmtId="0" fontId="107" fillId="0" borderId="0" xfId="0" applyFont="1" applyFill="1" applyBorder="1" applyAlignment="1">
      <alignment horizontal="center" vertical="center"/>
    </xf>
    <xf numFmtId="0" fontId="108" fillId="0" borderId="0" xfId="0" applyFont="1" applyFill="1" applyBorder="1" applyAlignment="1">
      <alignment vertical="center" shrinkToFit="1"/>
    </xf>
    <xf numFmtId="0" fontId="108" fillId="0" borderId="0" xfId="0" applyFont="1" applyFill="1" applyBorder="1" applyAlignment="1">
      <alignment horizontal="center" vertical="center" shrinkToFit="1"/>
    </xf>
    <xf numFmtId="190" fontId="107" fillId="0" borderId="0" xfId="0" applyNumberFormat="1" applyFont="1" applyFill="1" applyBorder="1" applyAlignment="1">
      <alignment vertical="center"/>
    </xf>
    <xf numFmtId="0" fontId="3"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58" xfId="0" applyFont="1" applyBorder="1" applyAlignment="1">
      <alignment horizontal="center" vertical="center"/>
    </xf>
    <xf numFmtId="0" fontId="0" fillId="34"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23" fillId="0" borderId="62" xfId="0" applyFont="1" applyBorder="1" applyAlignment="1">
      <alignment horizontal="center" vertical="center"/>
    </xf>
    <xf numFmtId="3" fontId="23" fillId="34" borderId="63" xfId="0" applyNumberFormat="1" applyFont="1" applyFill="1" applyBorder="1" applyAlignment="1">
      <alignment vertical="center"/>
    </xf>
    <xf numFmtId="3" fontId="23" fillId="0" borderId="64" xfId="0" applyNumberFormat="1" applyFont="1" applyBorder="1" applyAlignment="1">
      <alignment horizontal="right" vertical="center"/>
    </xf>
    <xf numFmtId="3" fontId="23" fillId="0" borderId="65" xfId="0" applyNumberFormat="1" applyFont="1" applyBorder="1" applyAlignment="1">
      <alignment horizontal="right" vertical="center"/>
    </xf>
    <xf numFmtId="0" fontId="23" fillId="0" borderId="45" xfId="0" applyFont="1" applyBorder="1" applyAlignment="1">
      <alignment horizontal="center" vertical="center"/>
    </xf>
    <xf numFmtId="3" fontId="23" fillId="34" borderId="66" xfId="0" applyNumberFormat="1" applyFont="1" applyFill="1" applyBorder="1" applyAlignment="1">
      <alignment horizontal="right" vertical="center"/>
    </xf>
    <xf numFmtId="3" fontId="23" fillId="0" borderId="20" xfId="0" applyNumberFormat="1" applyFont="1" applyBorder="1" applyAlignment="1">
      <alignment horizontal="right" vertical="center"/>
    </xf>
    <xf numFmtId="3" fontId="23" fillId="0" borderId="67" xfId="0" applyNumberFormat="1" applyFont="1" applyBorder="1" applyAlignment="1">
      <alignment horizontal="right" vertical="center"/>
    </xf>
    <xf numFmtId="0" fontId="23" fillId="0" borderId="46" xfId="0" applyFont="1" applyBorder="1" applyAlignment="1">
      <alignment horizontal="center" vertical="center"/>
    </xf>
    <xf numFmtId="3" fontId="23" fillId="34" borderId="68" xfId="0" applyNumberFormat="1" applyFont="1" applyFill="1" applyBorder="1" applyAlignment="1">
      <alignment horizontal="right" vertical="center"/>
    </xf>
    <xf numFmtId="3" fontId="23" fillId="0" borderId="69" xfId="0" applyNumberFormat="1" applyFont="1" applyBorder="1" applyAlignment="1">
      <alignment horizontal="right" vertical="center"/>
    </xf>
    <xf numFmtId="3" fontId="23" fillId="0" borderId="70" xfId="0" applyNumberFormat="1" applyFont="1" applyBorder="1" applyAlignment="1">
      <alignment horizontal="right" vertical="center"/>
    </xf>
    <xf numFmtId="0" fontId="23" fillId="0" borderId="71" xfId="0" applyFont="1" applyBorder="1" applyAlignment="1">
      <alignment horizontal="center" vertical="center"/>
    </xf>
    <xf numFmtId="3" fontId="23" fillId="34" borderId="72" xfId="0" applyNumberFormat="1" applyFont="1" applyFill="1" applyBorder="1" applyAlignment="1">
      <alignment horizontal="right" vertical="center"/>
    </xf>
    <xf numFmtId="3" fontId="23" fillId="0" borderId="73" xfId="0" applyNumberFormat="1" applyFont="1" applyBorder="1" applyAlignment="1">
      <alignment horizontal="right" vertical="center"/>
    </xf>
    <xf numFmtId="3" fontId="23" fillId="0" borderId="74" xfId="0" applyNumberFormat="1" applyFont="1" applyBorder="1" applyAlignment="1">
      <alignment horizontal="right" vertical="center"/>
    </xf>
    <xf numFmtId="3" fontId="23" fillId="34" borderId="63" xfId="0" applyNumberFormat="1" applyFont="1" applyFill="1" applyBorder="1" applyAlignment="1">
      <alignment horizontal="right" vertical="center"/>
    </xf>
    <xf numFmtId="0" fontId="23" fillId="0" borderId="57" xfId="0" applyFont="1" applyBorder="1" applyAlignment="1">
      <alignment horizontal="center" vertical="center"/>
    </xf>
    <xf numFmtId="3" fontId="23" fillId="34" borderId="75" xfId="0" applyNumberFormat="1" applyFont="1" applyFill="1" applyBorder="1" applyAlignment="1">
      <alignment horizontal="right" vertical="center"/>
    </xf>
    <xf numFmtId="3" fontId="23" fillId="0" borderId="76" xfId="0" applyNumberFormat="1" applyFont="1" applyBorder="1" applyAlignment="1">
      <alignment horizontal="right" vertical="center"/>
    </xf>
    <xf numFmtId="3" fontId="23" fillId="0" borderId="77" xfId="0" applyNumberFormat="1" applyFont="1" applyBorder="1" applyAlignment="1">
      <alignment horizontal="right" vertical="center"/>
    </xf>
    <xf numFmtId="0" fontId="23" fillId="0" borderId="78" xfId="0" applyFont="1" applyBorder="1" applyAlignment="1">
      <alignment horizontal="center" vertical="center"/>
    </xf>
    <xf numFmtId="3" fontId="23" fillId="34" borderId="79" xfId="0" applyNumberFormat="1" applyFont="1" applyFill="1" applyBorder="1" applyAlignment="1">
      <alignment horizontal="right" vertical="center"/>
    </xf>
    <xf numFmtId="3" fontId="23" fillId="0" borderId="79" xfId="0" applyNumberFormat="1" applyFont="1" applyBorder="1" applyAlignment="1">
      <alignment horizontal="right" vertical="center"/>
    </xf>
    <xf numFmtId="3" fontId="23" fillId="0" borderId="80" xfId="0" applyNumberFormat="1" applyFont="1" applyBorder="1" applyAlignment="1">
      <alignment horizontal="right" vertical="center"/>
    </xf>
    <xf numFmtId="0" fontId="23" fillId="0" borderId="81" xfId="0" applyFont="1" applyBorder="1" applyAlignment="1">
      <alignment horizontal="center" vertical="center"/>
    </xf>
    <xf numFmtId="3" fontId="23" fillId="34" borderId="82" xfId="0" applyNumberFormat="1" applyFont="1" applyFill="1" applyBorder="1" applyAlignment="1">
      <alignment vertical="center"/>
    </xf>
    <xf numFmtId="3" fontId="23" fillId="33" borderId="83" xfId="0" applyNumberFormat="1" applyFont="1" applyFill="1" applyBorder="1" applyAlignment="1">
      <alignment vertical="center"/>
    </xf>
    <xf numFmtId="3" fontId="23" fillId="33" borderId="84" xfId="0" applyNumberFormat="1" applyFont="1" applyFill="1" applyBorder="1" applyAlignment="1">
      <alignment vertical="center"/>
    </xf>
    <xf numFmtId="0" fontId="24" fillId="0" borderId="85" xfId="0" applyFont="1" applyBorder="1" applyAlignment="1">
      <alignment vertical="center" shrinkToFit="1"/>
    </xf>
    <xf numFmtId="0" fontId="24" fillId="0" borderId="86" xfId="0" applyFont="1" applyBorder="1" applyAlignment="1">
      <alignment horizontal="center" vertical="center" shrinkToFit="1"/>
    </xf>
    <xf numFmtId="192" fontId="23" fillId="0" borderId="87" xfId="0" applyNumberFormat="1" applyFont="1" applyBorder="1" applyAlignment="1">
      <alignment horizontal="right" vertical="center"/>
    </xf>
    <xf numFmtId="192" fontId="23" fillId="0" borderId="88" xfId="0" applyNumberFormat="1" applyFont="1" applyBorder="1" applyAlignment="1">
      <alignment horizontal="right" vertical="center"/>
    </xf>
    <xf numFmtId="192" fontId="23" fillId="0" borderId="89" xfId="0" applyNumberFormat="1" applyFont="1" applyBorder="1" applyAlignment="1">
      <alignment horizontal="right" vertical="center"/>
    </xf>
    <xf numFmtId="194" fontId="23" fillId="0" borderId="89" xfId="0" applyNumberFormat="1" applyFont="1" applyBorder="1" applyAlignment="1">
      <alignment horizontal="right" vertical="center"/>
    </xf>
    <xf numFmtId="194" fontId="23" fillId="0" borderId="90" xfId="0" applyNumberFormat="1" applyFont="1" applyBorder="1" applyAlignment="1">
      <alignment horizontal="right" vertical="center"/>
    </xf>
    <xf numFmtId="192" fontId="23" fillId="0" borderId="91" xfId="0" applyNumberFormat="1" applyFont="1" applyBorder="1" applyAlignment="1">
      <alignment horizontal="right" vertical="center"/>
    </xf>
    <xf numFmtId="192" fontId="23" fillId="0" borderId="44" xfId="0" applyNumberFormat="1" applyFont="1" applyBorder="1" applyAlignment="1">
      <alignment horizontal="right" vertical="center"/>
    </xf>
    <xf numFmtId="192" fontId="23" fillId="0" borderId="20" xfId="0" applyNumberFormat="1" applyFont="1" applyBorder="1" applyAlignment="1">
      <alignment horizontal="right" vertical="center"/>
    </xf>
    <xf numFmtId="194" fontId="23" fillId="0" borderId="20" xfId="0" applyNumberFormat="1" applyFont="1" applyBorder="1" applyAlignment="1">
      <alignment horizontal="right" vertical="center"/>
    </xf>
    <xf numFmtId="194" fontId="23" fillId="0" borderId="67" xfId="0" applyNumberFormat="1" applyFont="1" applyBorder="1" applyAlignment="1">
      <alignment horizontal="right" vertical="center"/>
    </xf>
    <xf numFmtId="194" fontId="23" fillId="34" borderId="92" xfId="0" applyNumberFormat="1" applyFont="1" applyFill="1" applyBorder="1" applyAlignment="1">
      <alignment horizontal="right" vertical="center"/>
    </xf>
    <xf numFmtId="194" fontId="23" fillId="34" borderId="93" xfId="0" applyNumberFormat="1" applyFont="1" applyFill="1" applyBorder="1" applyAlignment="1">
      <alignment horizontal="right" vertical="center"/>
    </xf>
    <xf numFmtId="194" fontId="23" fillId="34" borderId="76" xfId="0" applyNumberFormat="1" applyFont="1" applyFill="1" applyBorder="1" applyAlignment="1">
      <alignment horizontal="right" vertical="center"/>
    </xf>
    <xf numFmtId="194" fontId="23" fillId="34" borderId="77" xfId="0" applyNumberFormat="1" applyFont="1" applyFill="1" applyBorder="1" applyAlignment="1">
      <alignment horizontal="right" vertical="center"/>
    </xf>
    <xf numFmtId="0" fontId="24" fillId="0" borderId="26" xfId="0" applyFont="1" applyBorder="1" applyAlignment="1">
      <alignment vertical="center" shrinkToFit="1"/>
    </xf>
    <xf numFmtId="0" fontId="24" fillId="0" borderId="10" xfId="0" applyFont="1" applyBorder="1" applyAlignment="1">
      <alignment vertical="center" shrinkToFit="1"/>
    </xf>
    <xf numFmtId="0" fontId="24" fillId="0" borderId="94" xfId="0" applyFont="1" applyBorder="1" applyAlignment="1">
      <alignment horizontal="center" vertical="center" shrinkToFit="1"/>
    </xf>
    <xf numFmtId="187" fontId="23" fillId="0" borderId="95" xfId="0" applyNumberFormat="1" applyFont="1" applyBorder="1" applyAlignment="1">
      <alignment vertical="center"/>
    </xf>
    <xf numFmtId="187" fontId="23" fillId="0" borderId="89" xfId="0" applyNumberFormat="1" applyFont="1" applyBorder="1" applyAlignment="1">
      <alignment vertical="center"/>
    </xf>
    <xf numFmtId="187" fontId="23" fillId="0" borderId="96" xfId="0" applyNumberFormat="1" applyFont="1" applyBorder="1" applyAlignment="1">
      <alignment vertical="center"/>
    </xf>
    <xf numFmtId="190" fontId="23" fillId="0" borderId="95" xfId="0" applyNumberFormat="1" applyFont="1" applyBorder="1" applyAlignment="1">
      <alignment vertical="center"/>
    </xf>
    <xf numFmtId="190" fontId="23" fillId="0" borderId="89" xfId="0" applyNumberFormat="1" applyFont="1" applyBorder="1" applyAlignment="1">
      <alignment vertical="center"/>
    </xf>
    <xf numFmtId="190" fontId="23" fillId="0" borderId="90" xfId="0" applyNumberFormat="1" applyFont="1" applyBorder="1" applyAlignment="1">
      <alignment vertical="center"/>
    </xf>
    <xf numFmtId="187" fontId="23" fillId="0" borderId="97" xfId="0" applyNumberFormat="1" applyFont="1" applyBorder="1" applyAlignment="1">
      <alignment vertical="center"/>
    </xf>
    <xf numFmtId="187" fontId="23" fillId="0" borderId="20" xfId="0" applyNumberFormat="1" applyFont="1" applyBorder="1" applyAlignment="1">
      <alignment vertical="center"/>
    </xf>
    <xf numFmtId="187" fontId="23" fillId="0" borderId="98" xfId="0" applyNumberFormat="1" applyFont="1" applyBorder="1" applyAlignment="1">
      <alignment vertical="center"/>
    </xf>
    <xf numFmtId="190" fontId="23" fillId="0" borderId="97" xfId="0" applyNumberFormat="1" applyFont="1" applyBorder="1" applyAlignment="1">
      <alignment vertical="center"/>
    </xf>
    <xf numFmtId="190" fontId="23" fillId="0" borderId="20" xfId="0" applyNumberFormat="1" applyFont="1" applyBorder="1" applyAlignment="1">
      <alignment vertical="center"/>
    </xf>
    <xf numFmtId="190" fontId="23" fillId="0" borderId="67" xfId="0" applyNumberFormat="1" applyFont="1" applyBorder="1" applyAlignment="1">
      <alignment vertical="center"/>
    </xf>
    <xf numFmtId="187" fontId="23" fillId="34" borderId="99" xfId="0" applyNumberFormat="1" applyFont="1" applyFill="1" applyBorder="1" applyAlignment="1">
      <alignment vertical="center"/>
    </xf>
    <xf numFmtId="187" fontId="23" fillId="34" borderId="76" xfId="0" applyNumberFormat="1" applyFont="1" applyFill="1" applyBorder="1" applyAlignment="1">
      <alignment vertical="center"/>
    </xf>
    <xf numFmtId="187" fontId="23" fillId="34" borderId="100" xfId="0" applyNumberFormat="1" applyFont="1" applyFill="1" applyBorder="1" applyAlignment="1">
      <alignment vertical="center"/>
    </xf>
    <xf numFmtId="190" fontId="23" fillId="34" borderId="99" xfId="0" applyNumberFormat="1" applyFont="1" applyFill="1" applyBorder="1" applyAlignment="1">
      <alignment vertical="center"/>
    </xf>
    <xf numFmtId="190" fontId="23" fillId="34" borderId="76" xfId="0" applyNumberFormat="1" applyFont="1" applyFill="1" applyBorder="1" applyAlignment="1">
      <alignment vertical="center"/>
    </xf>
    <xf numFmtId="190" fontId="23" fillId="34" borderId="77" xfId="0" applyNumberFormat="1" applyFont="1" applyFill="1" applyBorder="1" applyAlignment="1">
      <alignment vertical="center"/>
    </xf>
    <xf numFmtId="196" fontId="4" fillId="33" borderId="101" xfId="49" applyNumberFormat="1" applyFont="1" applyFill="1" applyBorder="1" applyAlignment="1">
      <alignment horizontal="center" vertical="center"/>
    </xf>
    <xf numFmtId="185" fontId="0" fillId="35" borderId="102" xfId="49" applyNumberFormat="1" applyFont="1" applyFill="1" applyBorder="1" applyAlignment="1">
      <alignment horizontal="center" vertical="center"/>
    </xf>
    <xf numFmtId="196" fontId="4" fillId="35" borderId="103" xfId="49" applyNumberFormat="1" applyFont="1" applyFill="1" applyBorder="1" applyAlignment="1">
      <alignment horizontal="center" vertical="center"/>
    </xf>
    <xf numFmtId="202" fontId="23" fillId="0" borderId="96" xfId="0" applyNumberFormat="1" applyFont="1" applyBorder="1" applyAlignment="1">
      <alignment vertical="center"/>
    </xf>
    <xf numFmtId="202" fontId="23" fillId="0" borderId="98" xfId="0" applyNumberFormat="1" applyFont="1" applyBorder="1" applyAlignment="1">
      <alignment vertical="center"/>
    </xf>
    <xf numFmtId="0" fontId="23" fillId="34" borderId="57" xfId="0" applyFont="1" applyFill="1" applyBorder="1" applyAlignment="1">
      <alignment horizontal="center" vertical="center"/>
    </xf>
    <xf numFmtId="202" fontId="23" fillId="34" borderId="100" xfId="0" applyNumberFormat="1" applyFont="1" applyFill="1" applyBorder="1" applyAlignment="1">
      <alignment vertical="center"/>
    </xf>
    <xf numFmtId="0" fontId="24" fillId="0" borderId="104" xfId="0" applyFont="1" applyBorder="1" applyAlignment="1">
      <alignment vertical="center" shrinkToFit="1"/>
    </xf>
    <xf numFmtId="0" fontId="24" fillId="0" borderId="105" xfId="0" applyFont="1" applyBorder="1" applyAlignment="1">
      <alignment horizontal="center" vertical="center" shrinkToFit="1"/>
    </xf>
    <xf numFmtId="192" fontId="23" fillId="0" borderId="106" xfId="0" applyNumberFormat="1" applyFont="1" applyBorder="1" applyAlignment="1">
      <alignment horizontal="right" vertical="center"/>
    </xf>
    <xf numFmtId="194" fontId="23" fillId="0" borderId="88" xfId="0" applyNumberFormat="1" applyFont="1" applyBorder="1" applyAlignment="1">
      <alignment horizontal="right" vertical="center"/>
    </xf>
    <xf numFmtId="192" fontId="23" fillId="0" borderId="104" xfId="0" applyNumberFormat="1" applyFont="1" applyBorder="1" applyAlignment="1">
      <alignment horizontal="right" vertical="center"/>
    </xf>
    <xf numFmtId="194" fontId="23" fillId="0" borderId="44" xfId="0" applyNumberFormat="1" applyFont="1" applyBorder="1" applyAlignment="1">
      <alignment horizontal="right" vertical="center"/>
    </xf>
    <xf numFmtId="194" fontId="23" fillId="34" borderId="107" xfId="0" applyNumberFormat="1" applyFont="1" applyFill="1" applyBorder="1" applyAlignment="1">
      <alignment horizontal="right" vertical="center"/>
    </xf>
    <xf numFmtId="194" fontId="23" fillId="34" borderId="93" xfId="0" applyNumberFormat="1" applyFont="1" applyFill="1" applyBorder="1" applyAlignment="1">
      <alignment horizontal="right" vertical="center"/>
    </xf>
    <xf numFmtId="181" fontId="27" fillId="0" borderId="108" xfId="63" applyNumberFormat="1" applyFont="1" applyFill="1" applyBorder="1" applyAlignment="1" quotePrefix="1">
      <alignment horizontal="right" vertical="center"/>
      <protection/>
    </xf>
    <xf numFmtId="182" fontId="27" fillId="0" borderId="109" xfId="63" applyNumberFormat="1" applyFont="1" applyFill="1" applyBorder="1" applyAlignment="1" quotePrefix="1">
      <alignment horizontal="right" vertical="center"/>
      <protection/>
    </xf>
    <xf numFmtId="182" fontId="27" fillId="0" borderId="110" xfId="63" applyNumberFormat="1" applyFont="1" applyFill="1" applyBorder="1" applyAlignment="1" quotePrefix="1">
      <alignment horizontal="right" vertical="center"/>
      <protection/>
    </xf>
    <xf numFmtId="181" fontId="27" fillId="0" borderId="109" xfId="63" applyNumberFormat="1" applyFont="1" applyFill="1" applyBorder="1" applyAlignment="1" quotePrefix="1">
      <alignment horizontal="right" vertical="center"/>
      <protection/>
    </xf>
    <xf numFmtId="181" fontId="27" fillId="0" borderId="111" xfId="63" applyNumberFormat="1" applyFont="1" applyFill="1" applyBorder="1" applyAlignment="1" quotePrefix="1">
      <alignment horizontal="right" vertical="center"/>
      <protection/>
    </xf>
    <xf numFmtId="181" fontId="27" fillId="0" borderId="112" xfId="63" applyNumberFormat="1" applyFont="1" applyFill="1" applyBorder="1" applyAlignment="1" quotePrefix="1">
      <alignment horizontal="right" vertical="center"/>
      <protection/>
    </xf>
    <xf numFmtId="182" fontId="27" fillId="0" borderId="113" xfId="63" applyNumberFormat="1" applyFont="1" applyFill="1" applyBorder="1" applyAlignment="1" quotePrefix="1">
      <alignment horizontal="right" vertical="center"/>
      <protection/>
    </xf>
    <xf numFmtId="182" fontId="27" fillId="0" borderId="114" xfId="63" applyNumberFormat="1" applyFont="1" applyFill="1" applyBorder="1" applyAlignment="1" quotePrefix="1">
      <alignment horizontal="right" vertical="center"/>
      <protection/>
    </xf>
    <xf numFmtId="181" fontId="27" fillId="0" borderId="113" xfId="63" applyNumberFormat="1" applyFont="1" applyFill="1" applyBorder="1" applyAlignment="1" quotePrefix="1">
      <alignment horizontal="right" vertical="center"/>
      <protection/>
    </xf>
    <xf numFmtId="181" fontId="27" fillId="0" borderId="115" xfId="63" applyNumberFormat="1" applyFont="1" applyFill="1" applyBorder="1" applyAlignment="1" quotePrefix="1">
      <alignment horizontal="right" vertical="center"/>
      <protection/>
    </xf>
    <xf numFmtId="181" fontId="27" fillId="0" borderId="116" xfId="63" applyNumberFormat="1" applyFont="1" applyFill="1" applyBorder="1" applyAlignment="1" quotePrefix="1">
      <alignment horizontal="right" vertical="center"/>
      <protection/>
    </xf>
    <xf numFmtId="182" fontId="27" fillId="0" borderId="117" xfId="63" applyNumberFormat="1" applyFont="1" applyFill="1" applyBorder="1" applyAlignment="1" quotePrefix="1">
      <alignment horizontal="right" vertical="center"/>
      <protection/>
    </xf>
    <xf numFmtId="182" fontId="27" fillId="0" borderId="118" xfId="63" applyNumberFormat="1" applyFont="1" applyFill="1" applyBorder="1" applyAlignment="1" quotePrefix="1">
      <alignment horizontal="right" vertical="center"/>
      <protection/>
    </xf>
    <xf numFmtId="181" fontId="27" fillId="0" borderId="117" xfId="63" applyNumberFormat="1" applyFont="1" applyFill="1" applyBorder="1" applyAlignment="1" quotePrefix="1">
      <alignment horizontal="right" vertical="center"/>
      <protection/>
    </xf>
    <xf numFmtId="181" fontId="27" fillId="0" borderId="119" xfId="63" applyNumberFormat="1" applyFont="1" applyFill="1" applyBorder="1" applyAlignment="1" quotePrefix="1">
      <alignment horizontal="right" vertical="center"/>
      <protection/>
    </xf>
    <xf numFmtId="38" fontId="0" fillId="33" borderId="120" xfId="49" applyFont="1" applyFill="1" applyBorder="1" applyAlignment="1">
      <alignment horizontal="center" vertical="center"/>
    </xf>
    <xf numFmtId="38" fontId="0" fillId="33" borderId="20" xfId="49" applyFont="1" applyFill="1" applyBorder="1" applyAlignment="1">
      <alignment horizontal="center" vertical="center"/>
    </xf>
    <xf numFmtId="38" fontId="0" fillId="33" borderId="44" xfId="49" applyFont="1" applyFill="1" applyBorder="1" applyAlignment="1">
      <alignment horizontal="center" vertical="center"/>
    </xf>
    <xf numFmtId="185" fontId="0" fillId="33" borderId="20" xfId="0" applyNumberFormat="1" applyFont="1" applyFill="1" applyBorder="1" applyAlignment="1">
      <alignment horizontal="right"/>
    </xf>
    <xf numFmtId="195" fontId="0" fillId="33" borderId="67" xfId="0" applyNumberFormat="1" applyFont="1" applyFill="1" applyBorder="1" applyAlignment="1">
      <alignment horizontal="right"/>
    </xf>
    <xf numFmtId="185" fontId="0" fillId="33" borderId="20" xfId="0" applyNumberFormat="1" applyFont="1" applyFill="1" applyBorder="1" applyAlignment="1">
      <alignment/>
    </xf>
    <xf numFmtId="195" fontId="0" fillId="33" borderId="67" xfId="0" applyNumberFormat="1" applyFont="1" applyFill="1" applyBorder="1" applyAlignment="1">
      <alignment/>
    </xf>
    <xf numFmtId="38" fontId="0" fillId="33" borderId="69" xfId="49" applyFont="1" applyFill="1" applyBorder="1" applyAlignment="1">
      <alignment horizontal="center" vertical="center"/>
    </xf>
    <xf numFmtId="38" fontId="0" fillId="33" borderId="121" xfId="49" applyFont="1" applyFill="1" applyBorder="1" applyAlignment="1">
      <alignment horizontal="center" vertical="center"/>
    </xf>
    <xf numFmtId="38" fontId="0" fillId="0" borderId="69" xfId="49" applyFont="1" applyFill="1" applyBorder="1" applyAlignment="1">
      <alignment horizontal="center" vertical="center"/>
    </xf>
    <xf numFmtId="38" fontId="0" fillId="0" borderId="121" xfId="49" applyFont="1" applyFill="1" applyBorder="1" applyAlignment="1">
      <alignment horizontal="center" vertical="center"/>
    </xf>
    <xf numFmtId="0" fontId="0" fillId="0" borderId="0" xfId="0" applyFont="1" applyAlignment="1">
      <alignment horizontal="left" vertical="center" readingOrder="1"/>
    </xf>
    <xf numFmtId="185" fontId="0" fillId="33" borderId="120" xfId="49" applyNumberFormat="1" applyFont="1" applyFill="1" applyBorder="1" applyAlignment="1">
      <alignment horizontal="center" vertical="center"/>
    </xf>
    <xf numFmtId="185" fontId="0" fillId="33" borderId="11" xfId="49" applyNumberFormat="1" applyFont="1" applyFill="1" applyBorder="1" applyAlignment="1">
      <alignment horizontal="center" vertical="center"/>
    </xf>
    <xf numFmtId="185" fontId="0" fillId="33" borderId="20" xfId="0" applyNumberFormat="1" applyFont="1" applyFill="1" applyBorder="1" applyAlignment="1">
      <alignment/>
    </xf>
    <xf numFmtId="185" fontId="0" fillId="0" borderId="69" xfId="0" applyNumberFormat="1" applyFont="1" applyFill="1" applyBorder="1" applyAlignment="1">
      <alignment/>
    </xf>
    <xf numFmtId="195" fontId="0" fillId="33" borderId="67" xfId="0" applyNumberFormat="1" applyFont="1" applyFill="1" applyBorder="1" applyAlignment="1">
      <alignment/>
    </xf>
    <xf numFmtId="195" fontId="0" fillId="0" borderId="70" xfId="0" applyNumberFormat="1" applyFont="1" applyFill="1" applyBorder="1" applyAlignment="1">
      <alignment/>
    </xf>
    <xf numFmtId="0" fontId="5" fillId="0" borderId="45" xfId="0" applyFont="1" applyFill="1" applyBorder="1" applyAlignment="1">
      <alignment horizontal="right" vertical="center"/>
    </xf>
    <xf numFmtId="0" fontId="5" fillId="34" borderId="57" xfId="0" applyFont="1" applyFill="1" applyBorder="1" applyAlignment="1">
      <alignment horizontal="right" vertical="center"/>
    </xf>
    <xf numFmtId="38" fontId="0" fillId="34" borderId="122" xfId="49" applyFont="1" applyFill="1" applyBorder="1" applyAlignment="1">
      <alignment horizontal="center" vertical="center"/>
    </xf>
    <xf numFmtId="38" fontId="0" fillId="34" borderId="76" xfId="49" applyFont="1" applyFill="1" applyBorder="1" applyAlignment="1">
      <alignment horizontal="center" vertical="center"/>
    </xf>
    <xf numFmtId="185" fontId="0" fillId="38" borderId="76" xfId="0" applyNumberFormat="1" applyFont="1" applyFill="1" applyBorder="1" applyAlignment="1">
      <alignment/>
    </xf>
    <xf numFmtId="195" fontId="0" fillId="38" borderId="77" xfId="0" applyNumberFormat="1" applyFont="1" applyFill="1" applyBorder="1" applyAlignment="1">
      <alignment/>
    </xf>
    <xf numFmtId="0" fontId="28" fillId="0" borderId="0" xfId="0" applyFont="1" applyAlignment="1">
      <alignment/>
    </xf>
    <xf numFmtId="181" fontId="29" fillId="35" borderId="27" xfId="63" applyNumberFormat="1" applyFont="1" applyFill="1" applyBorder="1" applyAlignment="1" quotePrefix="1">
      <alignment horizontal="right" vertical="center"/>
      <protection/>
    </xf>
    <xf numFmtId="0" fontId="24" fillId="0" borderId="0" xfId="0" applyFont="1" applyBorder="1" applyAlignment="1">
      <alignment horizontal="left" vertical="center"/>
    </xf>
    <xf numFmtId="0" fontId="0" fillId="0" borderId="0" xfId="0" applyFont="1" applyAlignment="1">
      <alignment/>
    </xf>
    <xf numFmtId="0" fontId="8" fillId="0" borderId="123" xfId="0" applyFont="1" applyBorder="1" applyAlignment="1">
      <alignment horizontal="center" vertical="center"/>
    </xf>
    <xf numFmtId="0" fontId="8" fillId="0" borderId="124" xfId="0" applyFont="1" applyBorder="1" applyAlignment="1">
      <alignment horizontal="center" vertical="center" wrapText="1"/>
    </xf>
    <xf numFmtId="0" fontId="8" fillId="0" borderId="125" xfId="0" applyFont="1" applyBorder="1" applyAlignment="1">
      <alignment horizontal="center" vertical="center"/>
    </xf>
    <xf numFmtId="0" fontId="8" fillId="0" borderId="126" xfId="0" applyFont="1" applyBorder="1" applyAlignment="1">
      <alignment horizontal="center" vertical="center" wrapText="1"/>
    </xf>
    <xf numFmtId="0" fontId="8" fillId="0" borderId="127" xfId="0" applyFont="1" applyBorder="1" applyAlignment="1">
      <alignment horizontal="center" vertical="center"/>
    </xf>
    <xf numFmtId="0" fontId="8" fillId="0" borderId="124" xfId="0" applyFont="1" applyBorder="1" applyAlignment="1">
      <alignment horizontal="center" vertical="center"/>
    </xf>
    <xf numFmtId="38" fontId="31" fillId="39" borderId="89" xfId="49" applyFont="1" applyFill="1" applyBorder="1" applyAlignment="1">
      <alignment vertical="center"/>
    </xf>
    <xf numFmtId="190" fontId="4" fillId="39" borderId="90" xfId="49" applyNumberFormat="1" applyFont="1" applyFill="1" applyBorder="1" applyAlignment="1">
      <alignment vertical="center"/>
    </xf>
    <xf numFmtId="38" fontId="31" fillId="39" borderId="128" xfId="49" applyFont="1" applyFill="1" applyBorder="1" applyAlignment="1">
      <alignment vertical="center"/>
    </xf>
    <xf numFmtId="177" fontId="34" fillId="39" borderId="96" xfId="49" applyNumberFormat="1" applyFont="1" applyFill="1" applyBorder="1" applyAlignment="1">
      <alignment vertical="center"/>
    </xf>
    <xf numFmtId="0" fontId="0" fillId="39" borderId="33" xfId="0" applyFont="1" applyFill="1" applyBorder="1" applyAlignment="1">
      <alignment/>
    </xf>
    <xf numFmtId="0" fontId="0" fillId="0" borderId="129" xfId="0" applyFont="1" applyBorder="1" applyAlignment="1">
      <alignment horizontal="distributed" vertical="center"/>
    </xf>
    <xf numFmtId="38" fontId="30" fillId="0" borderId="20" xfId="49" applyFont="1" applyBorder="1" applyAlignment="1">
      <alignment vertical="center"/>
    </xf>
    <xf numFmtId="190" fontId="4" fillId="0" borderId="67" xfId="49" applyNumberFormat="1" applyFont="1" applyBorder="1" applyAlignment="1">
      <alignment vertical="center"/>
    </xf>
    <xf numFmtId="38" fontId="30" fillId="0" borderId="66" xfId="49" applyFont="1" applyBorder="1" applyAlignment="1">
      <alignment vertical="center"/>
    </xf>
    <xf numFmtId="177" fontId="34" fillId="0" borderId="98" xfId="49" applyNumberFormat="1" applyFont="1" applyBorder="1" applyAlignment="1">
      <alignment vertical="center"/>
    </xf>
    <xf numFmtId="0" fontId="0" fillId="39" borderId="63" xfId="0" applyFont="1" applyFill="1" applyBorder="1" applyAlignment="1">
      <alignment/>
    </xf>
    <xf numFmtId="0" fontId="0" fillId="0" borderId="101" xfId="0" applyFont="1" applyBorder="1" applyAlignment="1">
      <alignment horizontal="distributed" vertical="center"/>
    </xf>
    <xf numFmtId="190" fontId="34" fillId="0" borderId="67" xfId="49" applyNumberFormat="1" applyFont="1" applyBorder="1" applyAlignment="1">
      <alignment vertical="center"/>
    </xf>
    <xf numFmtId="38" fontId="31" fillId="34" borderId="20" xfId="49" applyFont="1" applyFill="1" applyBorder="1" applyAlignment="1">
      <alignment vertical="center"/>
    </xf>
    <xf numFmtId="190" fontId="34" fillId="34" borderId="67" xfId="49" applyNumberFormat="1" applyFont="1" applyFill="1" applyBorder="1" applyAlignment="1">
      <alignment vertical="center"/>
    </xf>
    <xf numFmtId="38" fontId="31" fillId="34" borderId="66" xfId="49" applyFont="1" applyFill="1" applyBorder="1" applyAlignment="1">
      <alignment vertical="center"/>
    </xf>
    <xf numFmtId="177" fontId="34" fillId="34" borderId="98" xfId="49" applyNumberFormat="1" applyFont="1" applyFill="1" applyBorder="1" applyAlignment="1">
      <alignment vertical="center"/>
    </xf>
    <xf numFmtId="0" fontId="0" fillId="34" borderId="33" xfId="0" applyFont="1" applyFill="1" applyBorder="1" applyAlignment="1">
      <alignment/>
    </xf>
    <xf numFmtId="38" fontId="0" fillId="0" borderId="20" xfId="49" applyFont="1" applyBorder="1" applyAlignment="1">
      <alignment vertical="center"/>
    </xf>
    <xf numFmtId="38" fontId="0" fillId="0" borderId="66" xfId="49" applyFont="1" applyBorder="1" applyAlignment="1">
      <alignment vertical="center"/>
    </xf>
    <xf numFmtId="0" fontId="0" fillId="0" borderId="26" xfId="0" applyFont="1" applyBorder="1" applyAlignment="1">
      <alignment horizontal="distributed" vertical="center"/>
    </xf>
    <xf numFmtId="0" fontId="0" fillId="34" borderId="63" xfId="0" applyFont="1" applyFill="1" applyBorder="1" applyAlignment="1">
      <alignment/>
    </xf>
    <xf numFmtId="38" fontId="8" fillId="40" borderId="20" xfId="49" applyFont="1" applyFill="1" applyBorder="1" applyAlignment="1">
      <alignment vertical="center"/>
    </xf>
    <xf numFmtId="190" fontId="4" fillId="40" borderId="67" xfId="49" applyNumberFormat="1" applyFont="1" applyFill="1" applyBorder="1" applyAlignment="1">
      <alignment vertical="center"/>
    </xf>
    <xf numFmtId="38" fontId="8" fillId="40" borderId="66" xfId="49" applyFont="1" applyFill="1" applyBorder="1" applyAlignment="1">
      <alignment vertical="center"/>
    </xf>
    <xf numFmtId="177" fontId="34" fillId="40" borderId="98" xfId="49" applyNumberFormat="1" applyFont="1" applyFill="1" applyBorder="1" applyAlignment="1">
      <alignment vertical="center"/>
    </xf>
    <xf numFmtId="0" fontId="0" fillId="40" borderId="33" xfId="0" applyFont="1" applyFill="1" applyBorder="1" applyAlignment="1">
      <alignment/>
    </xf>
    <xf numFmtId="38" fontId="0" fillId="0" borderId="0" xfId="0" applyNumberFormat="1" applyFont="1" applyAlignment="1">
      <alignment/>
    </xf>
    <xf numFmtId="177" fontId="4" fillId="0" borderId="98" xfId="49" applyNumberFormat="1" applyFont="1" applyBorder="1" applyAlignment="1">
      <alignment vertical="center"/>
    </xf>
    <xf numFmtId="0" fontId="0" fillId="40" borderId="63" xfId="0" applyFont="1" applyFill="1" applyBorder="1" applyAlignment="1">
      <alignment/>
    </xf>
    <xf numFmtId="38" fontId="8" fillId="41" borderId="20" xfId="49" applyFont="1" applyFill="1" applyBorder="1" applyAlignment="1">
      <alignment vertical="center"/>
    </xf>
    <xf numFmtId="190" fontId="34" fillId="41" borderId="67" xfId="49" applyNumberFormat="1" applyFont="1" applyFill="1" applyBorder="1" applyAlignment="1">
      <alignment vertical="center"/>
    </xf>
    <xf numFmtId="38" fontId="8" fillId="41" borderId="66" xfId="49" applyFont="1" applyFill="1" applyBorder="1" applyAlignment="1">
      <alignment vertical="center"/>
    </xf>
    <xf numFmtId="177" fontId="34" fillId="41" borderId="98" xfId="49" applyNumberFormat="1" applyFont="1" applyFill="1" applyBorder="1" applyAlignment="1">
      <alignment vertical="center"/>
    </xf>
    <xf numFmtId="0" fontId="0" fillId="41" borderId="33" xfId="0" applyFont="1" applyFill="1" applyBorder="1" applyAlignment="1">
      <alignment/>
    </xf>
    <xf numFmtId="0" fontId="0" fillId="41" borderId="130" xfId="0" applyFont="1" applyFill="1" applyBorder="1" applyAlignment="1">
      <alignment/>
    </xf>
    <xf numFmtId="38" fontId="0" fillId="0" borderId="69" xfId="49" applyFont="1" applyBorder="1" applyAlignment="1">
      <alignment vertical="center"/>
    </xf>
    <xf numFmtId="190" fontId="34" fillId="0" borderId="70" xfId="49" applyNumberFormat="1" applyFont="1" applyBorder="1" applyAlignment="1">
      <alignment vertical="center"/>
    </xf>
    <xf numFmtId="38" fontId="0" fillId="0" borderId="68" xfId="49" applyFont="1" applyBorder="1" applyAlignment="1">
      <alignment vertical="center"/>
    </xf>
    <xf numFmtId="177" fontId="34" fillId="0" borderId="131" xfId="49" applyNumberFormat="1" applyFont="1" applyBorder="1" applyAlignment="1">
      <alignment vertical="center"/>
    </xf>
    <xf numFmtId="0" fontId="0" fillId="0" borderId="0" xfId="0" applyFont="1" applyAlignment="1">
      <alignment horizontal="right" vertical="center"/>
    </xf>
    <xf numFmtId="38" fontId="31" fillId="34" borderId="132" xfId="49" applyFont="1" applyFill="1" applyBorder="1" applyAlignment="1">
      <alignment horizontal="right" vertical="center"/>
    </xf>
    <xf numFmtId="190" fontId="4" fillId="34" borderId="84" xfId="49" applyNumberFormat="1" applyFont="1" applyFill="1" applyBorder="1" applyAlignment="1">
      <alignment vertical="center"/>
    </xf>
    <xf numFmtId="38" fontId="31" fillId="34" borderId="133" xfId="49" applyFont="1" applyFill="1" applyBorder="1" applyAlignment="1">
      <alignment horizontal="right" vertical="center"/>
    </xf>
    <xf numFmtId="177" fontId="34" fillId="34" borderId="134" xfId="49" applyNumberFormat="1" applyFont="1" applyFill="1" applyBorder="1" applyAlignment="1">
      <alignment vertical="center"/>
    </xf>
    <xf numFmtId="0" fontId="91" fillId="37" borderId="0" xfId="43" applyFill="1" applyAlignment="1">
      <alignment/>
    </xf>
    <xf numFmtId="0" fontId="7" fillId="0" borderId="0" xfId="62" applyFont="1" applyAlignment="1">
      <alignment horizontal="left" vertical="top"/>
      <protection/>
    </xf>
    <xf numFmtId="0" fontId="0" fillId="0" borderId="0" xfId="62" applyAlignment="1">
      <alignment vertical="top"/>
      <protection/>
    </xf>
    <xf numFmtId="0" fontId="0" fillId="0" borderId="0" xfId="62">
      <alignment/>
      <protection/>
    </xf>
    <xf numFmtId="0" fontId="36" fillId="0" borderId="25" xfId="62" applyFont="1" applyBorder="1" applyAlignment="1">
      <alignment vertical="center"/>
      <protection/>
    </xf>
    <xf numFmtId="0" fontId="0" fillId="0" borderId="20" xfId="62" applyBorder="1" applyAlignment="1">
      <alignment horizontal="center"/>
      <protection/>
    </xf>
    <xf numFmtId="0" fontId="0" fillId="0" borderId="20" xfId="62" applyBorder="1" applyAlignment="1">
      <alignment horizontal="center" vertical="center" wrapText="1"/>
      <protection/>
    </xf>
    <xf numFmtId="0" fontId="0" fillId="0" borderId="20" xfId="62" applyBorder="1" applyAlignment="1">
      <alignment horizontal="center" vertical="center"/>
      <protection/>
    </xf>
    <xf numFmtId="0" fontId="0" fillId="0" borderId="20" xfId="62" applyFill="1" applyBorder="1" applyAlignment="1">
      <alignment horizontal="center" vertical="center" wrapText="1"/>
      <protection/>
    </xf>
    <xf numFmtId="0" fontId="0" fillId="0" borderId="20" xfId="62" applyBorder="1" applyAlignment="1">
      <alignment horizontal="center" shrinkToFit="1"/>
      <protection/>
    </xf>
    <xf numFmtId="38" fontId="0" fillId="0" borderId="20" xfId="51" applyFont="1" applyBorder="1" applyAlignment="1">
      <alignment/>
    </xf>
    <xf numFmtId="176" fontId="8" fillId="0" borderId="20" xfId="51" applyNumberFormat="1" applyFont="1" applyBorder="1" applyAlignment="1">
      <alignment/>
    </xf>
    <xf numFmtId="0" fontId="0" fillId="0" borderId="20" xfId="62" applyBorder="1">
      <alignment/>
      <protection/>
    </xf>
    <xf numFmtId="3" fontId="0" fillId="0" borderId="20" xfId="51" applyNumberFormat="1" applyFont="1" applyBorder="1" applyAlignment="1">
      <alignment/>
    </xf>
    <xf numFmtId="0" fontId="0" fillId="0" borderId="20" xfId="62" applyNumberFormat="1" applyBorder="1">
      <alignment/>
      <protection/>
    </xf>
    <xf numFmtId="0" fontId="0" fillId="33" borderId="20" xfId="62" applyFill="1" applyBorder="1" applyAlignment="1">
      <alignment horizontal="center"/>
      <protection/>
    </xf>
    <xf numFmtId="38" fontId="0" fillId="33" borderId="20" xfId="51" applyFont="1" applyFill="1" applyBorder="1" applyAlignment="1">
      <alignment/>
    </xf>
    <xf numFmtId="0" fontId="0" fillId="42" borderId="20" xfId="62" applyFill="1" applyBorder="1" applyAlignment="1">
      <alignment horizontal="center"/>
      <protection/>
    </xf>
    <xf numFmtId="176" fontId="8" fillId="43" borderId="20" xfId="51" applyNumberFormat="1" applyFont="1" applyFill="1" applyBorder="1" applyAlignment="1">
      <alignment/>
    </xf>
    <xf numFmtId="0" fontId="0" fillId="0" borderId="20" xfId="51" applyNumberFormat="1" applyFont="1" applyBorder="1" applyAlignment="1">
      <alignment/>
    </xf>
    <xf numFmtId="0" fontId="4" fillId="0" borderId="0" xfId="62" applyFont="1" applyBorder="1" applyAlignment="1">
      <alignment horizontal="left"/>
      <protection/>
    </xf>
    <xf numFmtId="38" fontId="0" fillId="0" borderId="0" xfId="51" applyFont="1" applyBorder="1" applyAlignment="1">
      <alignment/>
    </xf>
    <xf numFmtId="176" fontId="0" fillId="0" borderId="0" xfId="51" applyNumberFormat="1" applyFont="1" applyBorder="1" applyAlignment="1">
      <alignment/>
    </xf>
    <xf numFmtId="0" fontId="0" fillId="0" borderId="0" xfId="62" applyAlignment="1">
      <alignment horizontal="center"/>
      <protection/>
    </xf>
    <xf numFmtId="38" fontId="0" fillId="0" borderId="0" xfId="51" applyFont="1" applyAlignment="1">
      <alignment/>
    </xf>
    <xf numFmtId="0" fontId="36" fillId="0" borderId="0" xfId="62" applyFont="1" applyBorder="1" applyAlignment="1">
      <alignment vertical="center"/>
      <protection/>
    </xf>
    <xf numFmtId="0" fontId="37" fillId="0" borderId="0" xfId="62" applyFont="1" applyBorder="1" applyAlignment="1">
      <alignment horizontal="center" vertical="center"/>
      <protection/>
    </xf>
    <xf numFmtId="0" fontId="38" fillId="0" borderId="0" xfId="62" applyFont="1">
      <alignment/>
      <protection/>
    </xf>
    <xf numFmtId="0" fontId="0" fillId="0" borderId="135" xfId="62" applyBorder="1" applyAlignment="1">
      <alignment horizontal="center"/>
      <protection/>
    </xf>
    <xf numFmtId="0" fontId="0" fillId="0" borderId="20" xfId="62" applyFill="1" applyBorder="1" applyAlignment="1">
      <alignment horizontal="center"/>
      <protection/>
    </xf>
    <xf numFmtId="176" fontId="8" fillId="33" borderId="20" xfId="51" applyNumberFormat="1" applyFont="1" applyFill="1" applyBorder="1" applyAlignment="1">
      <alignment/>
    </xf>
    <xf numFmtId="176" fontId="8" fillId="0" borderId="135" xfId="51" applyNumberFormat="1" applyFont="1" applyBorder="1" applyAlignment="1">
      <alignment/>
    </xf>
    <xf numFmtId="176" fontId="8" fillId="0" borderId="135" xfId="51" applyNumberFormat="1" applyFont="1" applyFill="1" applyBorder="1" applyAlignment="1">
      <alignment/>
    </xf>
    <xf numFmtId="187" fontId="8" fillId="0" borderId="64" xfId="62" applyNumberFormat="1" applyFont="1" applyBorder="1" applyAlignment="1">
      <alignment/>
      <protection/>
    </xf>
    <xf numFmtId="187" fontId="8" fillId="0" borderId="65" xfId="62" applyNumberFormat="1" applyFont="1" applyBorder="1" applyAlignment="1">
      <alignment/>
      <protection/>
    </xf>
    <xf numFmtId="187" fontId="8" fillId="0" borderId="20" xfId="62" applyNumberFormat="1" applyFont="1" applyBorder="1" applyAlignment="1">
      <alignment/>
      <protection/>
    </xf>
    <xf numFmtId="187" fontId="8" fillId="0" borderId="67" xfId="62" applyNumberFormat="1" applyFont="1" applyBorder="1" applyAlignment="1">
      <alignment/>
      <protection/>
    </xf>
    <xf numFmtId="187" fontId="8" fillId="0" borderId="76" xfId="62" applyNumberFormat="1" applyFont="1" applyBorder="1" applyAlignment="1">
      <alignment/>
      <protection/>
    </xf>
    <xf numFmtId="187" fontId="8" fillId="0" borderId="77" xfId="62" applyNumberFormat="1" applyFont="1" applyBorder="1" applyAlignment="1">
      <alignment/>
      <protection/>
    </xf>
    <xf numFmtId="187" fontId="8" fillId="0" borderId="64" xfId="62" applyNumberFormat="1" applyFont="1" applyBorder="1">
      <alignment/>
      <protection/>
    </xf>
    <xf numFmtId="187" fontId="8" fillId="0" borderId="65" xfId="62" applyNumberFormat="1" applyFont="1" applyBorder="1">
      <alignment/>
      <protection/>
    </xf>
    <xf numFmtId="187" fontId="8" fillId="0" borderId="20" xfId="62" applyNumberFormat="1" applyFont="1" applyBorder="1">
      <alignment/>
      <protection/>
    </xf>
    <xf numFmtId="187" fontId="8" fillId="0" borderId="67" xfId="62" applyNumberFormat="1" applyFont="1" applyBorder="1">
      <alignment/>
      <protection/>
    </xf>
    <xf numFmtId="187" fontId="8" fillId="0" borderId="76" xfId="62" applyNumberFormat="1" applyFont="1" applyBorder="1">
      <alignment/>
      <protection/>
    </xf>
    <xf numFmtId="187" fontId="8" fillId="0" borderId="77" xfId="62" applyNumberFormat="1" applyFont="1" applyBorder="1">
      <alignment/>
      <protection/>
    </xf>
    <xf numFmtId="0" fontId="91" fillId="0" borderId="0" xfId="43" applyAlignment="1">
      <alignment/>
    </xf>
    <xf numFmtId="0" fontId="0" fillId="42" borderId="20" xfId="62" applyFont="1" applyFill="1" applyBorder="1" applyAlignment="1">
      <alignment horizontal="center"/>
      <protection/>
    </xf>
    <xf numFmtId="0" fontId="3" fillId="0" borderId="0" xfId="62" applyFont="1" applyAlignment="1">
      <alignment vertical="top"/>
      <protection/>
    </xf>
    <xf numFmtId="0" fontId="0" fillId="0" borderId="0" xfId="62" applyBorder="1" applyAlignment="1">
      <alignment horizontal="center"/>
      <protection/>
    </xf>
    <xf numFmtId="0" fontId="48" fillId="0" borderId="0" xfId="62" applyFont="1" applyAlignment="1">
      <alignment horizontal="center"/>
      <protection/>
    </xf>
    <xf numFmtId="187" fontId="0" fillId="0" borderId="0" xfId="62" applyNumberFormat="1" applyBorder="1">
      <alignment/>
      <protection/>
    </xf>
    <xf numFmtId="0" fontId="0" fillId="0" borderId="0" xfId="62" applyAlignment="1">
      <alignment horizontal="right"/>
      <protection/>
    </xf>
    <xf numFmtId="0" fontId="8" fillId="28" borderId="79" xfId="62" applyFont="1" applyFill="1" applyBorder="1" applyAlignment="1">
      <alignment horizontal="center"/>
      <protection/>
    </xf>
    <xf numFmtId="0" fontId="8" fillId="44" borderId="61" xfId="62" applyFont="1" applyFill="1" applyBorder="1" applyAlignment="1">
      <alignment horizontal="center"/>
      <protection/>
    </xf>
    <xf numFmtId="0" fontId="8" fillId="0" borderId="62" xfId="62" applyFont="1" applyFill="1" applyBorder="1" applyAlignment="1">
      <alignment horizontal="center" shrinkToFit="1"/>
      <protection/>
    </xf>
    <xf numFmtId="187" fontId="8" fillId="0" borderId="23" xfId="62" applyNumberFormat="1" applyFont="1" applyBorder="1" applyAlignment="1">
      <alignment/>
      <protection/>
    </xf>
    <xf numFmtId="0" fontId="0" fillId="0" borderId="0" xfId="62" applyFill="1" applyBorder="1" applyAlignment="1">
      <alignment horizontal="center"/>
      <protection/>
    </xf>
    <xf numFmtId="0" fontId="8" fillId="0" borderId="45" xfId="62" applyFont="1" applyFill="1" applyBorder="1" applyAlignment="1">
      <alignment horizontal="center" shrinkToFit="1"/>
      <protection/>
    </xf>
    <xf numFmtId="187" fontId="8" fillId="0" borderId="120" xfId="62" applyNumberFormat="1" applyFont="1" applyBorder="1" applyAlignment="1">
      <alignment/>
      <protection/>
    </xf>
    <xf numFmtId="0" fontId="8" fillId="0" borderId="57" xfId="62" applyFont="1" applyFill="1" applyBorder="1" applyAlignment="1">
      <alignment horizontal="center" shrinkToFit="1"/>
      <protection/>
    </xf>
    <xf numFmtId="187" fontId="8" fillId="0" borderId="122" xfId="62" applyNumberFormat="1" applyFont="1" applyBorder="1" applyAlignment="1">
      <alignment/>
      <protection/>
    </xf>
    <xf numFmtId="0" fontId="0" fillId="0" borderId="0" xfId="62" applyAlignment="1">
      <alignment horizontal="centerContinuous" vertical="top" wrapText="1"/>
      <protection/>
    </xf>
    <xf numFmtId="0" fontId="49" fillId="0" borderId="0" xfId="62" applyFont="1" applyBorder="1" applyAlignment="1">
      <alignment vertical="center" wrapText="1"/>
      <protection/>
    </xf>
    <xf numFmtId="187" fontId="8" fillId="0" borderId="23" xfId="62" applyNumberFormat="1" applyFont="1" applyBorder="1">
      <alignment/>
      <protection/>
    </xf>
    <xf numFmtId="187" fontId="0" fillId="0" borderId="0" xfId="62" applyNumberFormat="1">
      <alignment/>
      <protection/>
    </xf>
    <xf numFmtId="187" fontId="8" fillId="0" borderId="120" xfId="62" applyNumberFormat="1" applyFont="1" applyBorder="1">
      <alignment/>
      <protection/>
    </xf>
    <xf numFmtId="0" fontId="49" fillId="0" borderId="0" xfId="62" applyFont="1" applyBorder="1" applyAlignment="1">
      <alignment horizontal="center" vertical="center" wrapText="1"/>
      <protection/>
    </xf>
    <xf numFmtId="0" fontId="0" fillId="0" borderId="0" xfId="62" applyAlignment="1">
      <alignment horizontal="center" vertical="center" wrapText="1"/>
      <protection/>
    </xf>
    <xf numFmtId="187" fontId="8" fillId="0" borderId="122" xfId="62" applyNumberFormat="1" applyFont="1" applyBorder="1">
      <alignment/>
      <protection/>
    </xf>
    <xf numFmtId="0" fontId="8" fillId="0" borderId="136" xfId="62" applyFont="1" applyFill="1" applyBorder="1" applyAlignment="1">
      <alignment horizontal="center" shrinkToFit="1"/>
      <protection/>
    </xf>
    <xf numFmtId="187" fontId="8" fillId="0" borderId="136" xfId="62" applyNumberFormat="1" applyFont="1" applyBorder="1">
      <alignment/>
      <protection/>
    </xf>
    <xf numFmtId="187" fontId="0" fillId="0" borderId="0" xfId="62" applyNumberFormat="1" applyFont="1" applyBorder="1" applyAlignment="1">
      <alignment horizontal="center"/>
      <protection/>
    </xf>
    <xf numFmtId="0" fontId="8" fillId="28" borderId="79" xfId="62" applyFont="1" applyFill="1" applyBorder="1" applyAlignment="1">
      <alignment horizontal="center" vertical="center"/>
      <protection/>
    </xf>
    <xf numFmtId="0" fontId="8" fillId="44" borderId="61" xfId="62" applyFont="1" applyFill="1" applyBorder="1" applyAlignment="1">
      <alignment horizontal="center" vertical="center"/>
      <protection/>
    </xf>
    <xf numFmtId="0" fontId="2" fillId="0" borderId="0" xfId="62" applyFont="1">
      <alignment/>
      <protection/>
    </xf>
    <xf numFmtId="0" fontId="8" fillId="14" borderId="60" xfId="62" applyFont="1" applyFill="1" applyBorder="1" applyAlignment="1">
      <alignment horizontal="center"/>
      <protection/>
    </xf>
    <xf numFmtId="0" fontId="8" fillId="0" borderId="78" xfId="62" applyFont="1" applyFill="1" applyBorder="1" applyAlignment="1">
      <alignment horizontal="center"/>
      <protection/>
    </xf>
    <xf numFmtId="0" fontId="8" fillId="0" borderId="78" xfId="62" applyFont="1" applyFill="1" applyBorder="1" applyAlignment="1">
      <alignment horizontal="center" vertical="center"/>
      <protection/>
    </xf>
    <xf numFmtId="0" fontId="8" fillId="14" borderId="60" xfId="62" applyFont="1" applyFill="1" applyBorder="1" applyAlignment="1">
      <alignment horizontal="center" vertical="center"/>
      <protection/>
    </xf>
    <xf numFmtId="188" fontId="0" fillId="35" borderId="137" xfId="49" applyNumberFormat="1" applyFont="1" applyFill="1" applyBorder="1" applyAlignment="1">
      <alignment horizontal="center" vertical="center"/>
    </xf>
    <xf numFmtId="188" fontId="0" fillId="35" borderId="138" xfId="49" applyNumberFormat="1" applyFont="1" applyFill="1" applyBorder="1" applyAlignment="1">
      <alignment horizontal="center" vertical="center"/>
    </xf>
    <xf numFmtId="0" fontId="4" fillId="35" borderId="139" xfId="0" applyFont="1" applyFill="1" applyBorder="1" applyAlignment="1">
      <alignment horizontal="center" vertical="center"/>
    </xf>
    <xf numFmtId="0" fontId="4" fillId="35" borderId="140" xfId="0" applyFont="1" applyFill="1" applyBorder="1" applyAlignment="1">
      <alignment horizontal="center" vertical="center"/>
    </xf>
    <xf numFmtId="38" fontId="0" fillId="35" borderId="141" xfId="49" applyFont="1" applyFill="1" applyBorder="1" applyAlignment="1">
      <alignment horizontal="center" vertical="center"/>
    </xf>
    <xf numFmtId="0" fontId="0" fillId="35" borderId="102" xfId="0" applyFill="1" applyBorder="1" applyAlignment="1">
      <alignment vertical="center"/>
    </xf>
    <xf numFmtId="38" fontId="0" fillId="35" borderId="102" xfId="49" applyFont="1" applyFill="1" applyBorder="1" applyAlignment="1">
      <alignment horizontal="center" vertical="center"/>
    </xf>
    <xf numFmtId="38" fontId="0" fillId="33" borderId="91" xfId="49" applyFill="1" applyBorder="1" applyAlignment="1">
      <alignment horizontal="center" vertical="center"/>
    </xf>
    <xf numFmtId="38" fontId="0" fillId="33" borderId="120" xfId="49" applyFill="1" applyBorder="1" applyAlignment="1">
      <alignment horizontal="center" vertical="center"/>
    </xf>
    <xf numFmtId="38" fontId="0" fillId="0" borderId="91" xfId="49" applyFont="1" applyFill="1" applyBorder="1" applyAlignment="1">
      <alignment horizontal="center" vertical="center"/>
    </xf>
    <xf numFmtId="38" fontId="0" fillId="0" borderId="120" xfId="49" applyFont="1" applyFill="1" applyBorder="1" applyAlignment="1">
      <alignment horizontal="center" vertical="center"/>
    </xf>
    <xf numFmtId="0" fontId="0" fillId="0" borderId="120" xfId="0" applyBorder="1" applyAlignment="1">
      <alignment/>
    </xf>
    <xf numFmtId="0" fontId="4" fillId="33" borderId="136" xfId="0" applyFont="1" applyFill="1" applyBorder="1" applyAlignment="1">
      <alignment horizontal="left" vertical="center"/>
    </xf>
    <xf numFmtId="0" fontId="4" fillId="33" borderId="0" xfId="0" applyFont="1" applyFill="1" applyBorder="1" applyAlignment="1">
      <alignment horizontal="left" vertical="top"/>
    </xf>
    <xf numFmtId="0" fontId="0" fillId="33" borderId="142" xfId="0" applyFill="1" applyBorder="1" applyAlignment="1">
      <alignment horizontal="center" vertical="center"/>
    </xf>
    <xf numFmtId="0" fontId="0" fillId="0" borderId="22" xfId="0" applyBorder="1" applyAlignment="1">
      <alignment/>
    </xf>
    <xf numFmtId="0" fontId="0" fillId="33" borderId="22" xfId="0" applyFill="1" applyBorder="1" applyAlignment="1">
      <alignment horizontal="center" vertical="center"/>
    </xf>
    <xf numFmtId="0" fontId="0" fillId="33" borderId="143" xfId="0" applyFill="1" applyBorder="1" applyAlignment="1">
      <alignment horizontal="center" vertical="center"/>
    </xf>
    <xf numFmtId="0" fontId="0" fillId="33" borderId="21" xfId="0" applyFill="1" applyBorder="1" applyAlignment="1">
      <alignment horizontal="center" vertical="center"/>
    </xf>
    <xf numFmtId="0" fontId="4" fillId="33" borderId="144" xfId="0" applyFont="1" applyFill="1" applyBorder="1" applyAlignment="1">
      <alignment horizontal="center" vertical="center"/>
    </xf>
    <xf numFmtId="0" fontId="4" fillId="33" borderId="26" xfId="0" applyFont="1" applyFill="1" applyBorder="1" applyAlignment="1">
      <alignment horizontal="center" vertical="center"/>
    </xf>
    <xf numFmtId="188" fontId="0" fillId="33" borderId="44" xfId="49" applyNumberFormat="1" applyFont="1" applyFill="1" applyBorder="1" applyAlignment="1">
      <alignment horizontal="center" vertical="center"/>
    </xf>
    <xf numFmtId="188" fontId="0" fillId="33" borderId="85" xfId="49" applyNumberFormat="1" applyFont="1" applyFill="1" applyBorder="1" applyAlignment="1">
      <alignment horizontal="center" vertical="center"/>
    </xf>
    <xf numFmtId="0" fontId="7" fillId="0" borderId="0" xfId="0" applyFont="1" applyAlignment="1">
      <alignment horizontal="left"/>
    </xf>
    <xf numFmtId="185" fontId="0" fillId="33" borderId="121" xfId="49" applyNumberFormat="1" applyFont="1" applyFill="1" applyBorder="1" applyAlignment="1">
      <alignment horizontal="right" vertical="center"/>
    </xf>
    <xf numFmtId="185" fontId="0" fillId="33" borderId="145" xfId="49" applyNumberFormat="1" applyFont="1" applyFill="1" applyBorder="1" applyAlignment="1">
      <alignment horizontal="right" vertical="center"/>
    </xf>
    <xf numFmtId="0" fontId="0" fillId="33" borderId="98" xfId="0" applyFont="1" applyFill="1" applyBorder="1" applyAlignment="1">
      <alignment horizontal="center" vertical="center"/>
    </xf>
    <xf numFmtId="0" fontId="0" fillId="33" borderId="131" xfId="0" applyFont="1" applyFill="1" applyBorder="1" applyAlignment="1">
      <alignment horizontal="center" vertical="center"/>
    </xf>
    <xf numFmtId="38" fontId="8" fillId="0" borderId="12" xfId="49" applyFont="1" applyFill="1" applyBorder="1" applyAlignment="1">
      <alignment horizontal="right" vertical="center"/>
    </xf>
    <xf numFmtId="38" fontId="8" fillId="0" borderId="0" xfId="49" applyFont="1" applyFill="1" applyBorder="1" applyAlignment="1">
      <alignment horizontal="right" vertical="center"/>
    </xf>
    <xf numFmtId="185" fontId="0" fillId="33" borderId="135" xfId="49" applyNumberFormat="1" applyFont="1" applyFill="1" applyBorder="1" applyAlignment="1">
      <alignment horizontal="right" vertical="center"/>
    </xf>
    <xf numFmtId="38" fontId="8" fillId="35" borderId="146" xfId="49" applyFont="1" applyFill="1" applyBorder="1" applyAlignment="1">
      <alignment horizontal="right" vertical="center"/>
    </xf>
    <xf numFmtId="38" fontId="8" fillId="35" borderId="147" xfId="49" applyFont="1" applyFill="1" applyBorder="1" applyAlignment="1">
      <alignment horizontal="right" vertical="center"/>
    </xf>
    <xf numFmtId="38" fontId="8" fillId="35" borderId="148" xfId="49" applyFont="1" applyFill="1" applyBorder="1" applyAlignment="1">
      <alignment horizontal="right" vertical="center"/>
    </xf>
    <xf numFmtId="185" fontId="0" fillId="33" borderId="149" xfId="49" applyNumberFormat="1" applyFont="1" applyFill="1" applyBorder="1" applyAlignment="1">
      <alignment horizontal="right" vertical="center"/>
    </xf>
    <xf numFmtId="185" fontId="0" fillId="33" borderId="150" xfId="49" applyNumberFormat="1" applyFont="1" applyFill="1" applyBorder="1" applyAlignment="1">
      <alignment horizontal="right" vertical="center"/>
    </xf>
    <xf numFmtId="195" fontId="0" fillId="33" borderId="149" xfId="0" applyNumberFormat="1" applyFont="1" applyFill="1" applyBorder="1" applyAlignment="1">
      <alignment horizontal="right" vertical="center"/>
    </xf>
    <xf numFmtId="195" fontId="0" fillId="33" borderId="150" xfId="0" applyNumberFormat="1" applyFont="1" applyFill="1" applyBorder="1" applyAlignment="1">
      <alignment horizontal="right" vertical="center"/>
    </xf>
    <xf numFmtId="38" fontId="8" fillId="0" borderId="18" xfId="49" applyFont="1" applyFill="1" applyBorder="1" applyAlignment="1">
      <alignment horizontal="right" vertical="center"/>
    </xf>
    <xf numFmtId="38" fontId="8" fillId="0" borderId="24" xfId="49" applyFont="1" applyFill="1" applyBorder="1" applyAlignment="1">
      <alignment horizontal="right" vertical="center"/>
    </xf>
    <xf numFmtId="0" fontId="0" fillId="33" borderId="151" xfId="0" applyFont="1" applyFill="1" applyBorder="1" applyAlignment="1">
      <alignment horizontal="center" vertical="center"/>
    </xf>
    <xf numFmtId="0" fontId="0" fillId="33" borderId="152" xfId="0" applyFont="1" applyFill="1" applyBorder="1" applyAlignment="1">
      <alignment horizontal="center" vertical="center"/>
    </xf>
    <xf numFmtId="0" fontId="0" fillId="33" borderId="153" xfId="0" applyFont="1" applyFill="1" applyBorder="1" applyAlignment="1">
      <alignment horizontal="center" vertical="center"/>
    </xf>
    <xf numFmtId="0" fontId="0" fillId="33" borderId="154" xfId="0" applyFont="1" applyFill="1" applyBorder="1" applyAlignment="1">
      <alignment horizontal="center" vertical="center"/>
    </xf>
    <xf numFmtId="38" fontId="8" fillId="35" borderId="155" xfId="49" applyFont="1" applyFill="1" applyBorder="1" applyAlignment="1">
      <alignment horizontal="right" vertical="center"/>
    </xf>
    <xf numFmtId="38" fontId="8" fillId="35" borderId="156" xfId="49" applyFont="1" applyFill="1" applyBorder="1" applyAlignment="1">
      <alignment horizontal="right" vertical="center"/>
    </xf>
    <xf numFmtId="195" fontId="0" fillId="33" borderId="121" xfId="0" applyNumberFormat="1" applyFont="1" applyFill="1" applyBorder="1" applyAlignment="1">
      <alignment horizontal="right" vertical="center"/>
    </xf>
    <xf numFmtId="195" fontId="0" fillId="33" borderId="145" xfId="0" applyNumberFormat="1" applyFont="1" applyFill="1" applyBorder="1" applyAlignment="1">
      <alignment horizontal="right" vertical="center"/>
    </xf>
    <xf numFmtId="195" fontId="0" fillId="33" borderId="135" xfId="0" applyNumberFormat="1" applyFont="1" applyFill="1" applyBorder="1" applyAlignment="1">
      <alignment horizontal="right" vertical="center"/>
    </xf>
    <xf numFmtId="38" fontId="8" fillId="0" borderId="25" xfId="49" applyFont="1" applyFill="1" applyBorder="1" applyAlignment="1">
      <alignment horizontal="right" vertical="center"/>
    </xf>
    <xf numFmtId="0" fontId="0" fillId="33" borderId="22"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157" xfId="0" applyFont="1" applyFill="1" applyBorder="1" applyAlignment="1">
      <alignment horizontal="center" vertical="center"/>
    </xf>
    <xf numFmtId="0" fontId="0" fillId="33" borderId="33" xfId="0" applyFont="1" applyFill="1" applyBorder="1" applyAlignment="1">
      <alignment horizontal="center"/>
    </xf>
    <xf numFmtId="0" fontId="0" fillId="33" borderId="33" xfId="0" applyFont="1" applyFill="1" applyBorder="1" applyAlignment="1">
      <alignment horizontal="center"/>
    </xf>
    <xf numFmtId="0" fontId="0" fillId="0" borderId="0" xfId="0" applyFont="1" applyAlignment="1">
      <alignment horizontal="center"/>
    </xf>
    <xf numFmtId="0" fontId="0" fillId="0" borderId="0" xfId="0" applyFont="1" applyAlignment="1">
      <alignment horizontal="center"/>
    </xf>
    <xf numFmtId="0" fontId="7" fillId="0" borderId="0" xfId="0" applyFont="1" applyAlignment="1">
      <alignment horizontal="center" vertical="center"/>
    </xf>
    <xf numFmtId="0" fontId="0" fillId="33" borderId="158" xfId="0" applyFont="1" applyFill="1" applyBorder="1" applyAlignment="1">
      <alignment horizontal="center" vertical="center"/>
    </xf>
    <xf numFmtId="0" fontId="0" fillId="33" borderId="101" xfId="0" applyFont="1" applyFill="1" applyBorder="1" applyAlignment="1">
      <alignment horizontal="center" vertical="center"/>
    </xf>
    <xf numFmtId="0" fontId="0" fillId="33" borderId="159" xfId="0" applyFont="1" applyFill="1" applyBorder="1" applyAlignment="1">
      <alignment horizontal="center" vertical="center"/>
    </xf>
    <xf numFmtId="0" fontId="0" fillId="33" borderId="129" xfId="0" applyFont="1" applyFill="1" applyBorder="1" applyAlignment="1">
      <alignment horizontal="center" vertical="center"/>
    </xf>
    <xf numFmtId="0" fontId="7" fillId="33" borderId="0" xfId="0" applyFont="1" applyFill="1" applyAlignment="1">
      <alignment horizontal="left"/>
    </xf>
    <xf numFmtId="0" fontId="0" fillId="33" borderId="72" xfId="0" applyFont="1" applyFill="1" applyBorder="1" applyAlignment="1">
      <alignment horizontal="center" vertical="center"/>
    </xf>
    <xf numFmtId="0" fontId="0" fillId="33" borderId="160" xfId="0" applyFont="1" applyFill="1" applyBorder="1" applyAlignment="1">
      <alignment horizontal="center" vertical="center"/>
    </xf>
    <xf numFmtId="0" fontId="0" fillId="33" borderId="161" xfId="0" applyFont="1" applyFill="1" applyBorder="1" applyAlignment="1">
      <alignment horizontal="center" vertical="center"/>
    </xf>
    <xf numFmtId="0" fontId="0" fillId="33" borderId="94" xfId="0" applyFont="1" applyFill="1" applyBorder="1" applyAlignment="1">
      <alignment horizontal="center" vertical="center"/>
    </xf>
    <xf numFmtId="0" fontId="0" fillId="35" borderId="162"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157" xfId="0" applyFont="1" applyFill="1" applyBorder="1" applyAlignment="1">
      <alignment horizontal="center" vertical="center"/>
    </xf>
    <xf numFmtId="0" fontId="4" fillId="0" borderId="144"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20" xfId="0" applyFill="1" applyBorder="1" applyAlignment="1">
      <alignment vertical="center"/>
    </xf>
    <xf numFmtId="0" fontId="0" fillId="33" borderId="163" xfId="0" applyFill="1" applyBorder="1" applyAlignment="1">
      <alignment horizontal="center" vertical="center" shrinkToFit="1"/>
    </xf>
    <xf numFmtId="0" fontId="0" fillId="33" borderId="164" xfId="0" applyFill="1" applyBorder="1" applyAlignment="1">
      <alignment horizontal="center" vertical="center" shrinkToFit="1"/>
    </xf>
    <xf numFmtId="38" fontId="3" fillId="0" borderId="165" xfId="49" applyFont="1" applyBorder="1" applyAlignment="1">
      <alignment horizontal="center"/>
    </xf>
    <xf numFmtId="38" fontId="3" fillId="0" borderId="166" xfId="49" applyFont="1" applyBorder="1" applyAlignment="1">
      <alignment horizontal="center"/>
    </xf>
    <xf numFmtId="0" fontId="4" fillId="0" borderId="159" xfId="0" applyFont="1" applyFill="1" applyBorder="1" applyAlignment="1">
      <alignment horizontal="center" vertical="center"/>
    </xf>
    <xf numFmtId="0" fontId="4" fillId="0" borderId="167" xfId="0" applyFont="1" applyFill="1" applyBorder="1" applyAlignment="1">
      <alignment horizontal="center" vertical="center"/>
    </xf>
    <xf numFmtId="38" fontId="0" fillId="0" borderId="148" xfId="49" applyFont="1" applyFill="1" applyBorder="1" applyAlignment="1">
      <alignment horizontal="center" vertical="center"/>
    </xf>
    <xf numFmtId="0" fontId="0" fillId="0" borderId="17" xfId="0" applyFill="1" applyBorder="1" applyAlignment="1">
      <alignment vertical="center"/>
    </xf>
    <xf numFmtId="38" fontId="0" fillId="0" borderId="17" xfId="49" applyFont="1" applyFill="1" applyBorder="1" applyAlignment="1">
      <alignment horizontal="center" vertical="center"/>
    </xf>
    <xf numFmtId="188" fontId="0" fillId="0" borderId="135" xfId="49" applyNumberFormat="1" applyFont="1" applyFill="1" applyBorder="1" applyAlignment="1">
      <alignment horizontal="center" vertical="center"/>
    </xf>
    <xf numFmtId="188" fontId="0" fillId="0" borderId="10" xfId="49" applyNumberFormat="1" applyFont="1" applyFill="1" applyBorder="1" applyAlignment="1">
      <alignment horizontal="center" vertical="center"/>
    </xf>
    <xf numFmtId="0" fontId="0" fillId="33" borderId="168" xfId="0" applyFont="1" applyFill="1" applyBorder="1" applyAlignment="1">
      <alignment horizontal="center" vertical="center"/>
    </xf>
    <xf numFmtId="0" fontId="0" fillId="33" borderId="124" xfId="0" applyFont="1" applyFill="1" applyBorder="1" applyAlignment="1">
      <alignment horizontal="center" vertical="center"/>
    </xf>
    <xf numFmtId="0" fontId="0" fillId="33" borderId="169" xfId="0" applyFont="1" applyFill="1" applyBorder="1" applyAlignment="1">
      <alignment horizontal="center" vertical="center"/>
    </xf>
    <xf numFmtId="0" fontId="0" fillId="33" borderId="170" xfId="0" applyFont="1" applyFill="1" applyBorder="1" applyAlignment="1">
      <alignment horizontal="center" vertical="center"/>
    </xf>
    <xf numFmtId="188" fontId="0" fillId="0" borderId="44" xfId="49" applyNumberFormat="1" applyFont="1" applyFill="1" applyBorder="1" applyAlignment="1">
      <alignment horizontal="center" vertical="center"/>
    </xf>
    <xf numFmtId="188" fontId="0" fillId="0" borderId="85" xfId="49" applyNumberFormat="1" applyFont="1" applyFill="1" applyBorder="1" applyAlignment="1">
      <alignment horizontal="center" vertical="center"/>
    </xf>
    <xf numFmtId="0" fontId="0" fillId="0" borderId="171" xfId="0" applyFont="1" applyBorder="1" applyAlignment="1">
      <alignment horizontal="center" vertical="center" wrapText="1"/>
    </xf>
    <xf numFmtId="0" fontId="0" fillId="0" borderId="172" xfId="0" applyFont="1" applyBorder="1" applyAlignment="1">
      <alignment horizontal="center" vertical="center" wrapText="1"/>
    </xf>
    <xf numFmtId="0" fontId="0" fillId="0" borderId="173" xfId="0" applyFont="1" applyBorder="1" applyAlignment="1">
      <alignment horizontal="center" vertical="center" wrapText="1"/>
    </xf>
    <xf numFmtId="0" fontId="0" fillId="0" borderId="174" xfId="0" applyFont="1" applyBorder="1" applyAlignment="1">
      <alignment horizontal="center" vertical="center" wrapText="1"/>
    </xf>
    <xf numFmtId="181" fontId="12" fillId="33" borderId="142" xfId="63" applyNumberFormat="1" applyFont="1" applyFill="1" applyBorder="1" applyAlignment="1">
      <alignment horizontal="distributed" vertical="center"/>
      <protection/>
    </xf>
    <xf numFmtId="181" fontId="12" fillId="33" borderId="43" xfId="63" applyNumberFormat="1" applyFont="1" applyFill="1" applyBorder="1" applyAlignment="1">
      <alignment horizontal="distributed" vertical="center"/>
      <protection/>
    </xf>
    <xf numFmtId="181" fontId="12" fillId="33" borderId="21" xfId="63" applyNumberFormat="1" applyFont="1" applyFill="1" applyBorder="1" applyAlignment="1">
      <alignment horizontal="distributed" vertical="center"/>
      <protection/>
    </xf>
    <xf numFmtId="49" fontId="12" fillId="33" borderId="142" xfId="63" applyNumberFormat="1" applyFont="1" applyFill="1" applyBorder="1" applyAlignment="1">
      <alignment horizontal="distributed" vertical="center"/>
      <protection/>
    </xf>
    <xf numFmtId="49" fontId="12" fillId="33" borderId="43" xfId="63" applyNumberFormat="1" applyFont="1" applyFill="1" applyBorder="1" applyAlignment="1">
      <alignment horizontal="distributed" vertical="center"/>
      <protection/>
    </xf>
    <xf numFmtId="49" fontId="12" fillId="33" borderId="164" xfId="63" applyNumberFormat="1" applyFont="1" applyFill="1" applyBorder="1" applyAlignment="1">
      <alignment horizontal="distributed" vertical="center"/>
      <protection/>
    </xf>
    <xf numFmtId="49" fontId="14" fillId="35" borderId="151" xfId="63" applyNumberFormat="1" applyFont="1" applyFill="1" applyBorder="1" applyAlignment="1">
      <alignment horizontal="center" vertical="center"/>
      <protection/>
    </xf>
    <xf numFmtId="49" fontId="14" fillId="35" borderId="152" xfId="63" applyNumberFormat="1" applyFont="1" applyFill="1" applyBorder="1" applyAlignment="1">
      <alignment horizontal="center" vertical="center"/>
      <protection/>
    </xf>
    <xf numFmtId="0" fontId="18" fillId="0" borderId="24" xfId="0" applyFont="1" applyBorder="1" applyAlignment="1">
      <alignment horizontal="center" vertical="top"/>
    </xf>
    <xf numFmtId="0" fontId="5" fillId="33" borderId="71" xfId="0" applyFont="1" applyFill="1" applyBorder="1" applyAlignment="1">
      <alignment horizontal="center" vertical="center"/>
    </xf>
    <xf numFmtId="0" fontId="5" fillId="33" borderId="45" xfId="0" applyFont="1" applyFill="1" applyBorder="1" applyAlignment="1">
      <alignment horizontal="center" vertical="center"/>
    </xf>
    <xf numFmtId="0" fontId="0" fillId="34" borderId="43" xfId="0" applyFill="1" applyBorder="1" applyAlignment="1">
      <alignment horizontal="center" vertical="center"/>
    </xf>
    <xf numFmtId="0" fontId="0" fillId="34" borderId="120" xfId="0" applyFill="1" applyBorder="1" applyAlignment="1">
      <alignment horizontal="center" vertical="center"/>
    </xf>
    <xf numFmtId="0" fontId="0" fillId="33" borderId="73"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74" xfId="0" applyFill="1" applyBorder="1" applyAlignment="1">
      <alignment horizontal="center" vertical="center" wrapText="1"/>
    </xf>
    <xf numFmtId="0" fontId="0" fillId="33" borderId="67" xfId="0" applyFill="1" applyBorder="1" applyAlignment="1">
      <alignment horizontal="center" vertical="center" wrapText="1"/>
    </xf>
    <xf numFmtId="0" fontId="23" fillId="0" borderId="136" xfId="0" applyFont="1" applyFill="1" applyBorder="1" applyAlignment="1">
      <alignment horizontal="left" vertical="center"/>
    </xf>
    <xf numFmtId="0" fontId="109" fillId="0" borderId="24" xfId="0" applyFont="1" applyFill="1" applyBorder="1" applyAlignment="1">
      <alignment horizontal="left" vertical="center"/>
    </xf>
    <xf numFmtId="0" fontId="24" fillId="0" borderId="121" xfId="0" applyFont="1" applyBorder="1" applyAlignment="1">
      <alignment horizontal="center" vertical="center" shrinkToFit="1"/>
    </xf>
    <xf numFmtId="0" fontId="24" fillId="0" borderId="169" xfId="0" applyFont="1" applyBorder="1" applyAlignment="1">
      <alignment horizontal="center" vertical="center" shrinkToFit="1"/>
    </xf>
    <xf numFmtId="0" fontId="23" fillId="0" borderId="69" xfId="0" applyFont="1" applyBorder="1" applyAlignment="1">
      <alignment horizontal="center" vertical="center"/>
    </xf>
    <xf numFmtId="0" fontId="23" fillId="0" borderId="38" xfId="0" applyFont="1" applyBorder="1" applyAlignment="1">
      <alignment horizontal="center" vertical="center"/>
    </xf>
    <xf numFmtId="0" fontId="23" fillId="0" borderId="142" xfId="0" applyFont="1" applyBorder="1" applyAlignment="1">
      <alignment horizontal="center" vertical="center"/>
    </xf>
    <xf numFmtId="0" fontId="23" fillId="0" borderId="43" xfId="0" applyFont="1" applyBorder="1" applyAlignment="1">
      <alignment horizontal="center" vertical="center"/>
    </xf>
    <xf numFmtId="0" fontId="23" fillId="0" borderId="164" xfId="0" applyFont="1" applyBorder="1" applyAlignment="1">
      <alignment horizontal="center" vertical="center"/>
    </xf>
    <xf numFmtId="0" fontId="24" fillId="0" borderId="69" xfId="0" applyFont="1" applyBorder="1" applyAlignment="1">
      <alignment horizontal="center" vertical="center" shrinkToFit="1"/>
    </xf>
    <xf numFmtId="0" fontId="24" fillId="0" borderId="38" xfId="0" applyFont="1" applyBorder="1" applyAlignment="1">
      <alignment horizontal="center" vertical="center" shrinkToFit="1"/>
    </xf>
    <xf numFmtId="0" fontId="24" fillId="0" borderId="175" xfId="0" applyFont="1" applyBorder="1" applyAlignment="1">
      <alignment horizontal="center" vertical="center" shrinkToFit="1"/>
    </xf>
    <xf numFmtId="0" fontId="24" fillId="0" borderId="176" xfId="0" applyFont="1" applyBorder="1" applyAlignment="1">
      <alignment horizontal="center" vertical="center" shrinkToFit="1"/>
    </xf>
    <xf numFmtId="0" fontId="23" fillId="0" borderId="177" xfId="0" applyFont="1" applyBorder="1" applyAlignment="1">
      <alignment horizontal="distributed" vertical="center"/>
    </xf>
    <xf numFmtId="0" fontId="23" fillId="0" borderId="178" xfId="0" applyFont="1" applyBorder="1" applyAlignment="1">
      <alignment horizontal="distributed" vertical="center"/>
    </xf>
    <xf numFmtId="0" fontId="23" fillId="0" borderId="179" xfId="0" applyFont="1" applyBorder="1" applyAlignment="1">
      <alignment horizontal="distributed" vertical="center"/>
    </xf>
    <xf numFmtId="0" fontId="23" fillId="0" borderId="175" xfId="0" applyFont="1" applyBorder="1" applyAlignment="1">
      <alignment horizontal="center" vertical="center"/>
    </xf>
    <xf numFmtId="0" fontId="23" fillId="0" borderId="176" xfId="0" applyFont="1" applyBorder="1" applyAlignment="1">
      <alignment horizontal="center" vertical="center"/>
    </xf>
    <xf numFmtId="0" fontId="23" fillId="0" borderId="21" xfId="0" applyFont="1" applyBorder="1" applyAlignment="1">
      <alignment horizontal="center" vertical="center"/>
    </xf>
    <xf numFmtId="0" fontId="23" fillId="0" borderId="180" xfId="0" applyFont="1" applyBorder="1" applyAlignment="1">
      <alignment horizontal="left" vertical="center"/>
    </xf>
    <xf numFmtId="0" fontId="23" fillId="0" borderId="31" xfId="0" applyFont="1" applyBorder="1" applyAlignment="1">
      <alignment horizontal="left" vertical="center"/>
    </xf>
    <xf numFmtId="0" fontId="23" fillId="0" borderId="105" xfId="0" applyFont="1" applyBorder="1" applyAlignment="1">
      <alignment horizontal="left" vertical="center"/>
    </xf>
    <xf numFmtId="0" fontId="23" fillId="0" borderId="181" xfId="0" applyFont="1" applyBorder="1" applyAlignment="1">
      <alignment horizontal="left" vertical="center"/>
    </xf>
    <xf numFmtId="0" fontId="23" fillId="0" borderId="182" xfId="0" applyFont="1" applyBorder="1" applyAlignment="1">
      <alignment horizontal="left" vertical="center"/>
    </xf>
    <xf numFmtId="38" fontId="23" fillId="0" borderId="87" xfId="49" applyFont="1" applyBorder="1" applyAlignment="1">
      <alignment horizontal="right" vertical="center"/>
    </xf>
    <xf numFmtId="38" fontId="23" fillId="0" borderId="183" xfId="49" applyFont="1" applyBorder="1" applyAlignment="1">
      <alignment horizontal="right" vertical="center"/>
    </xf>
    <xf numFmtId="201" fontId="23" fillId="0" borderId="88" xfId="0" applyNumberFormat="1" applyFont="1" applyBorder="1" applyAlignment="1">
      <alignment horizontal="right" vertical="center"/>
    </xf>
    <xf numFmtId="201" fontId="23" fillId="0" borderId="184" xfId="0" applyNumberFormat="1" applyFont="1" applyBorder="1" applyAlignment="1">
      <alignment horizontal="right" vertical="center"/>
    </xf>
    <xf numFmtId="185" fontId="23" fillId="0" borderId="87" xfId="0" applyNumberFormat="1" applyFont="1" applyBorder="1" applyAlignment="1">
      <alignment horizontal="right" vertical="center"/>
    </xf>
    <xf numFmtId="185" fontId="23" fillId="0" borderId="183" xfId="0" applyNumberFormat="1" applyFont="1" applyBorder="1" applyAlignment="1">
      <alignment horizontal="right" vertical="center"/>
    </xf>
    <xf numFmtId="195" fontId="23" fillId="0" borderId="88" xfId="0" applyNumberFormat="1" applyFont="1" applyBorder="1" applyAlignment="1">
      <alignment horizontal="right" vertical="center"/>
    </xf>
    <xf numFmtId="195" fontId="23" fillId="0" borderId="185" xfId="0" applyNumberFormat="1" applyFont="1" applyBorder="1" applyAlignment="1">
      <alignment horizontal="right" vertical="center"/>
    </xf>
    <xf numFmtId="38" fontId="23" fillId="0" borderId="91" xfId="49" applyFont="1" applyBorder="1" applyAlignment="1">
      <alignment horizontal="right" vertical="center"/>
    </xf>
    <xf numFmtId="38" fontId="23" fillId="0" borderId="120" xfId="49" applyFont="1" applyBorder="1" applyAlignment="1">
      <alignment horizontal="right" vertical="center"/>
    </xf>
    <xf numFmtId="201" fontId="23" fillId="0" borderId="44" xfId="0" applyNumberFormat="1" applyFont="1" applyBorder="1" applyAlignment="1">
      <alignment horizontal="right" vertical="center"/>
    </xf>
    <xf numFmtId="201" fontId="23" fillId="0" borderId="26" xfId="0" applyNumberFormat="1" applyFont="1" applyBorder="1" applyAlignment="1">
      <alignment horizontal="right" vertical="center"/>
    </xf>
    <xf numFmtId="185" fontId="23" fillId="0" borderId="91" xfId="0" applyNumberFormat="1" applyFont="1" applyBorder="1" applyAlignment="1">
      <alignment horizontal="right" vertical="center"/>
    </xf>
    <xf numFmtId="185" fontId="23" fillId="0" borderId="120" xfId="0" applyNumberFormat="1" applyFont="1" applyBorder="1" applyAlignment="1">
      <alignment horizontal="right" vertical="center"/>
    </xf>
    <xf numFmtId="195" fontId="23" fillId="0" borderId="44" xfId="0" applyNumberFormat="1" applyFont="1" applyBorder="1" applyAlignment="1">
      <alignment horizontal="right" vertical="center"/>
    </xf>
    <xf numFmtId="195" fontId="23" fillId="0" borderId="85" xfId="0" applyNumberFormat="1" applyFont="1" applyBorder="1" applyAlignment="1">
      <alignment horizontal="right" vertical="center"/>
    </xf>
    <xf numFmtId="185" fontId="23" fillId="34" borderId="92" xfId="0" applyNumberFormat="1" applyFont="1" applyFill="1" applyBorder="1" applyAlignment="1">
      <alignment horizontal="right" vertical="center"/>
    </xf>
    <xf numFmtId="185" fontId="23" fillId="34" borderId="122" xfId="0" applyNumberFormat="1" applyFont="1" applyFill="1" applyBorder="1" applyAlignment="1">
      <alignment horizontal="right" vertical="center"/>
    </xf>
    <xf numFmtId="195" fontId="23" fillId="34" borderId="93" xfId="0" applyNumberFormat="1" applyFont="1" applyFill="1" applyBorder="1" applyAlignment="1">
      <alignment horizontal="right" vertical="center"/>
    </xf>
    <xf numFmtId="195" fontId="23" fillId="34" borderId="186" xfId="0" applyNumberFormat="1" applyFont="1" applyFill="1" applyBorder="1" applyAlignment="1">
      <alignment horizontal="right" vertical="center"/>
    </xf>
    <xf numFmtId="38" fontId="23" fillId="34" borderId="92" xfId="49" applyFont="1" applyFill="1" applyBorder="1" applyAlignment="1">
      <alignment horizontal="right" vertical="center"/>
    </xf>
    <xf numFmtId="38" fontId="23" fillId="34" borderId="122" xfId="49" applyFont="1" applyFill="1" applyBorder="1" applyAlignment="1">
      <alignment horizontal="right" vertical="center"/>
    </xf>
    <xf numFmtId="0" fontId="23" fillId="38" borderId="93" xfId="0" applyNumberFormat="1" applyFont="1" applyFill="1" applyBorder="1" applyAlignment="1">
      <alignment horizontal="right" vertical="center"/>
    </xf>
    <xf numFmtId="0" fontId="23" fillId="38" borderId="187" xfId="0" applyNumberFormat="1" applyFont="1" applyFill="1" applyBorder="1" applyAlignment="1">
      <alignment horizontal="right" vertical="center"/>
    </xf>
    <xf numFmtId="0" fontId="23" fillId="34" borderId="93" xfId="0" applyFont="1" applyFill="1" applyBorder="1" applyAlignment="1">
      <alignment horizontal="right" vertical="center"/>
    </xf>
    <xf numFmtId="0" fontId="23" fillId="34" borderId="187" xfId="0" applyFont="1" applyFill="1" applyBorder="1" applyAlignment="1">
      <alignment horizontal="right" vertical="center"/>
    </xf>
    <xf numFmtId="0" fontId="8" fillId="34" borderId="132" xfId="0" applyFont="1" applyFill="1" applyBorder="1" applyAlignment="1">
      <alignment horizontal="center" vertical="center"/>
    </xf>
    <xf numFmtId="0" fontId="8" fillId="34" borderId="188" xfId="0" applyFont="1" applyFill="1" applyBorder="1" applyAlignment="1">
      <alignment horizontal="center" vertical="center"/>
    </xf>
    <xf numFmtId="0" fontId="8" fillId="0" borderId="189" xfId="0" applyFont="1" applyBorder="1" applyAlignment="1">
      <alignment horizontal="center" vertical="center"/>
    </xf>
    <xf numFmtId="0" fontId="8" fillId="0" borderId="190" xfId="0" applyFont="1" applyBorder="1" applyAlignment="1">
      <alignment horizontal="center" vertical="center"/>
    </xf>
    <xf numFmtId="0" fontId="32" fillId="0" borderId="191" xfId="0" applyFont="1" applyBorder="1" applyAlignment="1">
      <alignment horizontal="center" vertical="center"/>
    </xf>
    <xf numFmtId="0" fontId="32" fillId="0" borderId="140" xfId="0" applyFont="1" applyBorder="1" applyAlignment="1">
      <alignment horizontal="center" vertical="center"/>
    </xf>
    <xf numFmtId="0" fontId="32" fillId="0" borderId="138" xfId="0" applyFont="1" applyBorder="1" applyAlignment="1">
      <alignment horizontal="center" vertical="center"/>
    </xf>
    <xf numFmtId="0" fontId="8" fillId="0" borderId="58" xfId="0" applyFont="1" applyBorder="1" applyAlignment="1">
      <alignment horizontal="center" vertical="center"/>
    </xf>
    <xf numFmtId="0" fontId="8" fillId="0" borderId="192" xfId="0" applyFont="1" applyBorder="1" applyAlignment="1">
      <alignment horizontal="center" vertical="center"/>
    </xf>
    <xf numFmtId="0" fontId="3" fillId="39" borderId="151" xfId="0" applyFont="1" applyFill="1" applyBorder="1" applyAlignment="1">
      <alignment horizontal="center" vertical="center"/>
    </xf>
    <xf numFmtId="0" fontId="3" fillId="39" borderId="184" xfId="0" applyFont="1" applyFill="1" applyBorder="1" applyAlignment="1">
      <alignment horizontal="center" vertical="center"/>
    </xf>
    <xf numFmtId="0" fontId="3" fillId="34" borderId="158" xfId="0" applyFont="1" applyFill="1" applyBorder="1" applyAlignment="1">
      <alignment horizontal="center" vertical="center"/>
    </xf>
    <xf numFmtId="0" fontId="3" fillId="34" borderId="26" xfId="0" applyFont="1" applyFill="1" applyBorder="1" applyAlignment="1">
      <alignment horizontal="center" vertical="center"/>
    </xf>
    <xf numFmtId="0" fontId="3" fillId="40" borderId="158" xfId="0" applyFont="1" applyFill="1" applyBorder="1" applyAlignment="1">
      <alignment horizontal="center" vertical="center"/>
    </xf>
    <xf numFmtId="0" fontId="3" fillId="40" borderId="26" xfId="0" applyFont="1" applyFill="1" applyBorder="1" applyAlignment="1">
      <alignment horizontal="center" vertical="center"/>
    </xf>
    <xf numFmtId="0" fontId="3" fillId="41" borderId="158" xfId="0" applyFont="1" applyFill="1" applyBorder="1" applyAlignment="1">
      <alignment horizontal="center" vertical="center"/>
    </xf>
    <xf numFmtId="0" fontId="3" fillId="41" borderId="26" xfId="0" applyFont="1" applyFill="1" applyBorder="1" applyAlignment="1">
      <alignment horizontal="center" vertical="center"/>
    </xf>
    <xf numFmtId="0" fontId="8" fillId="0" borderId="0" xfId="62" applyFont="1" applyAlignment="1">
      <alignment horizontal="left"/>
      <protection/>
    </xf>
    <xf numFmtId="0" fontId="0" fillId="0" borderId="0" xfId="62" applyFont="1" applyAlignment="1">
      <alignment horizontal="left" vertical="center" wrapText="1"/>
      <protection/>
    </xf>
    <xf numFmtId="0" fontId="0" fillId="0" borderId="20" xfId="62" applyBorder="1" applyAlignment="1">
      <alignment horizontal="center"/>
      <protection/>
    </xf>
    <xf numFmtId="187" fontId="110" fillId="0" borderId="20" xfId="62" applyNumberFormat="1" applyFont="1" applyBorder="1" applyAlignment="1">
      <alignment horizontal="center" vertical="center"/>
      <protection/>
    </xf>
    <xf numFmtId="0" fontId="0" fillId="28" borderId="20" xfId="62" applyFill="1" applyBorder="1" applyAlignment="1">
      <alignment horizontal="center"/>
      <protection/>
    </xf>
    <xf numFmtId="0" fontId="0" fillId="14" borderId="20" xfId="62" applyFill="1" applyBorder="1" applyAlignment="1">
      <alignment horizontal="center"/>
      <protection/>
    </xf>
    <xf numFmtId="0" fontId="0" fillId="44" borderId="20" xfId="62" applyFill="1" applyBorder="1" applyAlignment="1">
      <alignment horizontal="center"/>
      <protection/>
    </xf>
    <xf numFmtId="0" fontId="111" fillId="0" borderId="20" xfId="62" applyFont="1" applyBorder="1" applyAlignment="1">
      <alignment horizontal="center" vertical="center"/>
      <protection/>
    </xf>
    <xf numFmtId="0" fontId="111" fillId="28" borderId="44" xfId="62" applyFont="1" applyFill="1" applyBorder="1" applyAlignment="1">
      <alignment horizontal="center" vertical="center"/>
      <protection/>
    </xf>
    <xf numFmtId="0" fontId="111" fillId="28" borderId="120" xfId="62" applyFont="1" applyFill="1" applyBorder="1" applyAlignment="1">
      <alignment horizontal="center" vertical="center"/>
      <protection/>
    </xf>
    <xf numFmtId="0" fontId="111" fillId="14" borderId="44" xfId="62" applyFont="1" applyFill="1" applyBorder="1" applyAlignment="1">
      <alignment horizontal="center" vertical="center"/>
      <protection/>
    </xf>
    <xf numFmtId="0" fontId="111" fillId="14" borderId="120" xfId="62" applyFont="1" applyFill="1" applyBorder="1" applyAlignment="1">
      <alignment horizontal="center" vertical="center"/>
      <protection/>
    </xf>
    <xf numFmtId="0" fontId="111" fillId="44" borderId="44" xfId="62" applyFont="1" applyFill="1" applyBorder="1" applyAlignment="1">
      <alignment horizontal="center" vertical="center"/>
      <protection/>
    </xf>
    <xf numFmtId="0" fontId="111" fillId="44" borderId="120" xfId="62" applyFont="1" applyFill="1" applyBorder="1" applyAlignment="1">
      <alignment horizontal="center" vertical="center"/>
      <protection/>
    </xf>
    <xf numFmtId="0" fontId="111" fillId="43" borderId="20" xfId="62" applyFont="1" applyFill="1" applyBorder="1" applyAlignment="1">
      <alignment horizontal="center" vertical="center" wrapText="1"/>
      <protection/>
    </xf>
    <xf numFmtId="0" fontId="111" fillId="43" borderId="20" xfId="62" applyFont="1" applyFill="1" applyBorder="1" applyAlignment="1">
      <alignment horizontal="center" vertical="center"/>
      <protection/>
    </xf>
    <xf numFmtId="0" fontId="7" fillId="0" borderId="0" xfId="62" applyFont="1" applyAlignment="1">
      <alignment horizontal="center" vertical="center"/>
      <protection/>
    </xf>
    <xf numFmtId="0" fontId="47" fillId="0" borderId="0" xfId="62" applyFont="1" applyAlignment="1">
      <alignment horizontal="center"/>
      <protection/>
    </xf>
    <xf numFmtId="0" fontId="112" fillId="0" borderId="0" xfId="62" applyFont="1" applyBorder="1" applyAlignment="1">
      <alignment horizontal="center" vertical="center"/>
      <protection/>
    </xf>
    <xf numFmtId="0" fontId="0" fillId="0" borderId="0" xfId="62" applyFont="1" applyFill="1" applyBorder="1" applyAlignment="1">
      <alignment horizontal="center" wrapText="1" shrinkToFit="1"/>
      <protection/>
    </xf>
    <xf numFmtId="0" fontId="0" fillId="0" borderId="0" xfId="0" applyAlignment="1">
      <alignment/>
    </xf>
    <xf numFmtId="0" fontId="0" fillId="0" borderId="0" xfId="0" applyBorder="1" applyAlignment="1">
      <alignment/>
    </xf>
    <xf numFmtId="192" fontId="70" fillId="0" borderId="0" xfId="0" applyNumberFormat="1" applyFont="1" applyBorder="1" applyAlignment="1">
      <alignment vertical="center"/>
    </xf>
    <xf numFmtId="0" fontId="70" fillId="0" borderId="0" xfId="0" applyFont="1" applyBorder="1" applyAlignment="1">
      <alignment horizontal="left" vertical="center"/>
    </xf>
    <xf numFmtId="0" fontId="0" fillId="0" borderId="0" xfId="0" applyAlignment="1">
      <alignment vertical="center"/>
    </xf>
    <xf numFmtId="0" fontId="70" fillId="0" borderId="0" xfId="0" applyFont="1" applyBorder="1" applyAlignment="1">
      <alignment horizontal="center" vertical="center"/>
    </xf>
    <xf numFmtId="0" fontId="70" fillId="0" borderId="0" xfId="0" applyFont="1" applyBorder="1" applyAlignment="1">
      <alignment horizontal="center" vertical="center"/>
    </xf>
    <xf numFmtId="185" fontId="71" fillId="33" borderId="0" xfId="0" applyNumberFormat="1" applyFont="1" applyFill="1" applyBorder="1" applyAlignment="1">
      <alignment vertical="center"/>
    </xf>
    <xf numFmtId="179" fontId="71" fillId="33" borderId="0" xfId="0" applyNumberFormat="1" applyFont="1" applyFill="1" applyBorder="1" applyAlignment="1">
      <alignment vertical="center"/>
    </xf>
    <xf numFmtId="179" fontId="71" fillId="33" borderId="0" xfId="0" applyNumberFormat="1" applyFont="1" applyFill="1" applyBorder="1" applyAlignment="1">
      <alignment horizontal="right" vertical="center"/>
    </xf>
    <xf numFmtId="10" fontId="71" fillId="33" borderId="0" xfId="0" applyNumberFormat="1" applyFont="1" applyFill="1" applyBorder="1" applyAlignment="1">
      <alignment horizontal="right" vertical="center"/>
    </xf>
    <xf numFmtId="0" fontId="71" fillId="33" borderId="0" xfId="0" applyFont="1" applyFill="1" applyBorder="1" applyAlignment="1">
      <alignment horizontal="center" vertical="center"/>
    </xf>
    <xf numFmtId="185" fontId="71" fillId="33" borderId="77" xfId="0" applyNumberFormat="1" applyFont="1" applyFill="1" applyBorder="1" applyAlignment="1">
      <alignment vertical="center"/>
    </xf>
    <xf numFmtId="179" fontId="71" fillId="33" borderId="76" xfId="0" applyNumberFormat="1" applyFont="1" applyFill="1" applyBorder="1" applyAlignment="1">
      <alignment vertical="center"/>
    </xf>
    <xf numFmtId="185" fontId="71" fillId="33" borderId="76" xfId="0" applyNumberFormat="1" applyFont="1" applyFill="1" applyBorder="1" applyAlignment="1">
      <alignment vertical="center"/>
    </xf>
    <xf numFmtId="179" fontId="71" fillId="33" borderId="76" xfId="0" applyNumberFormat="1" applyFont="1" applyFill="1" applyBorder="1" applyAlignment="1">
      <alignment horizontal="right" vertical="center"/>
    </xf>
    <xf numFmtId="0" fontId="71" fillId="33" borderId="122" xfId="0" applyFont="1" applyFill="1" applyBorder="1" applyAlignment="1">
      <alignment horizontal="center" vertical="center"/>
    </xf>
    <xf numFmtId="0" fontId="71" fillId="33" borderId="75" xfId="0" applyFont="1" applyFill="1" applyBorder="1" applyAlignment="1">
      <alignment horizontal="center" vertical="center"/>
    </xf>
    <xf numFmtId="38" fontId="71" fillId="33" borderId="67" xfId="49" applyFont="1" applyFill="1" applyBorder="1" applyAlignment="1">
      <alignment horizontal="right" vertical="center"/>
    </xf>
    <xf numFmtId="179" fontId="71" fillId="33" borderId="20" xfId="0" applyNumberFormat="1" applyFont="1" applyFill="1" applyBorder="1" applyAlignment="1">
      <alignment horizontal="right" vertical="center"/>
    </xf>
    <xf numFmtId="38" fontId="71" fillId="33" borderId="20" xfId="49" applyFont="1" applyFill="1" applyBorder="1" applyAlignment="1">
      <alignment horizontal="right" vertical="center"/>
    </xf>
    <xf numFmtId="0" fontId="71" fillId="33" borderId="120" xfId="0" applyFont="1" applyFill="1" applyBorder="1" applyAlignment="1">
      <alignment horizontal="center" vertical="center"/>
    </xf>
    <xf numFmtId="0" fontId="71" fillId="33" borderId="66" xfId="0" applyFont="1" applyFill="1" applyBorder="1" applyAlignment="1">
      <alignment horizontal="center" vertical="center"/>
    </xf>
    <xf numFmtId="38" fontId="71" fillId="0" borderId="67" xfId="49" applyFont="1" applyFill="1" applyBorder="1" applyAlignment="1">
      <alignment horizontal="right" vertical="center"/>
    </xf>
    <xf numFmtId="179" fontId="71" fillId="0" borderId="20" xfId="0" applyNumberFormat="1" applyFont="1" applyFill="1" applyBorder="1" applyAlignment="1">
      <alignment horizontal="right" vertical="center"/>
    </xf>
    <xf numFmtId="38" fontId="71" fillId="0" borderId="20" xfId="49" applyFont="1" applyFill="1" applyBorder="1" applyAlignment="1">
      <alignment horizontal="right" vertical="center"/>
    </xf>
    <xf numFmtId="0" fontId="71" fillId="0" borderId="120" xfId="0" applyFont="1" applyFill="1" applyBorder="1" applyAlignment="1">
      <alignment horizontal="center" vertical="center"/>
    </xf>
    <xf numFmtId="0" fontId="71" fillId="0" borderId="66" xfId="0" applyFont="1" applyFill="1" applyBorder="1" applyAlignment="1">
      <alignment horizontal="center" vertical="center"/>
    </xf>
    <xf numFmtId="0" fontId="71" fillId="33" borderId="67" xfId="0" applyFont="1" applyFill="1" applyBorder="1" applyAlignment="1">
      <alignment horizontal="center" vertical="center"/>
    </xf>
    <xf numFmtId="0" fontId="71" fillId="33" borderId="20" xfId="0" applyFont="1" applyFill="1" applyBorder="1" applyAlignment="1">
      <alignment horizontal="center" vertical="center"/>
    </xf>
    <xf numFmtId="0" fontId="71" fillId="33" borderId="23" xfId="0" applyFont="1" applyFill="1" applyBorder="1" applyAlignment="1">
      <alignment horizontal="center" vertical="center"/>
    </xf>
    <xf numFmtId="0" fontId="71" fillId="33" borderId="63" xfId="0" applyFont="1" applyFill="1" applyBorder="1" applyAlignment="1">
      <alignment horizontal="center" vertical="center"/>
    </xf>
    <xf numFmtId="0" fontId="71" fillId="0" borderId="74" xfId="0" applyFont="1" applyFill="1" applyBorder="1" applyAlignment="1">
      <alignment horizontal="center" vertical="center" wrapText="1"/>
    </xf>
    <xf numFmtId="0" fontId="71" fillId="11" borderId="22" xfId="0" applyFont="1" applyFill="1" applyBorder="1" applyAlignment="1">
      <alignment horizontal="center" vertical="center"/>
    </xf>
    <xf numFmtId="0" fontId="71" fillId="11" borderId="163" xfId="0" applyFont="1" applyFill="1" applyBorder="1" applyAlignment="1">
      <alignment horizontal="center" vertical="center"/>
    </xf>
    <xf numFmtId="0" fontId="71" fillId="9" borderId="22" xfId="0" applyFont="1" applyFill="1" applyBorder="1" applyAlignment="1">
      <alignment horizontal="center" vertical="center"/>
    </xf>
    <xf numFmtId="0" fontId="71" fillId="9" borderId="163" xfId="0" applyFont="1" applyFill="1" applyBorder="1" applyAlignment="1">
      <alignment horizontal="center" vertical="center"/>
    </xf>
    <xf numFmtId="0" fontId="71" fillId="8" borderId="22" xfId="0" applyFont="1" applyFill="1" applyBorder="1" applyAlignment="1">
      <alignment horizontal="center" vertical="center"/>
    </xf>
    <xf numFmtId="0" fontId="71" fillId="8" borderId="163" xfId="0" applyFont="1" applyFill="1" applyBorder="1" applyAlignment="1">
      <alignment horizontal="center" vertical="center"/>
    </xf>
    <xf numFmtId="0" fontId="71" fillId="33" borderId="136" xfId="0" applyFont="1" applyFill="1" applyBorder="1" applyAlignment="1">
      <alignment horizontal="center" vertical="center"/>
    </xf>
    <xf numFmtId="0" fontId="71" fillId="33" borderId="125" xfId="0" applyFont="1" applyFill="1" applyBorder="1" applyAlignment="1">
      <alignment horizontal="center" vertical="center"/>
    </xf>
    <xf numFmtId="0" fontId="70" fillId="0" borderId="0" xfId="0" applyFont="1" applyAlignment="1">
      <alignment/>
    </xf>
    <xf numFmtId="187" fontId="0" fillId="0" borderId="0" xfId="0" applyNumberFormat="1" applyAlignment="1">
      <alignment/>
    </xf>
    <xf numFmtId="194" fontId="70" fillId="0" borderId="77" xfId="0" applyNumberFormat="1" applyFont="1" applyBorder="1" applyAlignment="1">
      <alignment vertical="center"/>
    </xf>
    <xf numFmtId="194" fontId="70" fillId="0" borderId="76" xfId="0" applyNumberFormat="1" applyFont="1" applyBorder="1" applyAlignment="1">
      <alignment vertical="center"/>
    </xf>
    <xf numFmtId="194" fontId="70" fillId="0" borderId="76" xfId="0" applyNumberFormat="1" applyFont="1" applyBorder="1" applyAlignment="1">
      <alignment horizontal="center" vertical="center"/>
    </xf>
    <xf numFmtId="0" fontId="70" fillId="0" borderId="122" xfId="0" applyFont="1" applyBorder="1" applyAlignment="1">
      <alignment horizontal="center" vertical="center"/>
    </xf>
    <xf numFmtId="0" fontId="70" fillId="0" borderId="75" xfId="0" applyFont="1" applyBorder="1" applyAlignment="1">
      <alignment horizontal="center" vertical="center"/>
    </xf>
    <xf numFmtId="194" fontId="70" fillId="0" borderId="67" xfId="0" applyNumberFormat="1" applyFont="1" applyBorder="1" applyAlignment="1">
      <alignment vertical="center"/>
    </xf>
    <xf numFmtId="194" fontId="70" fillId="0" borderId="20" xfId="0" applyNumberFormat="1" applyFont="1" applyBorder="1" applyAlignment="1">
      <alignment vertical="center"/>
    </xf>
    <xf numFmtId="194" fontId="70" fillId="0" borderId="20" xfId="0" applyNumberFormat="1" applyFont="1" applyBorder="1" applyAlignment="1">
      <alignment horizontal="center" vertical="center"/>
    </xf>
    <xf numFmtId="0" fontId="70" fillId="0" borderId="120" xfId="0" applyFont="1" applyBorder="1" applyAlignment="1">
      <alignment horizontal="center" vertical="center"/>
    </xf>
    <xf numFmtId="0" fontId="70" fillId="0" borderId="66" xfId="0" applyFont="1" applyBorder="1" applyAlignment="1">
      <alignment horizontal="center" vertical="center"/>
    </xf>
    <xf numFmtId="0" fontId="0" fillId="0" borderId="0" xfId="0" applyAlignment="1">
      <alignment wrapText="1"/>
    </xf>
    <xf numFmtId="194" fontId="70" fillId="0" borderId="67" xfId="0" applyNumberFormat="1" applyFont="1" applyBorder="1" applyAlignment="1">
      <alignment vertical="center" wrapText="1"/>
    </xf>
    <xf numFmtId="194" fontId="70" fillId="0" borderId="20" xfId="0" applyNumberFormat="1" applyFont="1" applyBorder="1" applyAlignment="1">
      <alignment vertical="center" wrapText="1"/>
    </xf>
    <xf numFmtId="194" fontId="70" fillId="0" borderId="64" xfId="0" applyNumberFormat="1" applyFont="1" applyBorder="1" applyAlignment="1">
      <alignment wrapText="1"/>
    </xf>
    <xf numFmtId="194" fontId="70" fillId="0" borderId="20" xfId="0" applyNumberFormat="1" applyFont="1" applyBorder="1" applyAlignment="1">
      <alignment horizontal="center" vertical="center" wrapText="1"/>
    </xf>
    <xf numFmtId="0" fontId="70" fillId="0" borderId="20" xfId="0" applyFont="1" applyBorder="1" applyAlignment="1">
      <alignment vertical="center" wrapText="1"/>
    </xf>
    <xf numFmtId="187" fontId="70" fillId="0" borderId="20" xfId="0" applyNumberFormat="1" applyFont="1" applyBorder="1" applyAlignment="1">
      <alignment vertical="center" wrapText="1"/>
    </xf>
    <xf numFmtId="0" fontId="70" fillId="0" borderId="64" xfId="0" applyFont="1" applyBorder="1" applyAlignment="1">
      <alignment wrapText="1"/>
    </xf>
    <xf numFmtId="0" fontId="70" fillId="0" borderId="23" xfId="0" applyFont="1" applyBorder="1" applyAlignment="1">
      <alignment horizontal="center" vertical="center" wrapText="1"/>
    </xf>
    <xf numFmtId="0" fontId="70" fillId="0" borderId="66" xfId="0" applyFont="1" applyBorder="1" applyAlignment="1">
      <alignment horizontal="center" vertical="center" wrapText="1"/>
    </xf>
    <xf numFmtId="194" fontId="70" fillId="0" borderId="70" xfId="0" applyNumberFormat="1" applyFont="1" applyBorder="1" applyAlignment="1">
      <alignment horizontal="left"/>
    </xf>
    <xf numFmtId="194" fontId="70" fillId="0" borderId="69" xfId="0" applyNumberFormat="1" applyFont="1" applyBorder="1" applyAlignment="1">
      <alignment horizontal="left"/>
    </xf>
    <xf numFmtId="0" fontId="70" fillId="0" borderId="69" xfId="0" applyFont="1" applyBorder="1" applyAlignment="1">
      <alignment horizontal="left"/>
    </xf>
    <xf numFmtId="0" fontId="70" fillId="0" borderId="11" xfId="0" applyFont="1" applyBorder="1" applyAlignment="1">
      <alignment horizontal="center" vertical="center" wrapText="1"/>
    </xf>
    <xf numFmtId="0" fontId="70" fillId="0" borderId="74" xfId="0" applyFont="1" applyBorder="1" applyAlignment="1">
      <alignment horizontal="center"/>
    </xf>
    <xf numFmtId="0" fontId="70" fillId="0" borderId="73" xfId="0" applyFont="1" applyBorder="1" applyAlignment="1">
      <alignment horizontal="center"/>
    </xf>
    <xf numFmtId="0" fontId="70" fillId="0" borderId="22" xfId="0" applyFont="1" applyBorder="1" applyAlignment="1">
      <alignment horizontal="center"/>
    </xf>
    <xf numFmtId="0" fontId="70" fillId="0" borderId="72" xfId="0" applyFont="1" applyBorder="1" applyAlignment="1">
      <alignment horizontal="center"/>
    </xf>
    <xf numFmtId="187" fontId="113" fillId="0" borderId="0" xfId="0" applyNumberFormat="1" applyFont="1" applyAlignment="1">
      <alignment/>
    </xf>
    <xf numFmtId="0" fontId="113" fillId="0" borderId="0" xfId="0" applyFont="1" applyAlignment="1">
      <alignment/>
    </xf>
    <xf numFmtId="187" fontId="113" fillId="0" borderId="0" xfId="0" applyNumberFormat="1" applyFont="1" applyAlignment="1">
      <alignment/>
    </xf>
    <xf numFmtId="187" fontId="24" fillId="0" borderId="77" xfId="0" applyNumberFormat="1" applyFont="1" applyBorder="1" applyAlignment="1">
      <alignment/>
    </xf>
    <xf numFmtId="187" fontId="24" fillId="0" borderId="76" xfId="0" applyNumberFormat="1" applyFont="1" applyBorder="1" applyAlignment="1">
      <alignment/>
    </xf>
    <xf numFmtId="0" fontId="24" fillId="0" borderId="122" xfId="0" applyFont="1" applyBorder="1" applyAlignment="1">
      <alignment/>
    </xf>
    <xf numFmtId="0" fontId="24" fillId="0" borderId="75" xfId="0" applyFont="1" applyBorder="1" applyAlignment="1">
      <alignment/>
    </xf>
    <xf numFmtId="187" fontId="24" fillId="0" borderId="67" xfId="0" applyNumberFormat="1" applyFont="1" applyBorder="1" applyAlignment="1">
      <alignment/>
    </xf>
    <xf numFmtId="187" fontId="24" fillId="0" borderId="20" xfId="0" applyNumberFormat="1" applyFont="1" applyBorder="1" applyAlignment="1">
      <alignment/>
    </xf>
    <xf numFmtId="0" fontId="24" fillId="0" borderId="120" xfId="0" applyFont="1" applyBorder="1" applyAlignment="1">
      <alignment/>
    </xf>
    <xf numFmtId="0" fontId="24" fillId="0" borderId="66" xfId="0" applyFont="1" applyBorder="1" applyAlignment="1">
      <alignment/>
    </xf>
    <xf numFmtId="203" fontId="24" fillId="0" borderId="67" xfId="0" applyNumberFormat="1" applyFont="1" applyBorder="1" applyAlignment="1">
      <alignment horizontal="right"/>
    </xf>
    <xf numFmtId="203" fontId="24" fillId="0" borderId="20" xfId="0" applyNumberFormat="1" applyFont="1" applyBorder="1" applyAlignment="1">
      <alignment horizontal="right"/>
    </xf>
    <xf numFmtId="0" fontId="24" fillId="0" borderId="23" xfId="0" applyFont="1" applyBorder="1" applyAlignment="1">
      <alignment horizontal="center" vertical="center"/>
    </xf>
    <xf numFmtId="0" fontId="24" fillId="0" borderId="63" xfId="0" applyFont="1" applyBorder="1" applyAlignment="1">
      <alignment horizontal="center" vertical="center"/>
    </xf>
    <xf numFmtId="0" fontId="106" fillId="0" borderId="0" xfId="0" applyFont="1" applyAlignment="1">
      <alignment/>
    </xf>
    <xf numFmtId="187" fontId="106" fillId="0" borderId="0" xfId="0" applyNumberFormat="1" applyFont="1" applyAlignment="1">
      <alignment/>
    </xf>
    <xf numFmtId="187" fontId="106" fillId="0" borderId="0" xfId="0" applyNumberFormat="1" applyFont="1" applyAlignment="1">
      <alignment/>
    </xf>
    <xf numFmtId="0" fontId="24" fillId="0" borderId="67" xfId="0" applyFont="1" applyBorder="1" applyAlignment="1">
      <alignment horizontal="center"/>
    </xf>
    <xf numFmtId="0" fontId="24" fillId="0" borderId="20" xfId="0" applyFont="1" applyBorder="1" applyAlignment="1">
      <alignment horizontal="center"/>
    </xf>
    <xf numFmtId="0" fontId="24" fillId="0" borderId="63" xfId="0" applyFont="1" applyBorder="1" applyAlignment="1">
      <alignment horizontal="center" vertical="center"/>
    </xf>
    <xf numFmtId="0" fontId="24" fillId="0" borderId="164" xfId="0" applyFont="1" applyBorder="1" applyAlignment="1">
      <alignment horizontal="center"/>
    </xf>
    <xf numFmtId="0" fontId="24" fillId="0" borderId="22" xfId="0" applyFont="1" applyBorder="1" applyAlignment="1">
      <alignment horizontal="center"/>
    </xf>
    <xf numFmtId="0" fontId="24" fillId="0" borderId="123" xfId="0" applyFont="1" applyBorder="1" applyAlignment="1">
      <alignment horizontal="center" vertical="center"/>
    </xf>
    <xf numFmtId="0" fontId="24" fillId="0" borderId="125" xfId="0" applyFont="1" applyBorder="1" applyAlignment="1">
      <alignment horizontal="center" vertical="center"/>
    </xf>
    <xf numFmtId="0" fontId="106" fillId="0" borderId="0" xfId="0" applyFont="1" applyAlignment="1">
      <alignment/>
    </xf>
    <xf numFmtId="192" fontId="0" fillId="0" borderId="0" xfId="0" applyNumberFormat="1" applyAlignment="1">
      <alignment/>
    </xf>
    <xf numFmtId="192" fontId="108" fillId="0" borderId="0" xfId="0" applyNumberFormat="1" applyFont="1" applyBorder="1" applyAlignment="1">
      <alignment/>
    </xf>
    <xf numFmtId="192" fontId="24" fillId="0" borderId="0" xfId="0" applyNumberFormat="1" applyFont="1" applyBorder="1" applyAlignment="1">
      <alignment horizontal="right"/>
    </xf>
    <xf numFmtId="0" fontId="24" fillId="0" borderId="0" xfId="0" applyFont="1" applyBorder="1" applyAlignment="1">
      <alignment vertical="center"/>
    </xf>
    <xf numFmtId="192" fontId="24" fillId="0" borderId="0" xfId="0" applyNumberFormat="1" applyFont="1" applyBorder="1" applyAlignment="1">
      <alignment/>
    </xf>
    <xf numFmtId="0" fontId="24" fillId="0" borderId="136" xfId="0" applyFont="1" applyBorder="1" applyAlignment="1">
      <alignment vertical="center"/>
    </xf>
    <xf numFmtId="187" fontId="24" fillId="7" borderId="193" xfId="0" applyNumberFormat="1" applyFont="1" applyFill="1" applyBorder="1" applyAlignment="1">
      <alignment horizontal="right" vertical="center"/>
    </xf>
    <xf numFmtId="192" fontId="24" fillId="7" borderId="194" xfId="0" applyNumberFormat="1" applyFont="1" applyFill="1" applyBorder="1" applyAlignment="1">
      <alignment horizontal="right" vertical="center"/>
    </xf>
    <xf numFmtId="0" fontId="24" fillId="7" borderId="15" xfId="0" applyFont="1" applyFill="1" applyBorder="1" applyAlignment="1">
      <alignment horizontal="center" vertical="center"/>
    </xf>
    <xf numFmtId="0" fontId="24" fillId="7" borderId="75" xfId="0" applyFont="1" applyFill="1" applyBorder="1" applyAlignment="1">
      <alignment horizontal="center" vertical="center"/>
    </xf>
    <xf numFmtId="187" fontId="24" fillId="7" borderId="67" xfId="0" applyNumberFormat="1" applyFont="1" applyFill="1" applyBorder="1" applyAlignment="1">
      <alignment horizontal="right" vertical="center"/>
    </xf>
    <xf numFmtId="192" fontId="24" fillId="7" borderId="20" xfId="0" applyNumberFormat="1" applyFont="1" applyFill="1" applyBorder="1" applyAlignment="1">
      <alignment horizontal="right" vertical="center"/>
    </xf>
    <xf numFmtId="0" fontId="24" fillId="7" borderId="20" xfId="0" applyFont="1" applyFill="1" applyBorder="1" applyAlignment="1">
      <alignment horizontal="center" vertical="center"/>
    </xf>
    <xf numFmtId="0" fontId="24" fillId="7" borderId="66" xfId="0" applyFont="1" applyFill="1" applyBorder="1" applyAlignment="1">
      <alignment horizontal="center" vertical="center"/>
    </xf>
    <xf numFmtId="0" fontId="24" fillId="7" borderId="120" xfId="0" applyFont="1" applyFill="1" applyBorder="1" applyAlignment="1">
      <alignment horizontal="center" vertical="center"/>
    </xf>
    <xf numFmtId="187" fontId="24" fillId="2" borderId="67" xfId="0" applyNumberFormat="1" applyFont="1" applyFill="1" applyBorder="1" applyAlignment="1">
      <alignment horizontal="right" vertical="center"/>
    </xf>
    <xf numFmtId="192" fontId="24" fillId="2" borderId="69" xfId="0" applyNumberFormat="1" applyFont="1" applyFill="1" applyBorder="1" applyAlignment="1">
      <alignment horizontal="right" vertical="center"/>
    </xf>
    <xf numFmtId="0" fontId="24" fillId="2" borderId="120" xfId="0" applyFont="1" applyFill="1" applyBorder="1" applyAlignment="1">
      <alignment horizontal="center" vertical="center"/>
    </xf>
    <xf numFmtId="0" fontId="24" fillId="2" borderId="63" xfId="0" applyFont="1" applyFill="1" applyBorder="1" applyAlignment="1">
      <alignment horizontal="center" vertical="center"/>
    </xf>
    <xf numFmtId="0" fontId="24" fillId="2" borderId="33" xfId="0" applyFont="1" applyFill="1" applyBorder="1" applyAlignment="1">
      <alignment horizontal="center" vertical="center"/>
    </xf>
    <xf numFmtId="192" fontId="24" fillId="2" borderId="20" xfId="0" applyNumberFormat="1" applyFont="1" applyFill="1" applyBorder="1" applyAlignment="1">
      <alignment horizontal="right" vertical="center"/>
    </xf>
    <xf numFmtId="0" fontId="24" fillId="2" borderId="68" xfId="0" applyFont="1" applyFill="1" applyBorder="1" applyAlignment="1">
      <alignment horizontal="center" vertical="center"/>
    </xf>
    <xf numFmtId="187" fontId="24" fillId="5" borderId="67" xfId="0" applyNumberFormat="1" applyFont="1" applyFill="1" applyBorder="1" applyAlignment="1">
      <alignment horizontal="right" vertical="center"/>
    </xf>
    <xf numFmtId="192" fontId="24" fillId="5" borderId="20" xfId="0" applyNumberFormat="1" applyFont="1" applyFill="1" applyBorder="1" applyAlignment="1">
      <alignment horizontal="right" vertical="center"/>
    </xf>
    <xf numFmtId="0" fontId="24" fillId="5" borderId="120" xfId="0" applyFont="1" applyFill="1" applyBorder="1" applyAlignment="1">
      <alignment horizontal="center" vertical="center"/>
    </xf>
    <xf numFmtId="0" fontId="24" fillId="5" borderId="63" xfId="0" applyFont="1" applyFill="1" applyBorder="1" applyAlignment="1">
      <alignment horizontal="center" vertical="center"/>
    </xf>
    <xf numFmtId="0" fontId="24" fillId="5" borderId="33" xfId="0" applyFont="1" applyFill="1" applyBorder="1" applyAlignment="1">
      <alignment horizontal="center" vertical="center"/>
    </xf>
    <xf numFmtId="0" fontId="24" fillId="5" borderId="68" xfId="0" applyFont="1" applyFill="1" applyBorder="1" applyAlignment="1">
      <alignment horizontal="center" vertical="center"/>
    </xf>
    <xf numFmtId="0" fontId="24" fillId="0" borderId="65" xfId="0" applyFont="1" applyBorder="1" applyAlignment="1">
      <alignment horizontal="center" vertical="center" wrapText="1"/>
    </xf>
    <xf numFmtId="0" fontId="23" fillId="0" borderId="64" xfId="0" applyFont="1" applyBorder="1" applyAlignment="1">
      <alignment horizontal="center" vertical="center" wrapText="1"/>
    </xf>
    <xf numFmtId="0" fontId="24" fillId="0" borderId="69"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64" xfId="0" applyFont="1" applyBorder="1" applyAlignment="1">
      <alignment vertical="center" wrapText="1"/>
    </xf>
    <xf numFmtId="0" fontId="24" fillId="0" borderId="64"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195" xfId="0" applyFont="1" applyBorder="1" applyAlignment="1">
      <alignment horizontal="center" vertical="center" wrapText="1"/>
    </xf>
    <xf numFmtId="0" fontId="23" fillId="0" borderId="196" xfId="0" applyFont="1" applyBorder="1" applyAlignment="1">
      <alignment horizontal="center" vertical="center" wrapText="1"/>
    </xf>
    <xf numFmtId="0" fontId="24" fillId="0" borderId="123" xfId="0" applyFont="1" applyBorder="1" applyAlignment="1">
      <alignment horizontal="center" vertical="center" wrapText="1"/>
    </xf>
    <xf numFmtId="0" fontId="24" fillId="0" borderId="136" xfId="0" applyFont="1" applyBorder="1" applyAlignment="1">
      <alignment horizontal="center" vertical="center" wrapText="1"/>
    </xf>
    <xf numFmtId="0" fontId="24" fillId="0" borderId="168" xfId="0" applyFont="1" applyBorder="1" applyAlignment="1">
      <alignment horizontal="center" vertical="center" wrapText="1"/>
    </xf>
    <xf numFmtId="0" fontId="24" fillId="0" borderId="196" xfId="0" applyFont="1" applyBorder="1" applyAlignment="1">
      <alignment horizontal="center" vertical="center" wrapText="1"/>
    </xf>
    <xf numFmtId="0" fontId="24" fillId="0" borderId="0" xfId="0" applyFont="1" applyAlignment="1">
      <alignment/>
    </xf>
    <xf numFmtId="0" fontId="0" fillId="33" borderId="0" xfId="0" applyFill="1" applyAlignment="1">
      <alignment/>
    </xf>
    <xf numFmtId="192" fontId="70" fillId="0" borderId="76" xfId="0" applyNumberFormat="1" applyFont="1" applyBorder="1" applyAlignment="1">
      <alignment vertical="center"/>
    </xf>
    <xf numFmtId="0" fontId="70" fillId="0" borderId="76" xfId="0" applyFont="1" applyBorder="1" applyAlignment="1">
      <alignment horizontal="left" vertical="center"/>
    </xf>
    <xf numFmtId="0" fontId="70" fillId="0" borderId="75" xfId="0" applyFont="1" applyBorder="1" applyAlignment="1">
      <alignment horizontal="left" vertical="center"/>
    </xf>
    <xf numFmtId="192" fontId="70" fillId="0" borderId="20" xfId="0" applyNumberFormat="1" applyFont="1" applyBorder="1" applyAlignment="1">
      <alignment vertical="center"/>
    </xf>
    <xf numFmtId="0" fontId="70" fillId="0" borderId="20" xfId="0" applyFont="1" applyBorder="1" applyAlignment="1">
      <alignment horizontal="left" vertical="center"/>
    </xf>
    <xf numFmtId="0" fontId="70" fillId="0" borderId="66" xfId="0" applyFont="1" applyBorder="1" applyAlignment="1">
      <alignment horizontal="left" vertical="center"/>
    </xf>
    <xf numFmtId="0" fontId="70" fillId="0" borderId="73" xfId="0" applyFont="1" applyBorder="1" applyAlignment="1">
      <alignment horizontal="center" vertical="center"/>
    </xf>
    <xf numFmtId="0" fontId="70" fillId="0" borderId="73" xfId="0" applyFont="1" applyBorder="1" applyAlignment="1">
      <alignment horizontal="center" vertical="center"/>
    </xf>
    <xf numFmtId="0" fontId="70" fillId="0" borderId="72" xfId="0" applyFont="1" applyBorder="1" applyAlignment="1">
      <alignment horizontal="center" vertical="center"/>
    </xf>
    <xf numFmtId="0" fontId="24" fillId="33" borderId="0" xfId="0" applyFont="1" applyFill="1" applyAlignment="1">
      <alignment/>
    </xf>
    <xf numFmtId="192" fontId="24" fillId="33" borderId="20" xfId="0" applyNumberFormat="1" applyFont="1" applyFill="1" applyBorder="1" applyAlignment="1">
      <alignment vertical="center"/>
    </xf>
    <xf numFmtId="0" fontId="24" fillId="33" borderId="120" xfId="0" applyFont="1" applyFill="1" applyBorder="1" applyAlignment="1">
      <alignment horizontal="left" vertical="center"/>
    </xf>
    <xf numFmtId="0" fontId="24" fillId="33" borderId="104" xfId="0" applyFont="1" applyFill="1" applyBorder="1" applyAlignment="1">
      <alignment horizontal="left" vertical="center"/>
    </xf>
    <xf numFmtId="0" fontId="24" fillId="33" borderId="44" xfId="0" applyFont="1" applyFill="1" applyBorder="1" applyAlignment="1">
      <alignment horizontal="left" vertical="center"/>
    </xf>
    <xf numFmtId="0" fontId="39" fillId="33" borderId="0" xfId="0" applyFont="1" applyFill="1" applyAlignment="1">
      <alignment horizontal="center"/>
    </xf>
    <xf numFmtId="38" fontId="24" fillId="33" borderId="77" xfId="49" applyFont="1" applyFill="1" applyBorder="1" applyAlignment="1">
      <alignment vertical="center"/>
    </xf>
    <xf numFmtId="38" fontId="24" fillId="33" borderId="93" xfId="49" applyFont="1" applyFill="1" applyBorder="1" applyAlignment="1">
      <alignment horizontal="right" vertical="center"/>
    </xf>
    <xf numFmtId="38" fontId="24" fillId="33" borderId="76" xfId="49" applyFont="1" applyFill="1" applyBorder="1" applyAlignment="1">
      <alignment horizontal="right" vertical="center"/>
    </xf>
    <xf numFmtId="38" fontId="72" fillId="33" borderId="122" xfId="0" applyNumberFormat="1" applyFont="1" applyFill="1" applyBorder="1" applyAlignment="1">
      <alignment horizontal="right" vertical="center"/>
    </xf>
    <xf numFmtId="0" fontId="72" fillId="33" borderId="75" xfId="0" applyFont="1" applyFill="1" applyBorder="1" applyAlignment="1">
      <alignment horizontal="center" vertical="center"/>
    </xf>
    <xf numFmtId="38" fontId="23" fillId="33" borderId="67" xfId="49" applyFont="1" applyFill="1" applyBorder="1" applyAlignment="1">
      <alignment vertical="center"/>
    </xf>
    <xf numFmtId="38" fontId="23" fillId="33" borderId="145" xfId="49" applyFont="1" applyFill="1" applyBorder="1" applyAlignment="1">
      <alignment horizontal="right" vertical="center"/>
    </xf>
    <xf numFmtId="38" fontId="23" fillId="33" borderId="64" xfId="49" applyFont="1" applyFill="1" applyBorder="1" applyAlignment="1">
      <alignment horizontal="right" vertical="center"/>
    </xf>
    <xf numFmtId="38" fontId="23" fillId="33" borderId="44" xfId="49" applyFont="1" applyFill="1" applyBorder="1" applyAlignment="1">
      <alignment horizontal="right" vertical="center"/>
    </xf>
    <xf numFmtId="38" fontId="72" fillId="33" borderId="23" xfId="0" applyNumberFormat="1" applyFont="1" applyFill="1" applyBorder="1" applyAlignment="1">
      <alignment horizontal="right" vertical="center"/>
    </xf>
    <xf numFmtId="0" fontId="72" fillId="33" borderId="63" xfId="0" applyFont="1" applyFill="1" applyBorder="1" applyAlignment="1">
      <alignment horizontal="center" vertical="center"/>
    </xf>
    <xf numFmtId="38" fontId="73" fillId="34" borderId="90" xfId="49" applyFont="1" applyFill="1" applyBorder="1" applyAlignment="1">
      <alignment horizontal="right" vertical="center"/>
    </xf>
    <xf numFmtId="38" fontId="73" fillId="34" borderId="20" xfId="49" applyFont="1" applyFill="1" applyBorder="1" applyAlignment="1">
      <alignment horizontal="right" vertical="center"/>
    </xf>
    <xf numFmtId="38" fontId="73" fillId="34" borderId="88" xfId="49" applyFont="1" applyFill="1" applyBorder="1" applyAlignment="1">
      <alignment horizontal="right" vertical="center"/>
    </xf>
    <xf numFmtId="38" fontId="74" fillId="34" borderId="23" xfId="0" applyNumberFormat="1" applyFont="1" applyFill="1" applyBorder="1" applyAlignment="1">
      <alignment horizontal="right" vertical="center"/>
    </xf>
    <xf numFmtId="0" fontId="75" fillId="34" borderId="66" xfId="0" applyFont="1" applyFill="1" applyBorder="1" applyAlignment="1">
      <alignment horizontal="center" vertical="center"/>
    </xf>
    <xf numFmtId="0" fontId="24" fillId="33" borderId="70" xfId="0" applyFont="1" applyFill="1" applyBorder="1" applyAlignment="1">
      <alignment horizontal="center" vertical="center" textRotation="255" wrapText="1"/>
    </xf>
    <xf numFmtId="0" fontId="24" fillId="33" borderId="105" xfId="0" applyFont="1" applyFill="1" applyBorder="1" applyAlignment="1">
      <alignment horizontal="center" vertical="center" textRotation="255" wrapText="1"/>
    </xf>
    <xf numFmtId="0" fontId="24" fillId="33" borderId="157" xfId="0" applyFont="1" applyFill="1" applyBorder="1" applyAlignment="1">
      <alignment horizontal="center" vertical="center" textRotation="255" wrapText="1"/>
    </xf>
    <xf numFmtId="0" fontId="24" fillId="33" borderId="157" xfId="0" applyFont="1" applyFill="1" applyBorder="1" applyAlignment="1">
      <alignment horizontal="center" vertical="top" textRotation="255" wrapText="1" indent="1"/>
    </xf>
    <xf numFmtId="0" fontId="24" fillId="33" borderId="157" xfId="0" applyFont="1" applyFill="1" applyBorder="1" applyAlignment="1">
      <alignment horizontal="center" vertical="center" textRotation="255"/>
    </xf>
    <xf numFmtId="0" fontId="24" fillId="33" borderId="38" xfId="0" applyFont="1" applyFill="1" applyBorder="1" applyAlignment="1">
      <alignment horizontal="center" vertical="center"/>
    </xf>
    <xf numFmtId="0" fontId="24" fillId="33" borderId="161" xfId="0" applyFont="1" applyFill="1" applyBorder="1" applyAlignment="1">
      <alignment horizontal="center" vertical="center"/>
    </xf>
    <xf numFmtId="0" fontId="24" fillId="33" borderId="74" xfId="0" applyFont="1" applyFill="1" applyBorder="1" applyAlignment="1">
      <alignment horizontal="center"/>
    </xf>
    <xf numFmtId="0" fontId="24" fillId="11" borderId="163" xfId="0" applyFont="1" applyFill="1" applyBorder="1" applyAlignment="1">
      <alignment horizontal="center" vertical="center"/>
    </xf>
    <xf numFmtId="0" fontId="24" fillId="11" borderId="73" xfId="0" applyFont="1" applyFill="1" applyBorder="1" applyAlignment="1">
      <alignment horizontal="center" vertical="center"/>
    </xf>
    <xf numFmtId="0" fontId="24" fillId="9" borderId="73" xfId="0" applyFont="1" applyFill="1" applyBorder="1" applyAlignment="1">
      <alignment horizontal="center" vertical="center"/>
    </xf>
    <xf numFmtId="0" fontId="24" fillId="8" borderId="73" xfId="0" applyFont="1" applyFill="1" applyBorder="1" applyAlignment="1">
      <alignment horizontal="center" vertical="center"/>
    </xf>
    <xf numFmtId="0" fontId="24" fillId="33" borderId="196" xfId="0" applyFont="1" applyFill="1" applyBorder="1" applyAlignment="1">
      <alignment horizontal="center" vertical="center"/>
    </xf>
    <xf numFmtId="0" fontId="24" fillId="33" borderId="72" xfId="0" applyFont="1" applyFill="1" applyBorder="1" applyAlignment="1">
      <alignment horizontal="center" vertical="center"/>
    </xf>
    <xf numFmtId="0" fontId="4" fillId="33" borderId="0" xfId="0" applyFont="1" applyFill="1" applyAlignment="1">
      <alignment/>
    </xf>
    <xf numFmtId="0" fontId="4" fillId="33" borderId="0" xfId="0" applyFont="1" applyFill="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JB16" xfId="63"/>
    <cellStyle name="Followed Hyperlink" xfId="64"/>
    <cellStyle name="良い" xfId="65"/>
  </cellStyles>
  <dxfs count="3">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0" i="0" u="none" baseline="0">
                <a:solidFill>
                  <a:srgbClr val="000000"/>
                </a:solidFill>
              </a:rPr>
              <a:t>年齢（３区分）別人口割合</a:t>
            </a:r>
          </a:p>
        </c:rich>
      </c:tx>
      <c:layout>
        <c:manualLayout>
          <c:xMode val="factor"/>
          <c:yMode val="factor"/>
          <c:x val="-0.00225"/>
          <c:y val="0.02075"/>
        </c:manualLayout>
      </c:layout>
      <c:spPr>
        <a:noFill/>
        <a:ln>
          <a:noFill/>
        </a:ln>
      </c:spPr>
    </c:title>
    <c:plotArea>
      <c:layout>
        <c:manualLayout>
          <c:xMode val="edge"/>
          <c:yMode val="edge"/>
          <c:x val="0.02175"/>
          <c:y val="0.1995"/>
          <c:w val="0.77875"/>
          <c:h val="0.75375"/>
        </c:manualLayout>
      </c:layout>
      <c:barChart>
        <c:barDir val="bar"/>
        <c:grouping val="stacked"/>
        <c:varyColors val="0"/>
        <c:ser>
          <c:idx val="0"/>
          <c:order val="0"/>
          <c:tx>
            <c:strRef>
              <c:f>'概要・推移'!$N$14</c:f>
              <c:strCache>
                <c:ptCount val="1"/>
                <c:pt idx="0">
                  <c:v>15才未満</c:v>
                </c:pt>
              </c:strCache>
            </c:strRef>
          </c:tx>
          <c:spPr>
            <a:solidFill>
              <a:srgbClr val="5B9B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'概要・推移'!$M$15:$M$18</c:f>
              <c:strCache/>
            </c:strRef>
          </c:cat>
          <c:val>
            <c:numRef>
              <c:f>'概要・推移'!$N$15:$N$18</c:f>
              <c:numCache/>
            </c:numRef>
          </c:val>
        </c:ser>
        <c:ser>
          <c:idx val="1"/>
          <c:order val="1"/>
          <c:tx>
            <c:strRef>
              <c:f>'概要・推移'!$O$14</c:f>
              <c:strCache>
                <c:ptCount val="1"/>
                <c:pt idx="0">
                  <c:v>15～64歳</c:v>
                </c:pt>
              </c:strCache>
            </c:strRef>
          </c:tx>
          <c:spPr>
            <a:solidFill>
              <a:srgbClr val="FFFF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'概要・推移'!$M$15:$M$18</c:f>
              <c:strCache/>
            </c:strRef>
          </c:cat>
          <c:val>
            <c:numRef>
              <c:f>'概要・推移'!$O$15:$O$18</c:f>
              <c:numCache/>
            </c:numRef>
          </c:val>
        </c:ser>
        <c:ser>
          <c:idx val="2"/>
          <c:order val="2"/>
          <c:tx>
            <c:strRef>
              <c:f>'概要・推移'!$P$14</c:f>
              <c:strCache>
                <c:ptCount val="1"/>
                <c:pt idx="0">
                  <c:v>65歳以上</c:v>
                </c:pt>
              </c:strCache>
            </c:strRef>
          </c:tx>
          <c:spPr>
            <a:solidFill>
              <a:srgbClr val="C5E0B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'概要・推移'!$M$15:$M$18</c:f>
              <c:strCache/>
            </c:strRef>
          </c:cat>
          <c:val>
            <c:numRef>
              <c:f>'概要・推移'!$P$15:$P$18</c:f>
              <c:numCache/>
            </c:numRef>
          </c:val>
        </c:ser>
        <c:overlap val="100"/>
        <c:axId val="45367685"/>
        <c:axId val="5655982"/>
      </c:barChart>
      <c:catAx>
        <c:axId val="45367685"/>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5655982"/>
        <c:crosses val="autoZero"/>
        <c:auto val="1"/>
        <c:lblOffset val="100"/>
        <c:tickLblSkip val="1"/>
        <c:noMultiLvlLbl val="0"/>
      </c:catAx>
      <c:valAx>
        <c:axId val="5655982"/>
        <c:scaling>
          <c:orientation val="minMax"/>
          <c:max val="100"/>
        </c:scaling>
        <c:axPos val="b"/>
        <c:majorGridlines>
          <c:spPr>
            <a:ln w="3175">
              <a:solidFill>
                <a:srgbClr val="000000"/>
              </a:solidFill>
            </a:ln>
          </c:spPr>
        </c:majorGridlines>
        <c:delete val="0"/>
        <c:numFmt formatCode="#,##0.0;[Red]\-#,##0.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5367685"/>
        <c:crossesAt val="1"/>
        <c:crossBetween val="between"/>
        <c:dispUnits/>
      </c:valAx>
      <c:spPr>
        <a:solidFill>
          <a:srgbClr val="FFFFFF"/>
        </a:solidFill>
        <a:ln w="12700">
          <a:solidFill>
            <a:srgbClr val="808080"/>
          </a:solidFill>
        </a:ln>
      </c:spPr>
    </c:plotArea>
    <c:legend>
      <c:legendPos val="r"/>
      <c:layout>
        <c:manualLayout>
          <c:xMode val="edge"/>
          <c:yMode val="edge"/>
          <c:x val="0.81375"/>
          <c:y val="0.39925"/>
          <c:w val="0.177"/>
          <c:h val="0.2765"/>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生涯未婚率（</a:t>
            </a:r>
            <a:r>
              <a:rPr lang="en-US" cap="none" sz="1100" b="0" i="0" u="none" baseline="0">
                <a:solidFill>
                  <a:srgbClr val="000000"/>
                </a:solidFill>
                <a:latin typeface="ＭＳ Ｐゴシック"/>
                <a:ea typeface="ＭＳ Ｐゴシック"/>
                <a:cs typeface="ＭＳ Ｐゴシック"/>
              </a:rPr>
              <a:t>50</a:t>
            </a:r>
            <a:r>
              <a:rPr lang="en-US" cap="none" sz="1100" b="0" i="0" u="none" baseline="0">
                <a:solidFill>
                  <a:srgbClr val="000000"/>
                </a:solidFill>
                <a:latin typeface="ＭＳ Ｐゴシック"/>
                <a:ea typeface="ＭＳ Ｐゴシック"/>
                <a:cs typeface="ＭＳ Ｐゴシック"/>
              </a:rPr>
              <a:t>歳）推移</a:t>
            </a:r>
          </a:p>
        </c:rich>
      </c:tx>
      <c:layout>
        <c:manualLayout>
          <c:xMode val="factor"/>
          <c:yMode val="factor"/>
          <c:x val="-0.02475"/>
          <c:y val="-0.00975"/>
        </c:manualLayout>
      </c:layout>
      <c:spPr>
        <a:noFill/>
        <a:ln w="3175">
          <a:noFill/>
        </a:ln>
      </c:spPr>
    </c:title>
    <c:plotArea>
      <c:layout>
        <c:manualLayout>
          <c:xMode val="edge"/>
          <c:yMode val="edge"/>
          <c:x val="0.0555"/>
          <c:y val="0.141"/>
          <c:w val="0.80275"/>
          <c:h val="0.87325"/>
        </c:manualLayout>
      </c:layout>
      <c:barChart>
        <c:barDir val="col"/>
        <c:grouping val="clustered"/>
        <c:varyColors val="0"/>
        <c:ser>
          <c:idx val="0"/>
          <c:order val="0"/>
          <c:tx>
            <c:strRef>
              <c:f>'未婚率推移'!$W$20</c:f>
              <c:strCache>
                <c:ptCount val="1"/>
                <c:pt idx="0">
                  <c:v>男</c:v>
                </c:pt>
              </c:strCache>
            </c:strRef>
          </c:tx>
          <c:spPr>
            <a:solidFill>
              <a:srgbClr val="9DC3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'未婚率推移'!$V$21:$V$26</c:f>
              <c:strCache/>
            </c:strRef>
          </c:cat>
          <c:val>
            <c:numRef>
              <c:f>'未婚率推移'!$W$21:$W$26</c:f>
              <c:numCache/>
            </c:numRef>
          </c:val>
        </c:ser>
        <c:ser>
          <c:idx val="1"/>
          <c:order val="1"/>
          <c:tx>
            <c:strRef>
              <c:f>'未婚率推移'!$X$20</c:f>
              <c:strCache>
                <c:ptCount val="1"/>
                <c:pt idx="0">
                  <c:v>女</c:v>
                </c:pt>
              </c:strCache>
            </c:strRef>
          </c:tx>
          <c:spPr>
            <a:pattFill prst="pct75">
              <a:fgClr>
                <a:srgbClr val="FF99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pattFill prst="pct75">
                <a:fgClr>
                  <a:srgbClr val="FF99CC"/>
                </a:fgClr>
                <a:bgClr>
                  <a:srgbClr val="FFFFFF"/>
                </a:bgClr>
              </a:pattFill>
              <a:ln w="12700">
                <a:solidFill>
                  <a:srgbClr val="000000"/>
                </a:solidFill>
              </a:ln>
            </c:spPr>
          </c:dPt>
          <c:dPt>
            <c:idx val="3"/>
            <c:invertIfNegative val="0"/>
            <c:spPr>
              <a:pattFill prst="pct75">
                <a:fgClr>
                  <a:srgbClr val="FF99CC"/>
                </a:fgClr>
                <a:bgClr>
                  <a:srgbClr val="FFFFFF"/>
                </a:bgClr>
              </a:pattFill>
              <a:ln w="12700">
                <a:solidFill>
                  <a:srgbClr val="000000"/>
                </a:solidFill>
              </a:ln>
            </c:spPr>
          </c:dPt>
          <c:dPt>
            <c:idx val="4"/>
            <c:invertIfNegative val="0"/>
            <c:spPr>
              <a:pattFill prst="pct75">
                <a:fgClr>
                  <a:srgbClr val="FF99CC"/>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'未婚率推移'!$V$21:$V$26</c:f>
              <c:strCache/>
            </c:strRef>
          </c:cat>
          <c:val>
            <c:numRef>
              <c:f>'未婚率推移'!$X$21:$X$26</c:f>
              <c:numCache/>
            </c:numRef>
          </c:val>
        </c:ser>
        <c:axId val="31192873"/>
        <c:axId val="12300402"/>
      </c:barChart>
      <c:catAx>
        <c:axId val="3119287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12300402"/>
        <c:crosses val="autoZero"/>
        <c:auto val="1"/>
        <c:lblOffset val="100"/>
        <c:tickLblSkip val="1"/>
        <c:noMultiLvlLbl val="0"/>
      </c:catAx>
      <c:valAx>
        <c:axId val="1230040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192873"/>
        <c:crossesAt val="1"/>
        <c:crossBetween val="between"/>
        <c:dispUnits/>
      </c:valAx>
      <c:spPr>
        <a:solidFill>
          <a:srgbClr val="F2F2F2"/>
        </a:solidFill>
        <a:ln w="12700">
          <a:solidFill>
            <a:srgbClr val="808080"/>
          </a:solidFill>
        </a:ln>
      </c:spPr>
    </c:plotArea>
    <c:legend>
      <c:legendPos val="r"/>
      <c:layout>
        <c:manualLayout>
          <c:xMode val="edge"/>
          <c:yMode val="edge"/>
          <c:x val="0.89125"/>
          <c:y val="0.4005"/>
          <c:w val="0.09425"/>
          <c:h val="0.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55"/>
          <c:y val="0.13025"/>
          <c:w val="0.808"/>
          <c:h val="0.724"/>
        </c:manualLayout>
      </c:layout>
      <c:barChart>
        <c:barDir val="col"/>
        <c:grouping val="clustered"/>
        <c:varyColors val="0"/>
        <c:ser>
          <c:idx val="0"/>
          <c:order val="0"/>
          <c:tx>
            <c:strRef>
              <c:f>'就業状態等基本集計結果'!$C$29</c:f>
              <c:strCache>
                <c:ptCount val="1"/>
                <c:pt idx="0">
                  <c:v>労働力人口</c:v>
                </c:pt>
              </c:strCache>
            </c:strRef>
          </c:tx>
          <c:spPr>
            <a:solidFill>
              <a:srgbClr val="BDD7E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50" b="0" i="0" u="none" baseline="0">
                    <a:solidFill>
                      <a:srgbClr val="333333"/>
                    </a:solidFill>
                    <a:latin typeface="ＭＳ Ｐゴシック"/>
                    <a:ea typeface="ＭＳ Ｐゴシック"/>
                    <a:cs typeface="ＭＳ Ｐゴシック"/>
                  </a:defRPr>
                </a:pPr>
              </a:p>
            </c:txPr>
            <c:showLegendKey val="0"/>
            <c:showVal val="1"/>
            <c:showBubbleSize val="0"/>
            <c:showCatName val="0"/>
            <c:showSerName val="0"/>
            <c:showPercent val="0"/>
          </c:dLbls>
          <c:cat>
            <c:strRef>
              <c:f>'就業状態等基本集計結果'!$A$30:$A$32</c:f>
              <c:strCache/>
            </c:strRef>
          </c:cat>
          <c:val>
            <c:numRef>
              <c:f>'就業状態等基本集計結果'!$C$30:$C$32</c:f>
              <c:numCache/>
            </c:numRef>
          </c:val>
        </c:ser>
        <c:gapWidth val="75"/>
        <c:axId val="43594755"/>
        <c:axId val="56808476"/>
      </c:barChart>
      <c:lineChart>
        <c:grouping val="standard"/>
        <c:varyColors val="0"/>
        <c:ser>
          <c:idx val="1"/>
          <c:order val="1"/>
          <c:tx>
            <c:strRef>
              <c:f>'就業状態等基本集計結果'!$D$29</c:f>
              <c:strCache>
                <c:ptCount val="1"/>
                <c:pt idx="0">
                  <c:v>労働力率</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layout>
                <c:manualLayout>
                  <c:x val="0"/>
                  <c:y val="0"/>
                </c:manualLayout>
              </c:layout>
              <c:txPr>
                <a:bodyPr vert="horz" rot="0" anchor="ctr"/>
                <a:lstStyle/>
                <a:p>
                  <a:pPr algn="ctr">
                    <a:defRPr lang="en-US" cap="none" sz="105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0" i="0" u="none" baseline="0">
                    <a:solidFill>
                      <a:srgbClr val="333333"/>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'就業状態等基本集計結果'!$A$30:$A$32</c:f>
              <c:strCache/>
            </c:strRef>
          </c:cat>
          <c:val>
            <c:numRef>
              <c:f>'就業状態等基本集計結果'!$D$30:$D$32</c:f>
              <c:numCache/>
            </c:numRef>
          </c:val>
          <c:smooth val="0"/>
        </c:ser>
        <c:axId val="41514237"/>
        <c:axId val="38083814"/>
      </c:lineChart>
      <c:catAx>
        <c:axId val="4359475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333333"/>
                </a:solidFill>
                <a:latin typeface="ＭＳ Ｐゴシック"/>
                <a:ea typeface="ＭＳ Ｐゴシック"/>
                <a:cs typeface="ＭＳ Ｐゴシック"/>
              </a:defRPr>
            </a:pPr>
          </a:p>
        </c:txPr>
        <c:crossAx val="56808476"/>
        <c:crosses val="autoZero"/>
        <c:auto val="1"/>
        <c:lblOffset val="100"/>
        <c:tickLblSkip val="1"/>
        <c:noMultiLvlLbl val="0"/>
      </c:catAx>
      <c:valAx>
        <c:axId val="56808476"/>
        <c:scaling>
          <c:orientation val="minMax"/>
          <c:min val="20000"/>
        </c:scaling>
        <c:axPos val="l"/>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333333"/>
                </a:solidFill>
                <a:latin typeface="ＭＳ Ｐゴシック"/>
                <a:ea typeface="ＭＳ Ｐゴシック"/>
                <a:cs typeface="ＭＳ Ｐゴシック"/>
              </a:defRPr>
            </a:pPr>
          </a:p>
        </c:txPr>
        <c:crossAx val="43594755"/>
        <c:crossesAt val="1"/>
        <c:crossBetween val="between"/>
        <c:dispUnits/>
        <c:majorUnit val="1000"/>
        <c:minorUnit val="500"/>
      </c:valAx>
      <c:catAx>
        <c:axId val="41514237"/>
        <c:scaling>
          <c:orientation val="minMax"/>
        </c:scaling>
        <c:axPos val="b"/>
        <c:delete val="1"/>
        <c:majorTickMark val="out"/>
        <c:minorTickMark val="none"/>
        <c:tickLblPos val="nextTo"/>
        <c:crossAx val="38083814"/>
        <c:crosses val="autoZero"/>
        <c:auto val="1"/>
        <c:lblOffset val="100"/>
        <c:tickLblSkip val="1"/>
        <c:noMultiLvlLbl val="0"/>
      </c:catAx>
      <c:valAx>
        <c:axId val="3808381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333333"/>
                </a:solidFill>
                <a:latin typeface="ＭＳ Ｐゴシック"/>
                <a:ea typeface="ＭＳ Ｐゴシック"/>
                <a:cs typeface="ＭＳ Ｐゴシック"/>
              </a:defRPr>
            </a:pPr>
          </a:p>
        </c:txPr>
        <c:crossAx val="41514237"/>
        <c:crosses val="max"/>
        <c:crossBetween val="between"/>
        <c:dispUnits/>
        <c:majorUnit val="0.2"/>
        <c:minorUnit val="0.1"/>
      </c:valAx>
      <c:spPr>
        <a:noFill/>
        <a:ln>
          <a:noFill/>
        </a:ln>
      </c:spPr>
    </c:plotArea>
    <c:legend>
      <c:legendPos val="b"/>
      <c:layout>
        <c:manualLayout>
          <c:xMode val="edge"/>
          <c:yMode val="edge"/>
          <c:x val="0"/>
          <c:y val="0.312"/>
          <c:w val="0.1225"/>
          <c:h val="0.29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ＭＳ Ｐゴシック"/>
                <a:ea typeface="ＭＳ Ｐゴシック"/>
                <a:cs typeface="ＭＳ Ｐゴシック"/>
              </a:rPr>
              <a:t>年齢（５歳級）男女別労働力率</a:t>
            </a:r>
          </a:p>
        </c:rich>
      </c:tx>
      <c:layout>
        <c:manualLayout>
          <c:xMode val="factor"/>
          <c:yMode val="factor"/>
          <c:x val="-0.00075"/>
          <c:y val="-0.01225"/>
        </c:manualLayout>
      </c:layout>
      <c:spPr>
        <a:noFill/>
        <a:ln w="3175">
          <a:noFill/>
        </a:ln>
      </c:spPr>
    </c:title>
    <c:plotArea>
      <c:layout>
        <c:manualLayout>
          <c:xMode val="edge"/>
          <c:yMode val="edge"/>
          <c:x val="0.0025"/>
          <c:y val="0.112"/>
          <c:w val="0.962"/>
          <c:h val="0.80225"/>
        </c:manualLayout>
      </c:layout>
      <c:lineChart>
        <c:grouping val="standard"/>
        <c:varyColors val="0"/>
        <c:ser>
          <c:idx val="0"/>
          <c:order val="0"/>
          <c:tx>
            <c:strRef>
              <c:f>'就業状態等基本集計結果'!$F$43</c:f>
              <c:strCache>
                <c:ptCount val="1"/>
                <c:pt idx="0">
                  <c:v>男</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'就業状態等基本集計結果'!$E$44:$E$60</c:f>
              <c:strCache/>
            </c:strRef>
          </c:cat>
          <c:val>
            <c:numRef>
              <c:f>'就業状態等基本集計結果'!$F$44:$F$60</c:f>
              <c:numCache/>
            </c:numRef>
          </c:val>
          <c:smooth val="0"/>
        </c:ser>
        <c:ser>
          <c:idx val="1"/>
          <c:order val="1"/>
          <c:tx>
            <c:strRef>
              <c:f>'就業状態等基本集計結果'!$G$43</c:f>
              <c:strCache>
                <c:ptCount val="1"/>
                <c:pt idx="0">
                  <c:v>女</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'就業状態等基本集計結果'!$E$44:$E$60</c:f>
              <c:strCache/>
            </c:strRef>
          </c:cat>
          <c:val>
            <c:numRef>
              <c:f>'就業状態等基本集計結果'!$G$44:$G$60</c:f>
              <c:numCache/>
            </c:numRef>
          </c:val>
          <c:smooth val="0"/>
        </c:ser>
        <c:marker val="1"/>
        <c:axId val="7210007"/>
        <c:axId val="64890064"/>
      </c:lineChart>
      <c:catAx>
        <c:axId val="7210007"/>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1000" b="0" i="0" u="none" baseline="0">
                <a:solidFill>
                  <a:srgbClr val="333333"/>
                </a:solidFill>
                <a:latin typeface="ＭＳ Ｐゴシック"/>
                <a:ea typeface="ＭＳ Ｐゴシック"/>
                <a:cs typeface="ＭＳ Ｐゴシック"/>
              </a:defRPr>
            </a:pPr>
          </a:p>
        </c:txPr>
        <c:crossAx val="64890064"/>
        <c:crosses val="autoZero"/>
        <c:auto val="1"/>
        <c:lblOffset val="100"/>
        <c:tickLblSkip val="1"/>
        <c:noMultiLvlLbl val="0"/>
      </c:catAx>
      <c:valAx>
        <c:axId val="64890064"/>
        <c:scaling>
          <c:orientation val="minMax"/>
        </c:scaling>
        <c:axPos val="l"/>
        <c:delete val="1"/>
        <c:majorTickMark val="out"/>
        <c:minorTickMark val="none"/>
        <c:tickLblPos val="nextTo"/>
        <c:crossAx val="7210007"/>
        <c:crossesAt val="1"/>
        <c:crossBetween val="between"/>
        <c:dispUnits/>
      </c:valAx>
      <c:spPr>
        <a:noFill/>
        <a:ln>
          <a:noFill/>
        </a:ln>
      </c:spPr>
    </c:plotArea>
    <c:legend>
      <c:legendPos val="t"/>
      <c:layout>
        <c:manualLayout>
          <c:xMode val="edge"/>
          <c:yMode val="edge"/>
          <c:x val="0.81625"/>
          <c:y val="0.06275"/>
          <c:w val="0.10575"/>
          <c:h val="0.220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ＭＳ Ｐゴシック"/>
                <a:ea typeface="ＭＳ Ｐゴシック"/>
                <a:cs typeface="ＭＳ Ｐゴシック"/>
              </a:rPr>
              <a:t>（男）</a:t>
            </a:r>
          </a:p>
        </c:rich>
      </c:tx>
      <c:layout>
        <c:manualLayout>
          <c:xMode val="factor"/>
          <c:yMode val="factor"/>
          <c:x val="-0.022"/>
          <c:y val="-0.00875"/>
        </c:manualLayout>
      </c:layout>
      <c:spPr>
        <a:noFill/>
        <a:ln w="3175">
          <a:noFill/>
        </a:ln>
      </c:spPr>
    </c:title>
    <c:plotArea>
      <c:layout>
        <c:manualLayout>
          <c:xMode val="edge"/>
          <c:yMode val="edge"/>
          <c:x val="0.35375"/>
          <c:y val="0.2365"/>
          <c:w val="0.29125"/>
          <c:h val="0.66225"/>
        </c:manualLayout>
      </c:layout>
      <c:pie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DC3E6"/>
              </a:solidFill>
              <a:ln w="12700">
                <a:solidFill>
                  <a:srgbClr val="FFFFFF"/>
                </a:solidFill>
              </a:ln>
            </c:spPr>
          </c:dPt>
          <c:dPt>
            <c:idx val="1"/>
            <c:spPr>
              <a:solidFill>
                <a:srgbClr val="FFE699"/>
              </a:solidFill>
              <a:ln w="12700">
                <a:solidFill>
                  <a:srgbClr val="FFFFFF"/>
                </a:solidFill>
              </a:ln>
            </c:spPr>
          </c:dPt>
          <c:dPt>
            <c:idx val="2"/>
            <c:spPr>
              <a:solidFill>
                <a:srgbClr val="F8CBAD"/>
              </a:solidFill>
              <a:ln w="12700">
                <a:solidFill>
                  <a:srgbClr val="FFFFFF"/>
                </a:solidFill>
              </a:ln>
            </c:spPr>
          </c:dPt>
          <c:dLbls>
            <c:dLbl>
              <c:idx val="0"/>
              <c:layout>
                <c:manualLayout>
                  <c:x val="0"/>
                  <c:y val="0"/>
                </c:manualLayout>
              </c:layout>
              <c:txPr>
                <a:bodyPr vert="horz" rot="0" anchor="ctr"/>
                <a:lstStyle/>
                <a:p>
                  <a:pPr algn="ctr">
                    <a:defRPr lang="en-US" cap="none" sz="105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5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050" b="0" i="0" u="none" baseline="0">
                    <a:solidFill>
                      <a:srgbClr val="333333"/>
                    </a:solidFill>
                    <a:latin typeface="ＭＳ Ｐゴシック"/>
                    <a:ea typeface="ＭＳ Ｐゴシック"/>
                    <a:cs typeface="ＭＳ Ｐゴシック"/>
                  </a:defRPr>
                </a:pPr>
              </a:p>
            </c:txPr>
            <c:showLegendKey val="0"/>
            <c:showVal val="0"/>
            <c:showBubbleSize val="0"/>
            <c:showCatName val="1"/>
            <c:showSerName val="0"/>
            <c:showLeaderLines val="1"/>
            <c:showPercent val="1"/>
            <c:leaderLines>
              <c:spPr>
                <a:ln w="3175">
                  <a:solidFill>
                    <a:srgbClr val="969696"/>
                  </a:solidFill>
                </a:ln>
              </c:spPr>
            </c:leaderLines>
          </c:dLbls>
          <c:cat>
            <c:strRef>
              <c:f>'就業状態等基本集計結果'!$C$76:$E$76</c:f>
              <c:strCache/>
            </c:strRef>
          </c:cat>
          <c:val>
            <c:numRef>
              <c:f>'就業状態等基本集計結果'!$C$77:$E$77</c:f>
              <c:numCache/>
            </c:numRef>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ＭＳ Ｐゴシック"/>
                <a:ea typeface="ＭＳ Ｐゴシック"/>
                <a:cs typeface="ＭＳ Ｐゴシック"/>
              </a:rPr>
              <a:t>（女）</a:t>
            </a:r>
          </a:p>
        </c:rich>
      </c:tx>
      <c:layout>
        <c:manualLayout>
          <c:xMode val="factor"/>
          <c:yMode val="factor"/>
          <c:x val="-0.00125"/>
          <c:y val="0.058"/>
        </c:manualLayout>
      </c:layout>
      <c:spPr>
        <a:noFill/>
        <a:ln w="3175">
          <a:noFill/>
        </a:ln>
      </c:spPr>
    </c:title>
    <c:plotArea>
      <c:layout>
        <c:manualLayout>
          <c:xMode val="edge"/>
          <c:yMode val="edge"/>
          <c:x val="0.3215"/>
          <c:y val="0.237"/>
          <c:w val="0.355"/>
          <c:h val="0.66475"/>
        </c:manualLayout>
      </c:layout>
      <c:pie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DC3E6"/>
              </a:solidFill>
              <a:ln w="12700">
                <a:solidFill>
                  <a:srgbClr val="FFFFFF"/>
                </a:solidFill>
              </a:ln>
            </c:spPr>
          </c:dPt>
          <c:dPt>
            <c:idx val="1"/>
            <c:spPr>
              <a:solidFill>
                <a:srgbClr val="FFE699"/>
              </a:solidFill>
              <a:ln w="12700">
                <a:solidFill>
                  <a:srgbClr val="FFFFFF"/>
                </a:solidFill>
              </a:ln>
            </c:spPr>
          </c:dPt>
          <c:dPt>
            <c:idx val="2"/>
            <c:spPr>
              <a:solidFill>
                <a:srgbClr val="F8CBAD"/>
              </a:solidFill>
              <a:ln w="12700">
                <a:solidFill>
                  <a:srgbClr val="FFFFFF"/>
                </a:solidFill>
              </a:ln>
            </c:spPr>
          </c:dPt>
          <c:dLbls>
            <c:dLbl>
              <c:idx val="0"/>
              <c:layout>
                <c:manualLayout>
                  <c:x val="0"/>
                  <c:y val="0"/>
                </c:manualLayout>
              </c:layout>
              <c:txPr>
                <a:bodyPr vert="horz" rot="0" anchor="ctr"/>
                <a:lstStyle/>
                <a:p>
                  <a:pPr algn="ctr">
                    <a:defRPr lang="en-US" cap="none" sz="105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50" b="0" i="0" u="none" baseline="0">
                      <a:solidFill>
                        <a:srgbClr val="333333"/>
                      </a:solidFill>
                      <a:latin typeface="ＭＳ Ｐゴシック"/>
                      <a:ea typeface="ＭＳ Ｐゴシック"/>
                      <a:cs typeface="ＭＳ Ｐゴシック"/>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050" b="0" i="0" u="none" baseline="0">
                    <a:solidFill>
                      <a:srgbClr val="333333"/>
                    </a:solidFill>
                    <a:latin typeface="ＭＳ Ｐゴシック"/>
                    <a:ea typeface="ＭＳ Ｐゴシック"/>
                    <a:cs typeface="ＭＳ Ｐゴシック"/>
                  </a:defRPr>
                </a:pPr>
              </a:p>
            </c:txPr>
            <c:showLegendKey val="0"/>
            <c:showVal val="0"/>
            <c:showBubbleSize val="0"/>
            <c:showCatName val="1"/>
            <c:showSerName val="0"/>
            <c:showLeaderLines val="1"/>
            <c:showPercent val="1"/>
            <c:leaderLines>
              <c:spPr>
                <a:ln w="3175">
                  <a:solidFill>
                    <a:srgbClr val="969696"/>
                  </a:solidFill>
                </a:ln>
              </c:spPr>
            </c:leaderLines>
          </c:dLbls>
          <c:cat>
            <c:strRef>
              <c:f>'就業状態等基本集計結果'!$H$78:$J$78</c:f>
              <c:strCache/>
            </c:strRef>
          </c:cat>
          <c:val>
            <c:numRef>
              <c:f>'就業状態等基本集計結果'!$H$79:$J$79</c:f>
              <c:numCache/>
            </c:numRef>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ＭＳ Ｐゴシック"/>
                <a:ea typeface="ＭＳ Ｐゴシック"/>
                <a:cs typeface="ＭＳ Ｐゴシック"/>
              </a:rPr>
              <a:t>令和２年　産業分野別就業者数</a:t>
            </a:r>
          </a:p>
        </c:rich>
      </c:tx>
      <c:layout>
        <c:manualLayout>
          <c:xMode val="factor"/>
          <c:yMode val="factor"/>
          <c:x val="-0.00075"/>
          <c:y val="-0.014"/>
        </c:manualLayout>
      </c:layout>
      <c:spPr>
        <a:noFill/>
        <a:ln w="3175">
          <a:noFill/>
        </a:ln>
      </c:spPr>
    </c:title>
    <c:plotArea>
      <c:layout>
        <c:manualLayout>
          <c:xMode val="edge"/>
          <c:yMode val="edge"/>
          <c:x val="-0.0015"/>
          <c:y val="0.09725"/>
          <c:w val="0.985"/>
          <c:h val="0.88025"/>
        </c:manualLayout>
      </c:layout>
      <c:barChart>
        <c:barDir val="bar"/>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50" b="0" i="0" u="none" baseline="0">
                    <a:solidFill>
                      <a:srgbClr val="333333"/>
                    </a:solidFill>
                    <a:latin typeface="ＭＳ Ｐゴシック"/>
                    <a:ea typeface="ＭＳ Ｐゴシック"/>
                    <a:cs typeface="ＭＳ Ｐゴシック"/>
                  </a:defRPr>
                </a:pPr>
              </a:p>
            </c:txPr>
            <c:showLegendKey val="0"/>
            <c:showVal val="1"/>
            <c:showBubbleSize val="0"/>
            <c:showCatName val="0"/>
            <c:showSerName val="0"/>
            <c:showPercent val="0"/>
          </c:dLbls>
          <c:cat>
            <c:strRef>
              <c:f>'産業（大分類）別就業者数'!$A$41:$A$60</c:f>
              <c:strCache/>
            </c:strRef>
          </c:cat>
          <c:val>
            <c:numRef>
              <c:f>'産業（大分類）別就業者数'!$B$41:$B$60</c:f>
              <c:numCache/>
            </c:numRef>
          </c:val>
        </c:ser>
        <c:ser>
          <c:idx val="1"/>
          <c:order val="1"/>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'産業（大分類）別就業者数'!$A$41:$A$60</c:f>
              <c:strCache/>
            </c:strRef>
          </c:cat>
          <c:val>
            <c:numRef>
              <c:f>'産業（大分類）別就業者数'!$C$41:$C$60</c:f>
              <c:numCache/>
            </c:numRef>
          </c:val>
        </c:ser>
        <c:ser>
          <c:idx val="2"/>
          <c:order val="2"/>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'産業（大分類）別就業者数'!$A$41:$A$60</c:f>
              <c:strCache/>
            </c:strRef>
          </c:cat>
          <c:val>
            <c:numRef>
              <c:f>'産業（大分類）別就業者数'!$D$41:$D$60</c:f>
              <c:numCache/>
            </c:numRef>
          </c:val>
        </c:ser>
        <c:overlap val="-25"/>
        <c:axId val="47139665"/>
        <c:axId val="21603802"/>
      </c:barChart>
      <c:catAx>
        <c:axId val="47139665"/>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050" b="0" i="0" u="none" baseline="0">
                <a:solidFill>
                  <a:srgbClr val="333333"/>
                </a:solidFill>
              </a:defRPr>
            </a:pPr>
          </a:p>
        </c:txPr>
        <c:crossAx val="21603802"/>
        <c:crosses val="autoZero"/>
        <c:auto val="1"/>
        <c:lblOffset val="100"/>
        <c:tickLblSkip val="1"/>
        <c:noMultiLvlLbl val="0"/>
      </c:catAx>
      <c:valAx>
        <c:axId val="21603802"/>
        <c:scaling>
          <c:orientation val="minMax"/>
        </c:scaling>
        <c:axPos val="b"/>
        <c:delete val="1"/>
        <c:majorTickMark val="out"/>
        <c:minorTickMark val="none"/>
        <c:tickLblPos val="nextTo"/>
        <c:crossAx val="47139665"/>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0" i="0" u="none" baseline="0">
                <a:solidFill>
                  <a:srgbClr val="000000"/>
                </a:solidFill>
              </a:rPr>
              <a:t>年齢（３区分）別人口推移</a:t>
            </a:r>
          </a:p>
        </c:rich>
      </c:tx>
      <c:layout>
        <c:manualLayout>
          <c:xMode val="factor"/>
          <c:yMode val="factor"/>
          <c:x val="0.02475"/>
          <c:y val="-0.00675"/>
        </c:manualLayout>
      </c:layout>
      <c:spPr>
        <a:noFill/>
        <a:ln>
          <a:noFill/>
        </a:ln>
      </c:spPr>
    </c:title>
    <c:plotArea>
      <c:layout>
        <c:manualLayout>
          <c:xMode val="edge"/>
          <c:yMode val="edge"/>
          <c:x val="0.02175"/>
          <c:y val="0.2015"/>
          <c:w val="0.729"/>
          <c:h val="0.75225"/>
        </c:manualLayout>
      </c:layout>
      <c:lineChart>
        <c:grouping val="standard"/>
        <c:varyColors val="0"/>
        <c:ser>
          <c:idx val="0"/>
          <c:order val="0"/>
          <c:tx>
            <c:strRef>
              <c:f>'概要・推移'!$N$24</c:f>
              <c:strCache>
                <c:ptCount val="1"/>
                <c:pt idx="0">
                  <c:v>15才未満</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33CCCC"/>
              </a:solidFill>
              <a:ln>
                <a:solidFill>
                  <a:srgbClr val="33CCCC"/>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'概要・推移'!$M$25:$M$28</c:f>
              <c:strCache/>
            </c:strRef>
          </c:cat>
          <c:val>
            <c:numRef>
              <c:f>'概要・推移'!$N$25:$N$28</c:f>
              <c:numCache/>
            </c:numRef>
          </c:val>
          <c:smooth val="0"/>
        </c:ser>
        <c:ser>
          <c:idx val="1"/>
          <c:order val="1"/>
          <c:tx>
            <c:strRef>
              <c:f>'概要・推移'!$O$24</c:f>
              <c:strCache>
                <c:ptCount val="1"/>
                <c:pt idx="0">
                  <c:v>15～64歳</c:v>
                </c:pt>
              </c:strCache>
            </c:strRef>
          </c:tx>
          <c:spPr>
            <a:ln w="25400">
              <a:solidFill>
                <a:srgbClr val="FFFF99"/>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FFFF99"/>
              </a:solidFill>
              <a:ln>
                <a:solidFill>
                  <a:srgbClr val="FFFF99"/>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'概要・推移'!$M$25:$M$28</c:f>
              <c:strCache/>
            </c:strRef>
          </c:cat>
          <c:val>
            <c:numRef>
              <c:f>'概要・推移'!$O$25:$O$28</c:f>
              <c:numCache/>
            </c:numRef>
          </c:val>
          <c:smooth val="0"/>
        </c:ser>
        <c:ser>
          <c:idx val="2"/>
          <c:order val="2"/>
          <c:tx>
            <c:strRef>
              <c:f>'概要・推移'!$P$24</c:f>
              <c:strCache>
                <c:ptCount val="1"/>
                <c:pt idx="0">
                  <c:v>65歳以上</c:v>
                </c:pt>
              </c:strCache>
            </c:strRef>
          </c:tx>
          <c:spPr>
            <a:ln w="254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969696"/>
              </a:solidFill>
              <a:ln>
                <a:solidFill>
                  <a:srgbClr val="CCFFCC"/>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'概要・推移'!$M$25:$M$28</c:f>
              <c:strCache/>
            </c:strRef>
          </c:cat>
          <c:val>
            <c:numRef>
              <c:f>'概要・推移'!$P$25:$P$28</c:f>
              <c:numCache/>
            </c:numRef>
          </c:val>
          <c:smooth val="0"/>
        </c:ser>
        <c:marker val="1"/>
        <c:axId val="50903839"/>
        <c:axId val="55481368"/>
      </c:lineChart>
      <c:catAx>
        <c:axId val="5090383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55481368"/>
        <c:crosses val="autoZero"/>
        <c:auto val="1"/>
        <c:lblOffset val="100"/>
        <c:tickLblSkip val="1"/>
        <c:noMultiLvlLbl val="0"/>
      </c:catAx>
      <c:valAx>
        <c:axId val="5548136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50903839"/>
        <c:crossesAt val="1"/>
        <c:crossBetween val="between"/>
        <c:dispUnits/>
      </c:valAx>
      <c:spPr>
        <a:solidFill>
          <a:srgbClr val="FFFFFF"/>
        </a:solidFill>
        <a:ln w="12700">
          <a:solidFill>
            <a:srgbClr val="808080"/>
          </a:solidFill>
        </a:ln>
      </c:spPr>
    </c:plotArea>
    <c:legend>
      <c:legendPos val="r"/>
      <c:layout>
        <c:manualLayout>
          <c:xMode val="edge"/>
          <c:yMode val="edge"/>
          <c:x val="0.78775"/>
          <c:y val="0.331"/>
          <c:w val="0.207"/>
          <c:h val="0.36275"/>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ＭＳ Ｐゴシック"/>
                <a:ea typeface="ＭＳ Ｐゴシック"/>
                <a:cs typeface="ＭＳ Ｐゴシック"/>
              </a:rPr>
              <a:t>南あわじ市人口推移（昭和</a:t>
            </a:r>
            <a:r>
              <a:rPr lang="en-US" cap="none" sz="1400" b="1" i="0" u="none" baseline="0">
                <a:solidFill>
                  <a:srgbClr val="000000"/>
                </a:solidFill>
                <a:latin typeface="ＭＳ Ｐゴシック"/>
                <a:ea typeface="ＭＳ Ｐゴシック"/>
                <a:cs typeface="ＭＳ Ｐゴシック"/>
              </a:rPr>
              <a:t>40</a:t>
            </a:r>
            <a:r>
              <a:rPr lang="en-US" cap="none" sz="1400" b="1" i="0" u="none" baseline="0">
                <a:solidFill>
                  <a:srgbClr val="000000"/>
                </a:solidFill>
                <a:latin typeface="ＭＳ Ｐゴシック"/>
                <a:ea typeface="ＭＳ Ｐゴシック"/>
                <a:cs typeface="ＭＳ Ｐゴシック"/>
              </a:rPr>
              <a:t>年～令和２年）</a:t>
            </a:r>
          </a:p>
        </c:rich>
      </c:tx>
      <c:layout>
        <c:manualLayout>
          <c:xMode val="factor"/>
          <c:yMode val="factor"/>
          <c:x val="0.03575"/>
          <c:y val="0.00575"/>
        </c:manualLayout>
      </c:layout>
      <c:spPr>
        <a:noFill/>
        <a:ln>
          <a:noFill/>
        </a:ln>
      </c:spPr>
    </c:title>
    <c:plotArea>
      <c:layout>
        <c:manualLayout>
          <c:xMode val="edge"/>
          <c:yMode val="edge"/>
          <c:x val="0.00125"/>
          <c:y val="0.10075"/>
          <c:w val="0.96325"/>
          <c:h val="0.899"/>
        </c:manualLayout>
      </c:layout>
      <c:barChart>
        <c:barDir val="col"/>
        <c:grouping val="clustered"/>
        <c:varyColors val="0"/>
        <c:ser>
          <c:idx val="0"/>
          <c:order val="0"/>
          <c:tx>
            <c:strRef>
              <c:f>'概要・推移'!$N$35</c:f>
              <c:strCache>
                <c:ptCount val="1"/>
                <c:pt idx="0">
                  <c:v>総人口</c:v>
                </c:pt>
              </c:strCache>
            </c:strRef>
          </c:tx>
          <c:spPr>
            <a:solidFill>
              <a:srgbClr val="FCFF85"/>
            </a:solidFill>
            <a:ln w="3175">
              <a:solidFill>
                <a:srgbClr val="FFFF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333333"/>
                    </a:solidFill>
                    <a:latin typeface="ＭＳ Ｐゴシック"/>
                    <a:ea typeface="ＭＳ Ｐゴシック"/>
                    <a:cs typeface="ＭＳ Ｐゴシック"/>
                  </a:defRPr>
                </a:pPr>
              </a:p>
            </c:txPr>
            <c:showLegendKey val="0"/>
            <c:showVal val="1"/>
            <c:showBubbleSize val="0"/>
            <c:showCatName val="0"/>
            <c:showSerName val="0"/>
            <c:showPercent val="0"/>
          </c:dLbls>
          <c:cat>
            <c:strRef>
              <c:f>'概要・推移'!$M$36:$M$47</c:f>
              <c:strCache/>
            </c:strRef>
          </c:cat>
          <c:val>
            <c:numRef>
              <c:f>'概要・推移'!$N$36:$N$47</c:f>
              <c:numCache/>
            </c:numRef>
          </c:val>
        </c:ser>
        <c:axId val="29570265"/>
        <c:axId val="64805794"/>
      </c:barChart>
      <c:lineChart>
        <c:grouping val="standard"/>
        <c:varyColors val="0"/>
        <c:ser>
          <c:idx val="1"/>
          <c:order val="1"/>
          <c:tx>
            <c:strRef>
              <c:f>'概要・推移'!$O$35</c:f>
              <c:strCache>
                <c:ptCount val="1"/>
                <c:pt idx="0">
                  <c:v>世帯数</c:v>
                </c:pt>
              </c:strCache>
            </c:strRef>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66CC"/>
              </a:solidFill>
              <a:ln>
                <a:solidFill>
                  <a:srgbClr val="0066CC"/>
                </a:solidFill>
              </a:ln>
            </c:spPr>
          </c:marker>
          <c:dLbls>
            <c:dLbl>
              <c:idx val="0"/>
              <c:txPr>
                <a:bodyPr vert="horz" rot="0" anchor="ctr"/>
                <a:lstStyle/>
                <a:p>
                  <a:pPr algn="ctr">
                    <a:defRPr lang="en-US" cap="none" sz="1000" b="0" i="0" u="none" baseline="0">
                      <a:solidFill>
                        <a:srgbClr val="0066CC"/>
                      </a:solidFill>
                      <a:latin typeface="ＭＳ Ｐゴシック"/>
                      <a:ea typeface="ＭＳ Ｐゴシック"/>
                      <a:cs typeface="ＭＳ Ｐゴシック"/>
                    </a:defRPr>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66CC"/>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strRef>
              <c:f>'概要・推移'!$M$36:$M$47</c:f>
              <c:strCache/>
            </c:strRef>
          </c:cat>
          <c:val>
            <c:numRef>
              <c:f>'概要・推移'!$O$36:$O$47</c:f>
              <c:numCache/>
            </c:numRef>
          </c:val>
          <c:smooth val="0"/>
        </c:ser>
        <c:axId val="46381235"/>
        <c:axId val="14777932"/>
      </c:lineChart>
      <c:catAx>
        <c:axId val="29570265"/>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64805794"/>
        <c:crosses val="autoZero"/>
        <c:auto val="1"/>
        <c:lblOffset val="100"/>
        <c:tickLblSkip val="1"/>
        <c:noMultiLvlLbl val="0"/>
      </c:catAx>
      <c:valAx>
        <c:axId val="64805794"/>
        <c:scaling>
          <c:orientation val="minMax"/>
          <c:min val="30000"/>
        </c:scaling>
        <c:axPos val="l"/>
        <c:delete val="0"/>
        <c:numFmt formatCode="General" sourceLinked="1"/>
        <c:majorTickMark val="none"/>
        <c:minorTickMark val="none"/>
        <c:tickLblPos val="nextTo"/>
        <c:spPr>
          <a:ln w="3175">
            <a:noFill/>
          </a:ln>
        </c:spPr>
        <c:crossAx val="29570265"/>
        <c:crossesAt val="1"/>
        <c:crossBetween val="between"/>
        <c:dispUnits/>
      </c:valAx>
      <c:catAx>
        <c:axId val="46381235"/>
        <c:scaling>
          <c:orientation val="minMax"/>
        </c:scaling>
        <c:axPos val="b"/>
        <c:delete val="1"/>
        <c:majorTickMark val="out"/>
        <c:minorTickMark val="none"/>
        <c:tickLblPos val="nextTo"/>
        <c:crossAx val="14777932"/>
        <c:crosses val="autoZero"/>
        <c:auto val="1"/>
        <c:lblOffset val="100"/>
        <c:tickLblSkip val="1"/>
        <c:noMultiLvlLbl val="0"/>
      </c:catAx>
      <c:valAx>
        <c:axId val="14777932"/>
        <c:scaling>
          <c:orientation val="minMax"/>
          <c:max val="24000"/>
          <c:min val="12000"/>
        </c:scaling>
        <c:axPos val="l"/>
        <c:delete val="0"/>
        <c:numFmt formatCode="General" sourceLinked="1"/>
        <c:majorTickMark val="in"/>
        <c:minorTickMark val="none"/>
        <c:tickLblPos val="nextTo"/>
        <c:spPr>
          <a:ln w="3175">
            <a:solidFill>
              <a:srgbClr val="808080"/>
            </a:solidFill>
          </a:ln>
        </c:spPr>
        <c:crossAx val="46381235"/>
        <c:crosses val="max"/>
        <c:crossBetween val="between"/>
        <c:dispUnits/>
      </c:valAx>
      <c:spPr>
        <a:solidFill>
          <a:srgbClr val="FFFFFF"/>
        </a:solidFill>
        <a:ln w="3175">
          <a:solidFill>
            <a:srgbClr val="000000"/>
          </a:solidFill>
        </a:ln>
      </c:spPr>
    </c:plotArea>
    <c:legend>
      <c:legendPos val="r"/>
      <c:layout>
        <c:manualLayout>
          <c:xMode val="edge"/>
          <c:yMode val="edge"/>
          <c:x val="0.861"/>
          <c:y val="0.8645"/>
          <c:w val="0.1315"/>
          <c:h val="0.11525"/>
        </c:manualLayout>
      </c:layout>
      <c:overlay val="0"/>
      <c:spPr>
        <a:solidFill>
          <a:srgbClr val="FFFFFF"/>
        </a:solidFill>
        <a:ln w="3175">
          <a:solidFill>
            <a:srgbClr val="000000"/>
          </a:solidFill>
        </a:ln>
      </c:spPr>
      <c:txPr>
        <a:bodyPr vert="horz" rot="0"/>
        <a:lstStyle/>
        <a:p>
          <a:pPr>
            <a:defRPr lang="en-US" cap="none" sz="10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75" b="0" i="0" u="none" baseline="0">
                <a:solidFill>
                  <a:srgbClr val="000000"/>
                </a:solidFill>
              </a:rPr>
              <a:t>男女別・地区別人口</a:t>
            </a:r>
          </a:p>
        </c:rich>
      </c:tx>
      <c:layout>
        <c:manualLayout>
          <c:xMode val="factor"/>
          <c:yMode val="factor"/>
          <c:x val="-0.0645"/>
          <c:y val="0.02925"/>
        </c:manualLayout>
      </c:layout>
      <c:spPr>
        <a:noFill/>
        <a:ln w="3175">
          <a:noFill/>
        </a:ln>
      </c:spPr>
    </c:title>
    <c:plotArea>
      <c:layout>
        <c:manualLayout>
          <c:xMode val="edge"/>
          <c:yMode val="edge"/>
          <c:x val="0.0075"/>
          <c:y val="0.1825"/>
          <c:w val="0.88825"/>
          <c:h val="0.83375"/>
        </c:manualLayout>
      </c:layout>
      <c:barChart>
        <c:barDir val="col"/>
        <c:grouping val="clustered"/>
        <c:varyColors val="0"/>
        <c:ser>
          <c:idx val="0"/>
          <c:order val="0"/>
          <c:tx>
            <c:v>男</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'人口・世帯数'!$B$6:$B$9</c:f>
              <c:strCache/>
            </c:strRef>
          </c:cat>
          <c:val>
            <c:numRef>
              <c:f>'人口・世帯数'!$D$6:$D$9</c:f>
              <c:numCache/>
            </c:numRef>
          </c:val>
        </c:ser>
        <c:ser>
          <c:idx val="1"/>
          <c:order val="1"/>
          <c:tx>
            <c:v>女</c:v>
          </c:tx>
          <c:spPr>
            <a:solidFill>
              <a:srgbClr val="FCFF8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'人口・世帯数'!$B$6:$B$9</c:f>
              <c:strCache/>
            </c:strRef>
          </c:cat>
          <c:val>
            <c:numRef>
              <c:f>'人口・世帯数'!$E$6:$E$9</c:f>
              <c:numCache/>
            </c:numRef>
          </c:val>
        </c:ser>
        <c:axId val="65892525"/>
        <c:axId val="56161814"/>
      </c:barChart>
      <c:catAx>
        <c:axId val="65892525"/>
        <c:scaling>
          <c:orientation val="minMax"/>
        </c:scaling>
        <c:axPos val="b"/>
        <c:delete val="0"/>
        <c:numFmt formatCode="General" sourceLinked="1"/>
        <c:majorTickMark val="in"/>
        <c:minorTickMark val="none"/>
        <c:tickLblPos val="nextTo"/>
        <c:spPr>
          <a:ln w="3175">
            <a:solidFill>
              <a:srgbClr val="000000"/>
            </a:solidFill>
          </a:ln>
        </c:spPr>
        <c:crossAx val="56161814"/>
        <c:crosses val="autoZero"/>
        <c:auto val="1"/>
        <c:lblOffset val="100"/>
        <c:tickLblSkip val="1"/>
        <c:noMultiLvlLbl val="0"/>
      </c:catAx>
      <c:valAx>
        <c:axId val="5616181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65892525"/>
        <c:crossesAt val="1"/>
        <c:crossBetween val="between"/>
        <c:dispUnits/>
      </c:valAx>
      <c:spPr>
        <a:noFill/>
        <a:ln w="12700">
          <a:solidFill>
            <a:srgbClr val="808080"/>
          </a:solidFill>
        </a:ln>
      </c:spPr>
    </c:plotArea>
    <c:legend>
      <c:legendPos val="r"/>
      <c:layout>
        <c:manualLayout>
          <c:xMode val="edge"/>
          <c:yMode val="edge"/>
          <c:x val="0.93075"/>
          <c:y val="0.453"/>
          <c:w val="0.067"/>
          <c:h val="0.167"/>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ＭＳ Ｐゴシック"/>
                <a:ea typeface="ＭＳ Ｐゴシック"/>
                <a:cs typeface="ＭＳ Ｐゴシック"/>
              </a:rPr>
              <a:t>令和２年国勢調査による年齢別未婚率</a:t>
            </a:r>
          </a:p>
        </c:rich>
      </c:tx>
      <c:layout>
        <c:manualLayout>
          <c:xMode val="factor"/>
          <c:yMode val="factor"/>
          <c:x val="-0.00075"/>
          <c:y val="-0.011"/>
        </c:manualLayout>
      </c:layout>
      <c:spPr>
        <a:noFill/>
        <a:ln>
          <a:noFill/>
        </a:ln>
      </c:spPr>
    </c:title>
    <c:plotArea>
      <c:layout>
        <c:manualLayout>
          <c:xMode val="edge"/>
          <c:yMode val="edge"/>
          <c:x val="0.009"/>
          <c:y val="0.177"/>
          <c:w val="0.8995"/>
          <c:h val="0.747"/>
        </c:manualLayout>
      </c:layout>
      <c:barChart>
        <c:barDir val="col"/>
        <c:grouping val="clustered"/>
        <c:varyColors val="0"/>
        <c:ser>
          <c:idx val="0"/>
          <c:order val="0"/>
          <c:tx>
            <c:strRef>
              <c:f>'未婚率'!$C$34</c:f>
              <c:strCache>
                <c:ptCount val="1"/>
                <c:pt idx="0">
                  <c:v>男</c:v>
                </c:pt>
              </c:strCache>
            </c:strRef>
          </c:tx>
          <c:spPr>
            <a:solidFill>
              <a:srgbClr val="9DC3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showLegendKey val="0"/>
            <c:showVal val="1"/>
            <c:showBubbleSize val="0"/>
            <c:showCatName val="0"/>
            <c:showSerName val="0"/>
            <c:showPercent val="0"/>
          </c:dLbls>
          <c:cat>
            <c:strRef>
              <c:f>'未婚率'!$B$35:$B$41</c:f>
              <c:strCache/>
            </c:strRef>
          </c:cat>
          <c:val>
            <c:numRef>
              <c:f>'未婚率'!$C$35:$C$41</c:f>
              <c:numCache/>
            </c:numRef>
          </c:val>
        </c:ser>
        <c:ser>
          <c:idx val="1"/>
          <c:order val="1"/>
          <c:tx>
            <c:strRef>
              <c:f>'未婚率'!$D$34</c:f>
              <c:strCache>
                <c:ptCount val="1"/>
                <c:pt idx="0">
                  <c:v>女</c:v>
                </c:pt>
              </c:strCache>
            </c:strRef>
          </c:tx>
          <c:spPr>
            <a:pattFill prst="pct90">
              <a:fgClr>
                <a:srgbClr val="FF99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showLegendKey val="0"/>
            <c:showVal val="1"/>
            <c:showBubbleSize val="0"/>
            <c:showCatName val="0"/>
            <c:showSerName val="0"/>
            <c:showPercent val="0"/>
          </c:dLbls>
          <c:cat>
            <c:strRef>
              <c:f>'未婚率'!$B$35:$B$41</c:f>
              <c:strCache/>
            </c:strRef>
          </c:cat>
          <c:val>
            <c:numRef>
              <c:f>'未婚率'!$D$35:$D$41</c:f>
              <c:numCache/>
            </c:numRef>
          </c:val>
        </c:ser>
        <c:overlap val="-27"/>
        <c:gapWidth val="219"/>
        <c:axId val="35694279"/>
        <c:axId val="52813056"/>
      </c:barChart>
      <c:catAx>
        <c:axId val="3569427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2813056"/>
        <c:crosses val="autoZero"/>
        <c:auto val="1"/>
        <c:lblOffset val="100"/>
        <c:tickLblSkip val="1"/>
        <c:noMultiLvlLbl val="0"/>
      </c:catAx>
      <c:valAx>
        <c:axId val="5281305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ＭＳ Ｐゴシック"/>
                <a:ea typeface="ＭＳ Ｐゴシック"/>
                <a:cs typeface="ＭＳ Ｐゴシック"/>
              </a:defRPr>
            </a:pPr>
          </a:p>
        </c:txPr>
        <c:crossAx val="35694279"/>
        <c:crossesAt val="1"/>
        <c:crossBetween val="between"/>
        <c:dispUnits/>
      </c:valAx>
      <c:spPr>
        <a:solidFill>
          <a:srgbClr val="FFFFFF"/>
        </a:solidFill>
        <a:ln w="12700">
          <a:solidFill>
            <a:srgbClr val="000000"/>
          </a:solidFill>
        </a:ln>
      </c:spPr>
    </c:plotArea>
    <c:legend>
      <c:legendPos val="r"/>
      <c:layout>
        <c:manualLayout>
          <c:xMode val="edge"/>
          <c:yMode val="edge"/>
          <c:x val="0.91525"/>
          <c:y val="0.399"/>
          <c:w val="0.0785"/>
          <c:h val="0.20025"/>
        </c:manualLayout>
      </c:layout>
      <c:overlay val="0"/>
      <c:spPr>
        <a:solidFill>
          <a:srgbClr val="FFFFFF"/>
        </a:solidFill>
        <a:ln w="12700">
          <a:solidFill>
            <a:srgbClr val="00000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E7E6E6"/>
    </a:solidFill>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29</a:t>
            </a:r>
            <a:r>
              <a:rPr lang="en-US" cap="none" sz="1100" b="0" i="0" u="none" baseline="0">
                <a:solidFill>
                  <a:srgbClr val="000000"/>
                </a:solidFill>
                <a:latin typeface="ＭＳ Ｐゴシック"/>
                <a:ea typeface="ＭＳ Ｐゴシック"/>
                <a:cs typeface="ＭＳ Ｐゴシック"/>
              </a:rPr>
              <a:t>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未婚率推移</a:t>
            </a:r>
          </a:p>
        </c:rich>
      </c:tx>
      <c:layout>
        <c:manualLayout>
          <c:xMode val="factor"/>
          <c:yMode val="factor"/>
          <c:x val="0.0095"/>
          <c:y val="-0.0095"/>
        </c:manualLayout>
      </c:layout>
      <c:spPr>
        <a:noFill/>
        <a:ln w="3175">
          <a:noFill/>
        </a:ln>
      </c:spPr>
    </c:title>
    <c:plotArea>
      <c:layout>
        <c:manualLayout>
          <c:xMode val="edge"/>
          <c:yMode val="edge"/>
          <c:x val="0.03425"/>
          <c:y val="0.1285"/>
          <c:w val="0.84075"/>
          <c:h val="0.869"/>
        </c:manualLayout>
      </c:layout>
      <c:barChart>
        <c:barDir val="col"/>
        <c:grouping val="clustered"/>
        <c:varyColors val="0"/>
        <c:ser>
          <c:idx val="1"/>
          <c:order val="0"/>
          <c:tx>
            <c:strRef>
              <c:f>'未婚率推移'!$H$6</c:f>
              <c:strCache>
                <c:ptCount val="1"/>
                <c:pt idx="0">
                  <c:v>男</c:v>
                </c:pt>
              </c:strCache>
            </c:strRef>
          </c:tx>
          <c:spPr>
            <a:solidFill>
              <a:srgbClr val="9DC3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'未婚率推移'!$G$7:$G$12</c:f>
              <c:strCache/>
            </c:strRef>
          </c:cat>
          <c:val>
            <c:numRef>
              <c:f>'未婚率推移'!$H$7:$H$12</c:f>
              <c:numCache/>
            </c:numRef>
          </c:val>
        </c:ser>
        <c:ser>
          <c:idx val="0"/>
          <c:order val="1"/>
          <c:tx>
            <c:strRef>
              <c:f>'未婚率推移'!$I$6</c:f>
              <c:strCache>
                <c:ptCount val="1"/>
                <c:pt idx="0">
                  <c:v>女</c:v>
                </c:pt>
              </c:strCache>
            </c:strRef>
          </c:tx>
          <c:spPr>
            <a:pattFill prst="pct75">
              <a:fgClr>
                <a:srgbClr val="FF99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'未婚率推移'!$G$7:$G$12</c:f>
              <c:strCache/>
            </c:strRef>
          </c:cat>
          <c:val>
            <c:numRef>
              <c:f>'未婚率推移'!$I$7:$I$12</c:f>
              <c:numCache/>
            </c:numRef>
          </c:val>
        </c:ser>
        <c:axId val="5555457"/>
        <c:axId val="49999114"/>
      </c:barChart>
      <c:catAx>
        <c:axId val="555545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9999114"/>
        <c:crosses val="autoZero"/>
        <c:auto val="1"/>
        <c:lblOffset val="100"/>
        <c:tickLblSkip val="1"/>
        <c:noMultiLvlLbl val="0"/>
      </c:catAx>
      <c:valAx>
        <c:axId val="4999911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555457"/>
        <c:crossesAt val="1"/>
        <c:crossBetween val="between"/>
        <c:dispUnits/>
      </c:valAx>
      <c:spPr>
        <a:solidFill>
          <a:srgbClr val="F2F2F2"/>
        </a:solidFill>
        <a:ln w="3175">
          <a:solidFill>
            <a:srgbClr val="000000"/>
          </a:solidFill>
        </a:ln>
      </c:spPr>
    </c:plotArea>
    <c:legend>
      <c:legendPos val="r"/>
      <c:layout>
        <c:manualLayout>
          <c:xMode val="edge"/>
          <c:yMode val="edge"/>
          <c:x val="0.8995"/>
          <c:y val="0.38725"/>
          <c:w val="0.08675"/>
          <c:h val="0.17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900" b="0" i="0" u="none" baseline="0">
          <a:solidFill>
            <a:srgbClr val="000000"/>
          </a:solidFill>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34</a:t>
            </a:r>
            <a:r>
              <a:rPr lang="en-US" cap="none" sz="1100" b="0" i="0" u="none" baseline="0">
                <a:solidFill>
                  <a:srgbClr val="000000"/>
                </a:solidFill>
                <a:latin typeface="ＭＳ Ｐゴシック"/>
                <a:ea typeface="ＭＳ Ｐゴシック"/>
                <a:cs typeface="ＭＳ Ｐゴシック"/>
              </a:rPr>
              <a:t>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未婚率推移</a:t>
            </a:r>
          </a:p>
        </c:rich>
      </c:tx>
      <c:layout>
        <c:manualLayout>
          <c:xMode val="factor"/>
          <c:yMode val="factor"/>
          <c:x val="-0.0185"/>
          <c:y val="-0.01725"/>
        </c:manualLayout>
      </c:layout>
      <c:spPr>
        <a:noFill/>
        <a:ln w="3175">
          <a:noFill/>
        </a:ln>
      </c:spPr>
    </c:title>
    <c:plotArea>
      <c:layout>
        <c:manualLayout>
          <c:xMode val="edge"/>
          <c:yMode val="edge"/>
          <c:x val="0.03375"/>
          <c:y val="0.15725"/>
          <c:w val="0.837"/>
          <c:h val="0.8305"/>
        </c:manualLayout>
      </c:layout>
      <c:barChart>
        <c:barDir val="col"/>
        <c:grouping val="clustered"/>
        <c:varyColors val="0"/>
        <c:ser>
          <c:idx val="0"/>
          <c:order val="0"/>
          <c:tx>
            <c:strRef>
              <c:f>'未婚率推移'!$H$20</c:f>
              <c:strCache>
                <c:ptCount val="1"/>
                <c:pt idx="0">
                  <c:v>男</c:v>
                </c:pt>
              </c:strCache>
            </c:strRef>
          </c:tx>
          <c:spPr>
            <a:solidFill>
              <a:srgbClr val="9DC3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txPr>
                <a:bodyPr vert="horz" rot="0" anchor="ctr"/>
                <a:lstStyle/>
                <a:p>
                  <a:pPr algn="ctr">
                    <a:defRPr lang="en-US" cap="none" sz="875"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'未婚率推移'!$G$21:$G$26</c:f>
              <c:strCache/>
            </c:strRef>
          </c:cat>
          <c:val>
            <c:numRef>
              <c:f>'未婚率推移'!$H$21:$H$26</c:f>
              <c:numCache/>
            </c:numRef>
          </c:val>
        </c:ser>
        <c:ser>
          <c:idx val="1"/>
          <c:order val="1"/>
          <c:tx>
            <c:strRef>
              <c:f>'未婚率推移'!$I$20</c:f>
              <c:strCache>
                <c:ptCount val="1"/>
                <c:pt idx="0">
                  <c:v>女</c:v>
                </c:pt>
              </c:strCache>
            </c:strRef>
          </c:tx>
          <c:spPr>
            <a:pattFill prst="pct75">
              <a:fgClr>
                <a:srgbClr val="FF99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'未婚率推移'!$G$21:$G$26</c:f>
              <c:strCache/>
            </c:strRef>
          </c:cat>
          <c:val>
            <c:numRef>
              <c:f>'未婚率推移'!$I$21:$I$26</c:f>
              <c:numCache/>
            </c:numRef>
          </c:val>
        </c:ser>
        <c:axId val="47338843"/>
        <c:axId val="23396404"/>
      </c:barChart>
      <c:catAx>
        <c:axId val="4733884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23396404"/>
        <c:crosses val="autoZero"/>
        <c:auto val="1"/>
        <c:lblOffset val="100"/>
        <c:tickLblSkip val="1"/>
        <c:noMultiLvlLbl val="0"/>
      </c:catAx>
      <c:valAx>
        <c:axId val="2339640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7338843"/>
        <c:crossesAt val="1"/>
        <c:crossBetween val="between"/>
        <c:dispUnits/>
      </c:valAx>
      <c:spPr>
        <a:solidFill>
          <a:srgbClr val="F2F2F2"/>
        </a:solidFill>
        <a:ln w="12700">
          <a:solidFill>
            <a:srgbClr val="808080"/>
          </a:solidFill>
        </a:ln>
      </c:spPr>
    </c:plotArea>
    <c:legend>
      <c:legendPos val="r"/>
      <c:layout>
        <c:manualLayout>
          <c:xMode val="edge"/>
          <c:yMode val="edge"/>
          <c:x val="0.90075"/>
          <c:y val="0.37375"/>
          <c:w val="0.0885"/>
          <c:h val="0.2177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8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35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39</a:t>
            </a:r>
            <a:r>
              <a:rPr lang="en-US" cap="none" sz="1100" b="0" i="0" u="none" baseline="0">
                <a:solidFill>
                  <a:srgbClr val="000000"/>
                </a:solidFill>
                <a:latin typeface="ＭＳ Ｐゴシック"/>
                <a:ea typeface="ＭＳ Ｐゴシック"/>
                <a:cs typeface="ＭＳ Ｐゴシック"/>
              </a:rPr>
              <a:t>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未婚率推移</a:t>
            </a:r>
          </a:p>
        </c:rich>
      </c:tx>
      <c:layout>
        <c:manualLayout>
          <c:xMode val="factor"/>
          <c:yMode val="factor"/>
          <c:x val="0.01075"/>
          <c:y val="-0.012"/>
        </c:manualLayout>
      </c:layout>
      <c:spPr>
        <a:noFill/>
        <a:ln w="3175">
          <a:noFill/>
        </a:ln>
      </c:spPr>
    </c:title>
    <c:plotArea>
      <c:layout>
        <c:manualLayout>
          <c:xMode val="edge"/>
          <c:yMode val="edge"/>
          <c:x val="0.0375"/>
          <c:y val="0.175"/>
          <c:w val="0.84325"/>
          <c:h val="0.8285"/>
        </c:manualLayout>
      </c:layout>
      <c:barChart>
        <c:barDir val="col"/>
        <c:grouping val="clustered"/>
        <c:varyColors val="0"/>
        <c:ser>
          <c:idx val="0"/>
          <c:order val="0"/>
          <c:tx>
            <c:strRef>
              <c:f>'未婚率推移'!$H$35</c:f>
              <c:strCache>
                <c:ptCount val="1"/>
                <c:pt idx="0">
                  <c:v>男</c:v>
                </c:pt>
              </c:strCache>
            </c:strRef>
          </c:tx>
          <c:spPr>
            <a:solidFill>
              <a:srgbClr val="9DC3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'未婚率推移'!$G$36:$G$41</c:f>
              <c:strCache/>
            </c:strRef>
          </c:cat>
          <c:val>
            <c:numRef>
              <c:f>'未婚率推移'!$H$36:$H$41</c:f>
              <c:numCache/>
            </c:numRef>
          </c:val>
        </c:ser>
        <c:ser>
          <c:idx val="1"/>
          <c:order val="1"/>
          <c:tx>
            <c:strRef>
              <c:f>'未婚率推移'!$I$35</c:f>
              <c:strCache>
                <c:ptCount val="1"/>
                <c:pt idx="0">
                  <c:v>女</c:v>
                </c:pt>
              </c:strCache>
            </c:strRef>
          </c:tx>
          <c:spPr>
            <a:pattFill prst="pct75">
              <a:fgClr>
                <a:srgbClr val="FF99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'未婚率推移'!$G$36:$G$41</c:f>
              <c:strCache/>
            </c:strRef>
          </c:cat>
          <c:val>
            <c:numRef>
              <c:f>'未婚率推移'!$I$36:$I$41</c:f>
              <c:numCache/>
            </c:numRef>
          </c:val>
        </c:ser>
        <c:axId val="9241045"/>
        <c:axId val="16060542"/>
      </c:barChart>
      <c:catAx>
        <c:axId val="924104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16060542"/>
        <c:crosses val="autoZero"/>
        <c:auto val="1"/>
        <c:lblOffset val="100"/>
        <c:tickLblSkip val="1"/>
        <c:noMultiLvlLbl val="0"/>
      </c:catAx>
      <c:valAx>
        <c:axId val="1606054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9241045"/>
        <c:crossesAt val="1"/>
        <c:crossBetween val="between"/>
        <c:dispUnits/>
      </c:valAx>
      <c:spPr>
        <a:solidFill>
          <a:srgbClr val="F2F2F2"/>
        </a:solidFill>
        <a:ln w="12700">
          <a:solidFill>
            <a:srgbClr val="808080"/>
          </a:solidFill>
        </a:ln>
      </c:spPr>
    </c:plotArea>
    <c:legend>
      <c:legendPos val="r"/>
      <c:layout>
        <c:manualLayout>
          <c:xMode val="edge"/>
          <c:yMode val="edge"/>
          <c:x val="0.90925"/>
          <c:y val="0.3915"/>
          <c:w val="0.08125"/>
          <c:h val="0.179"/>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85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40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44</a:t>
            </a:r>
            <a:r>
              <a:rPr lang="en-US" cap="none" sz="1100" b="0" i="0" u="none" baseline="0">
                <a:solidFill>
                  <a:srgbClr val="000000"/>
                </a:solidFill>
                <a:latin typeface="ＭＳ Ｐゴシック"/>
                <a:ea typeface="ＭＳ Ｐゴシック"/>
                <a:cs typeface="ＭＳ Ｐゴシック"/>
              </a:rPr>
              <a:t>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未婚率推移</a:t>
            </a:r>
          </a:p>
        </c:rich>
      </c:tx>
      <c:layout>
        <c:manualLayout>
          <c:xMode val="factor"/>
          <c:yMode val="factor"/>
          <c:x val="-0.00125"/>
          <c:y val="-0.007"/>
        </c:manualLayout>
      </c:layout>
      <c:spPr>
        <a:noFill/>
        <a:ln w="3175">
          <a:noFill/>
        </a:ln>
      </c:spPr>
    </c:title>
    <c:plotArea>
      <c:layout>
        <c:manualLayout>
          <c:xMode val="edge"/>
          <c:yMode val="edge"/>
          <c:x val="0.049"/>
          <c:y val="0.16625"/>
          <c:w val="0.83625"/>
          <c:h val="0.8385"/>
        </c:manualLayout>
      </c:layout>
      <c:barChart>
        <c:barDir val="col"/>
        <c:grouping val="clustered"/>
        <c:varyColors val="0"/>
        <c:ser>
          <c:idx val="1"/>
          <c:order val="0"/>
          <c:tx>
            <c:strRef>
              <c:f>'未婚率推移'!$V$6</c:f>
              <c:strCache>
                <c:ptCount val="1"/>
                <c:pt idx="0">
                  <c:v>男</c:v>
                </c:pt>
              </c:strCache>
            </c:strRef>
          </c:tx>
          <c:spPr>
            <a:solidFill>
              <a:srgbClr val="9DC3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'未婚率推移'!$U$7:$U$12</c:f>
              <c:strCache/>
            </c:strRef>
          </c:cat>
          <c:val>
            <c:numRef>
              <c:f>'未婚率推移'!$V$7:$V$12</c:f>
              <c:numCache/>
            </c:numRef>
          </c:val>
        </c:ser>
        <c:ser>
          <c:idx val="0"/>
          <c:order val="1"/>
          <c:tx>
            <c:strRef>
              <c:f>'未婚率推移'!$W$6</c:f>
              <c:strCache>
                <c:ptCount val="1"/>
                <c:pt idx="0">
                  <c:v>女</c:v>
                </c:pt>
              </c:strCache>
            </c:strRef>
          </c:tx>
          <c:spPr>
            <a:pattFill prst="pct75">
              <a:fgClr>
                <a:srgbClr val="FF99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'未婚率推移'!$U$7:$U$12</c:f>
              <c:strCache/>
            </c:strRef>
          </c:cat>
          <c:val>
            <c:numRef>
              <c:f>'未婚率推移'!$W$7:$W$12</c:f>
              <c:numCache/>
            </c:numRef>
          </c:val>
        </c:ser>
        <c:axId val="10327151"/>
        <c:axId val="25835496"/>
      </c:barChart>
      <c:catAx>
        <c:axId val="1032715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25835496"/>
        <c:crosses val="autoZero"/>
        <c:auto val="1"/>
        <c:lblOffset val="100"/>
        <c:tickLblSkip val="1"/>
        <c:noMultiLvlLbl val="0"/>
      </c:catAx>
      <c:valAx>
        <c:axId val="2583549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0327151"/>
        <c:crossesAt val="1"/>
        <c:crossBetween val="between"/>
        <c:dispUnits/>
      </c:valAx>
      <c:spPr>
        <a:solidFill>
          <a:srgbClr val="F2F2F2"/>
        </a:solidFill>
        <a:ln w="3175">
          <a:solidFill>
            <a:srgbClr val="000000"/>
          </a:solidFill>
        </a:ln>
      </c:spPr>
    </c:plotArea>
    <c:legend>
      <c:legendPos val="r"/>
      <c:layout>
        <c:manualLayout>
          <c:xMode val="edge"/>
          <c:yMode val="edge"/>
          <c:x val="0.90475"/>
          <c:y val="0.402"/>
          <c:w val="0.08475"/>
          <c:h val="0.158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0.0655</cdr:y>
    </cdr:from>
    <cdr:to>
      <cdr:x>0.24475</cdr:x>
      <cdr:y>0.148</cdr:y>
    </cdr:to>
    <cdr:sp>
      <cdr:nvSpPr>
        <cdr:cNvPr id="1" name="Rectangle 1"/>
        <cdr:cNvSpPr>
          <a:spLocks/>
        </cdr:cNvSpPr>
      </cdr:nvSpPr>
      <cdr:spPr>
        <a:xfrm>
          <a:off x="1381125" y="142875"/>
          <a:ext cx="295275" cy="180975"/>
        </a:xfrm>
        <a:prstGeom prst="rect">
          <a:avLst/>
        </a:prstGeom>
        <a:solidFill>
          <a:srgbClr val="FFFFFF"/>
        </a:solidFill>
        <a:ln w="9525" cmpd="sng">
          <a:noFill/>
        </a:ln>
      </cdr:spPr>
      <cdr:txBody>
        <a:bodyPr vertOverflow="clip" wrap="square" lIns="27432" tIns="18288" rIns="0" bIns="0"/>
        <a:p>
          <a:pPr algn="l">
            <a:defRPr/>
          </a:pPr>
          <a:r>
            <a:rPr lang="en-US" cap="none" sz="850" b="0" i="0" u="none" baseline="0">
              <a:solidFill>
                <a:srgbClr val="000000"/>
              </a:solidFill>
              <a:latin typeface="ＭＳ Ｐゴシック"/>
              <a:ea typeface="ＭＳ Ｐゴシック"/>
              <a:cs typeface="ＭＳ Ｐゴシック"/>
            </a:rPr>
            <a:t>人</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0.0225</cdr:x>
      <cdr:y>0.01675</cdr:y>
    </cdr:from>
    <cdr:to>
      <cdr:x>0.15775</cdr:x>
      <cdr:y>0.18775</cdr:y>
    </cdr:to>
    <cdr:sp>
      <cdr:nvSpPr>
        <cdr:cNvPr id="1" name="正方形/長方形 3"/>
        <cdr:cNvSpPr>
          <a:spLocks/>
        </cdr:cNvSpPr>
      </cdr:nvSpPr>
      <cdr:spPr>
        <a:xfrm>
          <a:off x="85725" y="28575"/>
          <a:ext cx="533400" cy="342900"/>
        </a:xfrm>
        <a:prstGeom prst="rect">
          <a:avLst/>
        </a:prstGeom>
        <a:noFill/>
        <a:ln w="12700"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0.85075</cdr:x>
      <cdr:y>0.842</cdr:y>
    </cdr:from>
    <cdr:to>
      <cdr:x>0.998</cdr:x>
      <cdr:y>0.954</cdr:y>
    </cdr:to>
    <cdr:sp>
      <cdr:nvSpPr>
        <cdr:cNvPr id="2" name="正方形/長方形 4"/>
        <cdr:cNvSpPr>
          <a:spLocks/>
        </cdr:cNvSpPr>
      </cdr:nvSpPr>
      <cdr:spPr>
        <a:xfrm>
          <a:off x="3362325" y="1685925"/>
          <a:ext cx="581025" cy="228600"/>
        </a:xfrm>
        <a:prstGeom prst="rect">
          <a:avLst/>
        </a:prstGeom>
        <a:noFill/>
        <a:ln w="12700"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（年）</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0.0435</cdr:y>
    </cdr:from>
    <cdr:to>
      <cdr:x>0.16875</cdr:x>
      <cdr:y>0.21325</cdr:y>
    </cdr:to>
    <cdr:sp>
      <cdr:nvSpPr>
        <cdr:cNvPr id="1" name="正方形/長方形 1"/>
        <cdr:cNvSpPr>
          <a:spLocks/>
        </cdr:cNvSpPr>
      </cdr:nvSpPr>
      <cdr:spPr>
        <a:xfrm>
          <a:off x="57150" y="85725"/>
          <a:ext cx="600075" cy="361950"/>
        </a:xfrm>
        <a:prstGeom prst="rect">
          <a:avLst/>
        </a:prstGeom>
        <a:noFill/>
        <a:ln w="12700"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0.86025</cdr:x>
      <cdr:y>0.86625</cdr:y>
    </cdr:from>
    <cdr:to>
      <cdr:x>0.995</cdr:x>
      <cdr:y>1</cdr:y>
    </cdr:to>
    <cdr:sp>
      <cdr:nvSpPr>
        <cdr:cNvPr id="2" name="正方形/長方形 2"/>
        <cdr:cNvSpPr>
          <a:spLocks/>
        </cdr:cNvSpPr>
      </cdr:nvSpPr>
      <cdr:spPr>
        <a:xfrm>
          <a:off x="3381375" y="1819275"/>
          <a:ext cx="533400" cy="285750"/>
        </a:xfrm>
        <a:prstGeom prst="rect">
          <a:avLst/>
        </a:prstGeom>
        <a:noFill/>
        <a:ln w="12700"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（年）</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0.0285</cdr:y>
    </cdr:from>
    <cdr:to>
      <cdr:x>0.157</cdr:x>
      <cdr:y>0.176</cdr:y>
    </cdr:to>
    <cdr:sp>
      <cdr:nvSpPr>
        <cdr:cNvPr id="1" name="正方形/長方形 1"/>
        <cdr:cNvSpPr>
          <a:spLocks/>
        </cdr:cNvSpPr>
      </cdr:nvSpPr>
      <cdr:spPr>
        <a:xfrm>
          <a:off x="28575" y="57150"/>
          <a:ext cx="581025" cy="314325"/>
        </a:xfrm>
        <a:prstGeom prst="rect">
          <a:avLst/>
        </a:prstGeom>
        <a:noFill/>
        <a:ln w="12700"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0.85275</cdr:x>
      <cdr:y>0.8595</cdr:y>
    </cdr:from>
    <cdr:to>
      <cdr:x>1</cdr:x>
      <cdr:y>0.97725</cdr:y>
    </cdr:to>
    <cdr:sp>
      <cdr:nvSpPr>
        <cdr:cNvPr id="2" name="正方形/長方形 2"/>
        <cdr:cNvSpPr>
          <a:spLocks/>
        </cdr:cNvSpPr>
      </cdr:nvSpPr>
      <cdr:spPr>
        <a:xfrm>
          <a:off x="3371850" y="1819275"/>
          <a:ext cx="581025" cy="247650"/>
        </a:xfrm>
        <a:prstGeom prst="rect">
          <a:avLst/>
        </a:prstGeom>
        <a:noFill/>
        <a:ln w="12700"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（年）</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0.02325</cdr:x>
      <cdr:y>-0.0025</cdr:y>
    </cdr:from>
    <cdr:to>
      <cdr:x>0.16625</cdr:x>
      <cdr:y>0.13625</cdr:y>
    </cdr:to>
    <cdr:sp>
      <cdr:nvSpPr>
        <cdr:cNvPr id="1" name="正方形/長方形 1"/>
        <cdr:cNvSpPr>
          <a:spLocks/>
        </cdr:cNvSpPr>
      </cdr:nvSpPr>
      <cdr:spPr>
        <a:xfrm>
          <a:off x="85725" y="0"/>
          <a:ext cx="571500" cy="285750"/>
        </a:xfrm>
        <a:prstGeom prst="rect">
          <a:avLst/>
        </a:prstGeom>
        <a:noFill/>
        <a:ln w="12700"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0.84075</cdr:x>
      <cdr:y>0.87025</cdr:y>
    </cdr:from>
    <cdr:to>
      <cdr:x>1</cdr:x>
      <cdr:y>0.9815</cdr:y>
    </cdr:to>
    <cdr:sp>
      <cdr:nvSpPr>
        <cdr:cNvPr id="2" name="正方形/長方形 2"/>
        <cdr:cNvSpPr>
          <a:spLocks/>
        </cdr:cNvSpPr>
      </cdr:nvSpPr>
      <cdr:spPr>
        <a:xfrm>
          <a:off x="3362325" y="1762125"/>
          <a:ext cx="666750" cy="228600"/>
        </a:xfrm>
        <a:prstGeom prst="rect">
          <a:avLst/>
        </a:prstGeom>
        <a:noFill/>
        <a:ln w="12700"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（年）</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3</xdr:row>
      <xdr:rowOff>0</xdr:rowOff>
    </xdr:from>
    <xdr:to>
      <xdr:col>13</xdr:col>
      <xdr:colOff>381000</xdr:colOff>
      <xdr:row>15</xdr:row>
      <xdr:rowOff>104775</xdr:rowOff>
    </xdr:to>
    <xdr:graphicFrame>
      <xdr:nvGraphicFramePr>
        <xdr:cNvPr id="1" name="グラフ 2"/>
        <xdr:cNvGraphicFramePr/>
      </xdr:nvGraphicFramePr>
      <xdr:xfrm>
        <a:off x="3209925" y="647700"/>
        <a:ext cx="3867150" cy="2114550"/>
      </xdr:xfrm>
      <a:graphic>
        <a:graphicData uri="http://schemas.openxmlformats.org/drawingml/2006/chart">
          <c:chart xmlns:c="http://schemas.openxmlformats.org/drawingml/2006/chart" r:id="rId1"/>
        </a:graphicData>
      </a:graphic>
    </xdr:graphicFrame>
    <xdr:clientData/>
  </xdr:twoCellAnchor>
  <xdr:twoCellAnchor>
    <xdr:from>
      <xdr:col>5</xdr:col>
      <xdr:colOff>257175</xdr:colOff>
      <xdr:row>17</xdr:row>
      <xdr:rowOff>9525</xdr:rowOff>
    </xdr:from>
    <xdr:to>
      <xdr:col>13</xdr:col>
      <xdr:colOff>409575</xdr:colOff>
      <xdr:row>29</xdr:row>
      <xdr:rowOff>28575</xdr:rowOff>
    </xdr:to>
    <xdr:graphicFrame>
      <xdr:nvGraphicFramePr>
        <xdr:cNvPr id="2" name="グラフ 3"/>
        <xdr:cNvGraphicFramePr/>
      </xdr:nvGraphicFramePr>
      <xdr:xfrm>
        <a:off x="3143250" y="3009900"/>
        <a:ext cx="3962400" cy="2009775"/>
      </xdr:xfrm>
      <a:graphic>
        <a:graphicData uri="http://schemas.openxmlformats.org/drawingml/2006/chart">
          <c:chart xmlns:c="http://schemas.openxmlformats.org/drawingml/2006/chart" r:id="rId2"/>
        </a:graphicData>
      </a:graphic>
    </xdr:graphicFrame>
    <xdr:clientData/>
  </xdr:twoCellAnchor>
  <xdr:twoCellAnchor>
    <xdr:from>
      <xdr:col>5</xdr:col>
      <xdr:colOff>285750</xdr:colOff>
      <xdr:row>31</xdr:row>
      <xdr:rowOff>19050</xdr:rowOff>
    </xdr:from>
    <xdr:to>
      <xdr:col>13</xdr:col>
      <xdr:colOff>409575</xdr:colOff>
      <xdr:row>43</xdr:row>
      <xdr:rowOff>161925</xdr:rowOff>
    </xdr:to>
    <xdr:graphicFrame>
      <xdr:nvGraphicFramePr>
        <xdr:cNvPr id="3" name="グラフ 9"/>
        <xdr:cNvGraphicFramePr/>
      </xdr:nvGraphicFramePr>
      <xdr:xfrm>
        <a:off x="3171825" y="5353050"/>
        <a:ext cx="3933825" cy="2105025"/>
      </xdr:xfrm>
      <a:graphic>
        <a:graphicData uri="http://schemas.openxmlformats.org/drawingml/2006/chart">
          <c:chart xmlns:c="http://schemas.openxmlformats.org/drawingml/2006/chart" r:id="rId3"/>
        </a:graphicData>
      </a:graphic>
    </xdr:graphicFrame>
    <xdr:clientData/>
  </xdr:twoCellAnchor>
  <xdr:twoCellAnchor>
    <xdr:from>
      <xdr:col>19</xdr:col>
      <xdr:colOff>342900</xdr:colOff>
      <xdr:row>2</xdr:row>
      <xdr:rowOff>180975</xdr:rowOff>
    </xdr:from>
    <xdr:to>
      <xdr:col>28</xdr:col>
      <xdr:colOff>152400</xdr:colOff>
      <xdr:row>15</xdr:row>
      <xdr:rowOff>95250</xdr:rowOff>
    </xdr:to>
    <xdr:graphicFrame>
      <xdr:nvGraphicFramePr>
        <xdr:cNvPr id="4" name="グラフ 10"/>
        <xdr:cNvGraphicFramePr/>
      </xdr:nvGraphicFramePr>
      <xdr:xfrm>
        <a:off x="10868025" y="628650"/>
        <a:ext cx="3962400" cy="2124075"/>
      </xdr:xfrm>
      <a:graphic>
        <a:graphicData uri="http://schemas.openxmlformats.org/drawingml/2006/chart">
          <c:chart xmlns:c="http://schemas.openxmlformats.org/drawingml/2006/chart" r:id="rId4"/>
        </a:graphicData>
      </a:graphic>
    </xdr:graphicFrame>
    <xdr:clientData/>
  </xdr:twoCellAnchor>
  <xdr:twoCellAnchor>
    <xdr:from>
      <xdr:col>19</xdr:col>
      <xdr:colOff>304800</xdr:colOff>
      <xdr:row>17</xdr:row>
      <xdr:rowOff>19050</xdr:rowOff>
    </xdr:from>
    <xdr:to>
      <xdr:col>28</xdr:col>
      <xdr:colOff>152400</xdr:colOff>
      <xdr:row>29</xdr:row>
      <xdr:rowOff>57150</xdr:rowOff>
    </xdr:to>
    <xdr:graphicFrame>
      <xdr:nvGraphicFramePr>
        <xdr:cNvPr id="5" name="グラフ 5"/>
        <xdr:cNvGraphicFramePr/>
      </xdr:nvGraphicFramePr>
      <xdr:xfrm>
        <a:off x="10829925" y="3019425"/>
        <a:ext cx="4000500" cy="2028825"/>
      </xdr:xfrm>
      <a:graphic>
        <a:graphicData uri="http://schemas.openxmlformats.org/drawingml/2006/chart">
          <c:chart xmlns:c="http://schemas.openxmlformats.org/drawingml/2006/chart" r:id="rId5"/>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28575</xdr:rowOff>
    </xdr:from>
    <xdr:to>
      <xdr:col>12</xdr:col>
      <xdr:colOff>95250</xdr:colOff>
      <xdr:row>38</xdr:row>
      <xdr:rowOff>133350</xdr:rowOff>
    </xdr:to>
    <xdr:graphicFrame>
      <xdr:nvGraphicFramePr>
        <xdr:cNvPr id="1" name="グラフ 4"/>
        <xdr:cNvGraphicFramePr/>
      </xdr:nvGraphicFramePr>
      <xdr:xfrm>
        <a:off x="0" y="4724400"/>
        <a:ext cx="11058525" cy="3009900"/>
      </xdr:xfrm>
      <a:graphic>
        <a:graphicData uri="http://schemas.openxmlformats.org/drawingml/2006/chart">
          <c:chart xmlns:c="http://schemas.openxmlformats.org/drawingml/2006/chart" r:id="rId1"/>
        </a:graphicData>
      </a:graphic>
    </xdr:graphicFrame>
    <xdr:clientData/>
  </xdr:twoCellAnchor>
  <xdr:twoCellAnchor>
    <xdr:from>
      <xdr:col>4</xdr:col>
      <xdr:colOff>66675</xdr:colOff>
      <xdr:row>40</xdr:row>
      <xdr:rowOff>19050</xdr:rowOff>
    </xdr:from>
    <xdr:to>
      <xdr:col>12</xdr:col>
      <xdr:colOff>95250</xdr:colOff>
      <xdr:row>59</xdr:row>
      <xdr:rowOff>152400</xdr:rowOff>
    </xdr:to>
    <xdr:graphicFrame>
      <xdr:nvGraphicFramePr>
        <xdr:cNvPr id="2" name="グラフ 3"/>
        <xdr:cNvGraphicFramePr/>
      </xdr:nvGraphicFramePr>
      <xdr:xfrm>
        <a:off x="3667125" y="7943850"/>
        <a:ext cx="7391400" cy="3209925"/>
      </xdr:xfrm>
      <a:graphic>
        <a:graphicData uri="http://schemas.openxmlformats.org/drawingml/2006/chart">
          <c:chart xmlns:c="http://schemas.openxmlformats.org/drawingml/2006/chart" r:id="rId2"/>
        </a:graphicData>
      </a:graphic>
    </xdr:graphicFrame>
    <xdr:clientData/>
  </xdr:twoCellAnchor>
  <xdr:twoCellAnchor>
    <xdr:from>
      <xdr:col>4</xdr:col>
      <xdr:colOff>828675</xdr:colOff>
      <xdr:row>21</xdr:row>
      <xdr:rowOff>142875</xdr:rowOff>
    </xdr:from>
    <xdr:to>
      <xdr:col>9</xdr:col>
      <xdr:colOff>38100</xdr:colOff>
      <xdr:row>22</xdr:row>
      <xdr:rowOff>209550</xdr:rowOff>
    </xdr:to>
    <xdr:sp>
      <xdr:nvSpPr>
        <xdr:cNvPr id="3" name="正方形/長方形 3"/>
        <xdr:cNvSpPr>
          <a:spLocks/>
        </xdr:cNvSpPr>
      </xdr:nvSpPr>
      <xdr:spPr>
        <a:xfrm>
          <a:off x="4429125" y="4838700"/>
          <a:ext cx="3876675" cy="304800"/>
        </a:xfrm>
        <a:prstGeom prst="rect">
          <a:avLst/>
        </a:prstGeom>
        <a:noFill/>
        <a:ln w="127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労働力率の推移（平成</a:t>
          </a:r>
          <a:r>
            <a:rPr lang="en-US" cap="none" sz="1200" b="0" i="0" u="none" baseline="0">
              <a:solidFill>
                <a:srgbClr val="000000"/>
              </a:solidFill>
            </a:rPr>
            <a:t>22</a:t>
          </a:r>
          <a:r>
            <a:rPr lang="en-US" cap="none" sz="1200" b="0" i="0" u="none" baseline="0">
              <a:solidFill>
                <a:srgbClr val="000000"/>
              </a:solidFill>
              <a:latin typeface="ＭＳ Ｐゴシック"/>
              <a:ea typeface="ＭＳ Ｐゴシック"/>
              <a:cs typeface="ＭＳ Ｐゴシック"/>
            </a:rPr>
            <a:t>～令和２年）</a:t>
          </a:r>
        </a:p>
      </xdr:txBody>
    </xdr:sp>
    <xdr:clientData/>
  </xdr:twoCellAnchor>
  <xdr:twoCellAnchor>
    <xdr:from>
      <xdr:col>0</xdr:col>
      <xdr:colOff>0</xdr:colOff>
      <xdr:row>72</xdr:row>
      <xdr:rowOff>133350</xdr:rowOff>
    </xdr:from>
    <xdr:to>
      <xdr:col>5</xdr:col>
      <xdr:colOff>895350</xdr:colOff>
      <xdr:row>86</xdr:row>
      <xdr:rowOff>161925</xdr:rowOff>
    </xdr:to>
    <xdr:graphicFrame>
      <xdr:nvGraphicFramePr>
        <xdr:cNvPr id="4" name="グラフ 6"/>
        <xdr:cNvGraphicFramePr/>
      </xdr:nvGraphicFramePr>
      <xdr:xfrm>
        <a:off x="0" y="14201775"/>
        <a:ext cx="5429250" cy="2343150"/>
      </xdr:xfrm>
      <a:graphic>
        <a:graphicData uri="http://schemas.openxmlformats.org/drawingml/2006/chart">
          <c:chart xmlns:c="http://schemas.openxmlformats.org/drawingml/2006/chart" r:id="rId3"/>
        </a:graphicData>
      </a:graphic>
    </xdr:graphicFrame>
    <xdr:clientData/>
  </xdr:twoCellAnchor>
  <xdr:twoCellAnchor>
    <xdr:from>
      <xdr:col>6</xdr:col>
      <xdr:colOff>57150</xdr:colOff>
      <xdr:row>72</xdr:row>
      <xdr:rowOff>114300</xdr:rowOff>
    </xdr:from>
    <xdr:to>
      <xdr:col>10</xdr:col>
      <xdr:colOff>847725</xdr:colOff>
      <xdr:row>87</xdr:row>
      <xdr:rowOff>9525</xdr:rowOff>
    </xdr:to>
    <xdr:graphicFrame>
      <xdr:nvGraphicFramePr>
        <xdr:cNvPr id="5" name="グラフ 7"/>
        <xdr:cNvGraphicFramePr/>
      </xdr:nvGraphicFramePr>
      <xdr:xfrm>
        <a:off x="5524500" y="14182725"/>
        <a:ext cx="4524375" cy="2381250"/>
      </xdr:xfrm>
      <a:graphic>
        <a:graphicData uri="http://schemas.openxmlformats.org/drawingml/2006/chart">
          <c:chart xmlns:c="http://schemas.openxmlformats.org/drawingml/2006/chart" r:id="rId4"/>
        </a:graphicData>
      </a:graphic>
    </xdr:graphicFrame>
    <xdr:clientData/>
  </xdr:twoCellAnchor>
  <xdr:twoCellAnchor>
    <xdr:from>
      <xdr:col>3</xdr:col>
      <xdr:colOff>638175</xdr:colOff>
      <xdr:row>72</xdr:row>
      <xdr:rowOff>66675</xdr:rowOff>
    </xdr:from>
    <xdr:to>
      <xdr:col>8</xdr:col>
      <xdr:colOff>457200</xdr:colOff>
      <xdr:row>74</xdr:row>
      <xdr:rowOff>57150</xdr:rowOff>
    </xdr:to>
    <xdr:sp>
      <xdr:nvSpPr>
        <xdr:cNvPr id="6" name="正方形/長方形 6"/>
        <xdr:cNvSpPr>
          <a:spLocks/>
        </xdr:cNvSpPr>
      </xdr:nvSpPr>
      <xdr:spPr>
        <a:xfrm>
          <a:off x="3305175" y="14135100"/>
          <a:ext cx="4486275" cy="323850"/>
        </a:xfrm>
        <a:prstGeom prst="rect">
          <a:avLst/>
        </a:prstGeom>
        <a:solidFill>
          <a:srgbClr val="FFFFFF"/>
        </a:solidFill>
        <a:ln w="127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従業上の地位、男女別</a:t>
          </a:r>
          <a:r>
            <a:rPr lang="en-US" cap="none" sz="1200" b="0" i="0" u="none" baseline="0">
              <a:solidFill>
                <a:srgbClr val="000000"/>
              </a:solidFill>
              <a:latin typeface="ＭＳ Ｐゴシック"/>
              <a:ea typeface="ＭＳ Ｐゴシック"/>
              <a:cs typeface="ＭＳ Ｐゴシック"/>
            </a:rPr>
            <a:t>15</a:t>
          </a:r>
          <a:r>
            <a:rPr lang="en-US" cap="none" sz="1200" b="0" i="0" u="none" baseline="0">
              <a:solidFill>
                <a:srgbClr val="000000"/>
              </a:solidFill>
              <a:latin typeface="ＭＳ Ｐゴシック"/>
              <a:ea typeface="ＭＳ Ｐゴシック"/>
              <a:cs typeface="ＭＳ Ｐゴシック"/>
            </a:rPr>
            <a:t>歳以上雇用者数構成比（令和２年）</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76200</xdr:colOff>
      <xdr:row>0</xdr:row>
      <xdr:rowOff>38100</xdr:rowOff>
    </xdr:from>
    <xdr:to>
      <xdr:col>10</xdr:col>
      <xdr:colOff>666750</xdr:colOff>
      <xdr:row>3</xdr:row>
      <xdr:rowOff>76200</xdr:rowOff>
    </xdr:to>
    <xdr:sp>
      <xdr:nvSpPr>
        <xdr:cNvPr id="7" name="角丸四角形 19"/>
        <xdr:cNvSpPr>
          <a:spLocks/>
        </xdr:cNvSpPr>
      </xdr:nvSpPr>
      <xdr:spPr>
        <a:xfrm>
          <a:off x="2743200" y="38100"/>
          <a:ext cx="7124700" cy="552450"/>
        </a:xfrm>
        <a:prstGeom prst="roundRect">
          <a:avLst/>
        </a:prstGeom>
        <a:solidFill>
          <a:srgbClr val="BDD7EE"/>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xdr:row>
      <xdr:rowOff>19050</xdr:rowOff>
    </xdr:from>
    <xdr:to>
      <xdr:col>9</xdr:col>
      <xdr:colOff>352425</xdr:colOff>
      <xdr:row>2</xdr:row>
      <xdr:rowOff>142875</xdr:rowOff>
    </xdr:to>
    <xdr:sp>
      <xdr:nvSpPr>
        <xdr:cNvPr id="8" name="WordArt 1"/>
        <xdr:cNvSpPr>
          <a:spLocks/>
        </xdr:cNvSpPr>
      </xdr:nvSpPr>
      <xdr:spPr>
        <a:xfrm>
          <a:off x="3790950" y="190500"/>
          <a:ext cx="4829175" cy="295275"/>
        </a:xfrm>
        <a:prstGeom prst="rect"/>
        <a:noFill/>
      </xdr:spPr>
      <xdr:txBody>
        <a:bodyPr fromWordArt="1" wrap="none" lIns="91440" tIns="45720" rIns="91440" bIns="45720">
          <a:prstTxWarp prst="textPlain"/>
        </a:bodyPr>
        <a:p>
          <a:pPr algn="ctr"/>
          <a:r>
            <a:rPr sz="3200" kern="10" spc="0">
              <a:ln w="0" cmpd="sng">
                <a:noFill/>
              </a:ln>
              <a:solidFill>
                <a:srgbClr val="FFFFFF"/>
              </a:solidFill>
              <a:effectLst>
                <a:outerShdw dist="19049" dir="2700000" algn="tl">
                  <a:srgbClr val="000000">
                    <a:alpha val="39999"/>
                  </a:srgbClr>
                </a:outerShdw>
              </a:effectLst>
              <a:latin typeface="ＭＳ Ｐゴシック"/>
              <a:cs typeface="ＭＳ Ｐゴシック"/>
            </a:rPr>
            <a:t>令和２年国勢調査就業状態等基本集計結果</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0</xdr:row>
      <xdr:rowOff>114300</xdr:rowOff>
    </xdr:from>
    <xdr:to>
      <xdr:col>15</xdr:col>
      <xdr:colOff>180975</xdr:colOff>
      <xdr:row>2</xdr:row>
      <xdr:rowOff>28575</xdr:rowOff>
    </xdr:to>
    <xdr:sp>
      <xdr:nvSpPr>
        <xdr:cNvPr id="1" name="AutoShape 8"/>
        <xdr:cNvSpPr>
          <a:spLocks/>
        </xdr:cNvSpPr>
      </xdr:nvSpPr>
      <xdr:spPr>
        <a:xfrm>
          <a:off x="3429000" y="114300"/>
          <a:ext cx="7734300" cy="704850"/>
        </a:xfrm>
        <a:prstGeom prst="roundRect">
          <a:avLst/>
        </a:prstGeom>
        <a:solidFill>
          <a:srgbClr val="F4B18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1</xdr:row>
      <xdr:rowOff>161925</xdr:rowOff>
    </xdr:from>
    <xdr:to>
      <xdr:col>14</xdr:col>
      <xdr:colOff>485775</xdr:colOff>
      <xdr:row>1</xdr:row>
      <xdr:rowOff>457200</xdr:rowOff>
    </xdr:to>
    <xdr:sp>
      <xdr:nvSpPr>
        <xdr:cNvPr id="2" name="WordArt 1"/>
        <xdr:cNvSpPr>
          <a:spLocks/>
        </xdr:cNvSpPr>
      </xdr:nvSpPr>
      <xdr:spPr>
        <a:xfrm>
          <a:off x="3505200" y="333375"/>
          <a:ext cx="7239000" cy="304800"/>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HG丸ｺﾞｼｯｸM-PRO"/>
              <a:cs typeface="HG丸ｺﾞｼｯｸM-PRO"/>
            </a:rPr>
            <a:t>令和２年国勢調査産業大分類別就業者数</a:t>
          </a:r>
        </a:p>
      </xdr:txBody>
    </xdr:sp>
    <xdr:clientData/>
  </xdr:twoCellAnchor>
  <xdr:twoCellAnchor>
    <xdr:from>
      <xdr:col>10</xdr:col>
      <xdr:colOff>476250</xdr:colOff>
      <xdr:row>12</xdr:row>
      <xdr:rowOff>209550</xdr:rowOff>
    </xdr:from>
    <xdr:to>
      <xdr:col>19</xdr:col>
      <xdr:colOff>314325</xdr:colOff>
      <xdr:row>34</xdr:row>
      <xdr:rowOff>152400</xdr:rowOff>
    </xdr:to>
    <xdr:graphicFrame>
      <xdr:nvGraphicFramePr>
        <xdr:cNvPr id="3" name="グラフ 8"/>
        <xdr:cNvGraphicFramePr/>
      </xdr:nvGraphicFramePr>
      <xdr:xfrm>
        <a:off x="8001000" y="5800725"/>
        <a:ext cx="6191250" cy="4391025"/>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9</xdr:row>
      <xdr:rowOff>76200</xdr:rowOff>
    </xdr:from>
    <xdr:to>
      <xdr:col>9</xdr:col>
      <xdr:colOff>638175</xdr:colOff>
      <xdr:row>12</xdr:row>
      <xdr:rowOff>171450</xdr:rowOff>
    </xdr:to>
    <xdr:sp>
      <xdr:nvSpPr>
        <xdr:cNvPr id="4" name="AutoShape 8"/>
        <xdr:cNvSpPr>
          <a:spLocks/>
        </xdr:cNvSpPr>
      </xdr:nvSpPr>
      <xdr:spPr>
        <a:xfrm>
          <a:off x="381000" y="5086350"/>
          <a:ext cx="7058025" cy="676275"/>
        </a:xfrm>
        <a:prstGeom prst="roundRect">
          <a:avLst/>
        </a:prstGeom>
        <a:solidFill>
          <a:srgbClr val="FFE6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9</xdr:row>
      <xdr:rowOff>161925</xdr:rowOff>
    </xdr:from>
    <xdr:to>
      <xdr:col>8</xdr:col>
      <xdr:colOff>733425</xdr:colOff>
      <xdr:row>12</xdr:row>
      <xdr:rowOff>76200</xdr:rowOff>
    </xdr:to>
    <xdr:sp>
      <xdr:nvSpPr>
        <xdr:cNvPr id="5" name="WordArt 1"/>
        <xdr:cNvSpPr>
          <a:spLocks/>
        </xdr:cNvSpPr>
      </xdr:nvSpPr>
      <xdr:spPr>
        <a:xfrm>
          <a:off x="914400" y="5172075"/>
          <a:ext cx="5848350" cy="495300"/>
        </a:xfrm>
        <a:prstGeom prst="rect">
          <a:avLst/>
        </a:prstGeom>
        <a:noFill/>
        <a:ln w="9525" cmpd="sng">
          <a:noFill/>
        </a:ln>
      </xdr:spPr>
      <xdr:txBody>
        <a:bodyPr vertOverflow="clip" wrap="square"/>
        <a:p>
          <a:pPr algn="ctr">
            <a:defRPr/>
          </a:pPr>
          <a:r>
            <a:rPr lang="en-US" cap="none" sz="1800" b="0" i="0" u="none" baseline="0">
              <a:solidFill>
                <a:srgbClr val="000000"/>
              </a:solidFill>
            </a:rPr>
            <a:t>平成</a:t>
          </a:r>
          <a:r>
            <a:rPr lang="en-US" cap="none" sz="1800" b="0" i="0" u="none" baseline="0">
              <a:solidFill>
                <a:srgbClr val="000000"/>
              </a:solidFill>
            </a:rPr>
            <a:t>22</a:t>
          </a:r>
          <a:r>
            <a:rPr lang="en-US" cap="none" sz="1800" b="0" i="0" u="none" baseline="0">
              <a:solidFill>
                <a:srgbClr val="000000"/>
              </a:solidFill>
            </a:rPr>
            <a:t>～令和２年産業大分類別就業者数</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0.05475</cdr:x>
      <cdr:y>0.049</cdr:y>
    </cdr:from>
    <cdr:to>
      <cdr:x>0.099</cdr:x>
      <cdr:y>0.10275</cdr:y>
    </cdr:to>
    <cdr:sp>
      <cdr:nvSpPr>
        <cdr:cNvPr id="1" name="Rectangle 1025"/>
        <cdr:cNvSpPr>
          <a:spLocks/>
        </cdr:cNvSpPr>
      </cdr:nvSpPr>
      <cdr:spPr>
        <a:xfrm>
          <a:off x="371475" y="161925"/>
          <a:ext cx="304800" cy="1809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人</a:t>
          </a:r>
        </a:p>
      </cdr:txBody>
    </cdr:sp>
  </cdr:relSizeAnchor>
  <cdr:relSizeAnchor xmlns:cdr="http://schemas.openxmlformats.org/drawingml/2006/chartDrawing">
    <cdr:from>
      <cdr:x>0.845</cdr:x>
      <cdr:y>0.035</cdr:y>
    </cdr:from>
    <cdr:to>
      <cdr:x>0.9115</cdr:x>
      <cdr:y>0.09175</cdr:y>
    </cdr:to>
    <cdr:sp>
      <cdr:nvSpPr>
        <cdr:cNvPr id="2" name="Rectangle 1025"/>
        <cdr:cNvSpPr>
          <a:spLocks/>
        </cdr:cNvSpPr>
      </cdr:nvSpPr>
      <cdr:spPr>
        <a:xfrm>
          <a:off x="5829300" y="114300"/>
          <a:ext cx="457200" cy="1905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世帯</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6</xdr:row>
      <xdr:rowOff>38100</xdr:rowOff>
    </xdr:from>
    <xdr:to>
      <xdr:col>20</xdr:col>
      <xdr:colOff>628650</xdr:colOff>
      <xdr:row>18</xdr:row>
      <xdr:rowOff>142875</xdr:rowOff>
    </xdr:to>
    <xdr:graphicFrame>
      <xdr:nvGraphicFramePr>
        <xdr:cNvPr id="1" name="グラフ 2"/>
        <xdr:cNvGraphicFramePr/>
      </xdr:nvGraphicFramePr>
      <xdr:xfrm>
        <a:off x="7677150" y="1181100"/>
        <a:ext cx="6848475" cy="2390775"/>
      </xdr:xfrm>
      <a:graphic>
        <a:graphicData uri="http://schemas.openxmlformats.org/drawingml/2006/chart">
          <c:chart xmlns:c="http://schemas.openxmlformats.org/drawingml/2006/chart" r:id="rId1"/>
        </a:graphicData>
      </a:graphic>
    </xdr:graphicFrame>
    <xdr:clientData/>
  </xdr:twoCellAnchor>
  <xdr:twoCellAnchor>
    <xdr:from>
      <xdr:col>11</xdr:col>
      <xdr:colOff>9525</xdr:colOff>
      <xdr:row>20</xdr:row>
      <xdr:rowOff>38100</xdr:rowOff>
    </xdr:from>
    <xdr:to>
      <xdr:col>20</xdr:col>
      <xdr:colOff>628650</xdr:colOff>
      <xdr:row>31</xdr:row>
      <xdr:rowOff>142875</xdr:rowOff>
    </xdr:to>
    <xdr:graphicFrame>
      <xdr:nvGraphicFramePr>
        <xdr:cNvPr id="2" name="グラフ 3"/>
        <xdr:cNvGraphicFramePr/>
      </xdr:nvGraphicFramePr>
      <xdr:xfrm>
        <a:off x="7667625" y="3848100"/>
        <a:ext cx="6858000" cy="2200275"/>
      </xdr:xfrm>
      <a:graphic>
        <a:graphicData uri="http://schemas.openxmlformats.org/drawingml/2006/chart">
          <c:chart xmlns:c="http://schemas.openxmlformats.org/drawingml/2006/chart" r:id="rId2"/>
        </a:graphicData>
      </a:graphic>
    </xdr:graphicFrame>
    <xdr:clientData/>
  </xdr:twoCellAnchor>
  <xdr:twoCellAnchor>
    <xdr:from>
      <xdr:col>11</xdr:col>
      <xdr:colOff>95250</xdr:colOff>
      <xdr:row>33</xdr:row>
      <xdr:rowOff>28575</xdr:rowOff>
    </xdr:from>
    <xdr:to>
      <xdr:col>21</xdr:col>
      <xdr:colOff>76200</xdr:colOff>
      <xdr:row>50</xdr:row>
      <xdr:rowOff>9525</xdr:rowOff>
    </xdr:to>
    <xdr:graphicFrame>
      <xdr:nvGraphicFramePr>
        <xdr:cNvPr id="3" name="グラフ 2"/>
        <xdr:cNvGraphicFramePr/>
      </xdr:nvGraphicFramePr>
      <xdr:xfrm>
        <a:off x="7753350" y="6315075"/>
        <a:ext cx="6905625" cy="339090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866775</xdr:colOff>
      <xdr:row>0</xdr:row>
      <xdr:rowOff>428625</xdr:rowOff>
    </xdr:from>
    <xdr:to>
      <xdr:col>6</xdr:col>
      <xdr:colOff>238125</xdr:colOff>
      <xdr:row>1</xdr:row>
      <xdr:rowOff>38100</xdr:rowOff>
    </xdr:to>
    <xdr:sp>
      <xdr:nvSpPr>
        <xdr:cNvPr id="1" name="AutoShape 1"/>
        <xdr:cNvSpPr>
          <a:spLocks/>
        </xdr:cNvSpPr>
      </xdr:nvSpPr>
      <xdr:spPr>
        <a:xfrm>
          <a:off x="1485900" y="428625"/>
          <a:ext cx="3867150" cy="333375"/>
        </a:xfrm>
        <a:prstGeom prst="round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0</xdr:row>
      <xdr:rowOff>495300</xdr:rowOff>
    </xdr:from>
    <xdr:to>
      <xdr:col>6</xdr:col>
      <xdr:colOff>76200</xdr:colOff>
      <xdr:row>0</xdr:row>
      <xdr:rowOff>676275</xdr:rowOff>
    </xdr:to>
    <xdr:sp>
      <xdr:nvSpPr>
        <xdr:cNvPr id="2" name="WordArt 2"/>
        <xdr:cNvSpPr>
          <a:spLocks/>
        </xdr:cNvSpPr>
      </xdr:nvSpPr>
      <xdr:spPr>
        <a:xfrm>
          <a:off x="1628775" y="495300"/>
          <a:ext cx="3562350" cy="180975"/>
        </a:xfrm>
        <a:prstGeom prst="rect"/>
        <a:noFill/>
      </xdr:spPr>
      <xdr:txBody>
        <a:bodyPr fromWordArt="1" wrap="none" lIns="91440" tIns="45720" rIns="91440" bIns="45720">
          <a:prstTxWarp prst="textPlain"/>
        </a:bodyPr>
        <a:p>
          <a:pPr algn="ctr"/>
          <a:r>
            <a:rPr sz="1400" kern="10" spc="0">
              <a:ln w="9525" cmpd="sng">
                <a:solidFill>
                  <a:srgbClr val="0000FF"/>
                </a:solidFill>
                <a:headEnd type="none"/>
                <a:tailEnd type="none"/>
              </a:ln>
              <a:solidFill>
                <a:srgbClr val="0000FF"/>
              </a:solidFill>
              <a:latin typeface="ＭＳ Ｐゴシック"/>
              <a:cs typeface="ＭＳ Ｐゴシック"/>
            </a:rPr>
            <a:t>男女別人口及び世帯の種類（２区分）別世帯数</a:t>
          </a:r>
        </a:p>
      </xdr:txBody>
    </xdr:sp>
    <xdr:clientData/>
  </xdr:twoCellAnchor>
  <xdr:twoCellAnchor>
    <xdr:from>
      <xdr:col>0</xdr:col>
      <xdr:colOff>333375</xdr:colOff>
      <xdr:row>0</xdr:row>
      <xdr:rowOff>95250</xdr:rowOff>
    </xdr:from>
    <xdr:to>
      <xdr:col>2</xdr:col>
      <xdr:colOff>514350</xdr:colOff>
      <xdr:row>0</xdr:row>
      <xdr:rowOff>285750</xdr:rowOff>
    </xdr:to>
    <xdr:sp>
      <xdr:nvSpPr>
        <xdr:cNvPr id="3" name="WordArt 3"/>
        <xdr:cNvSpPr>
          <a:spLocks/>
        </xdr:cNvSpPr>
      </xdr:nvSpPr>
      <xdr:spPr>
        <a:xfrm>
          <a:off x="333375" y="95250"/>
          <a:ext cx="1695450" cy="190500"/>
        </a:xfrm>
        <a:prstGeom prst="rect"/>
        <a:noFill/>
      </xdr:spPr>
      <xdr:txBody>
        <a:bodyPr fromWordArt="1" wrap="none" lIns="91440" tIns="45720" rIns="91440" bIns="45720">
          <a:prstTxWarp prst="textPlain"/>
        </a:bodyPr>
        <a:p>
          <a:pPr algn="ctr"/>
          <a:r>
            <a:rPr sz="1400" kern="10" spc="0">
              <a:ln w="9525" cmpd="sng">
                <a:solidFill>
                  <a:srgbClr val="000000"/>
                </a:solidFill>
                <a:headEnd type="none"/>
                <a:tailEnd type="none"/>
              </a:ln>
              <a:solidFill>
                <a:srgbClr val="000000"/>
              </a:solidFill>
              <a:latin typeface="HG丸ｺﾞｼｯｸM-PRO"/>
              <a:cs typeface="HG丸ｺﾞｼｯｸM-PRO"/>
            </a:rPr>
            <a:t>令和２年国勢調査</a:t>
          </a:r>
        </a:p>
      </xdr:txBody>
    </xdr:sp>
    <xdr:clientData/>
  </xdr:twoCellAnchor>
  <xdr:twoCellAnchor>
    <xdr:from>
      <xdr:col>0</xdr:col>
      <xdr:colOff>66675</xdr:colOff>
      <xdr:row>9</xdr:row>
      <xdr:rowOff>114300</xdr:rowOff>
    </xdr:from>
    <xdr:to>
      <xdr:col>7</xdr:col>
      <xdr:colOff>352425</xdr:colOff>
      <xdr:row>23</xdr:row>
      <xdr:rowOff>152400</xdr:rowOff>
    </xdr:to>
    <xdr:graphicFrame>
      <xdr:nvGraphicFramePr>
        <xdr:cNvPr id="4" name="グラフ 4"/>
        <xdr:cNvGraphicFramePr/>
      </xdr:nvGraphicFramePr>
      <xdr:xfrm>
        <a:off x="66675" y="3686175"/>
        <a:ext cx="6410325" cy="242887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11</xdr:row>
      <xdr:rowOff>104775</xdr:rowOff>
    </xdr:from>
    <xdr:to>
      <xdr:col>1</xdr:col>
      <xdr:colOff>247650</xdr:colOff>
      <xdr:row>12</xdr:row>
      <xdr:rowOff>133350</xdr:rowOff>
    </xdr:to>
    <xdr:sp>
      <xdr:nvSpPr>
        <xdr:cNvPr id="5" name="Rectangle 5"/>
        <xdr:cNvSpPr>
          <a:spLocks/>
        </xdr:cNvSpPr>
      </xdr:nvSpPr>
      <xdr:spPr>
        <a:xfrm>
          <a:off x="638175" y="4067175"/>
          <a:ext cx="228600" cy="1905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0</xdr:row>
      <xdr:rowOff>57150</xdr:rowOff>
    </xdr:from>
    <xdr:to>
      <xdr:col>12</xdr:col>
      <xdr:colOff>533400</xdr:colOff>
      <xdr:row>2</xdr:row>
      <xdr:rowOff>123825</xdr:rowOff>
    </xdr:to>
    <xdr:grpSp>
      <xdr:nvGrpSpPr>
        <xdr:cNvPr id="1" name="Group 3"/>
        <xdr:cNvGrpSpPr>
          <a:grpSpLocks/>
        </xdr:cNvGrpSpPr>
      </xdr:nvGrpSpPr>
      <xdr:grpSpPr>
        <a:xfrm>
          <a:off x="3429000" y="57150"/>
          <a:ext cx="5257800" cy="523875"/>
          <a:chOff x="548" y="9"/>
          <a:chExt cx="406" cy="35"/>
        </a:xfrm>
        <a:solidFill>
          <a:srgbClr val="FFFFFF"/>
        </a:solidFill>
      </xdr:grpSpPr>
      <xdr:sp>
        <xdr:nvSpPr>
          <xdr:cNvPr id="2" name="AutoShape 1"/>
          <xdr:cNvSpPr>
            <a:spLocks/>
          </xdr:cNvSpPr>
        </xdr:nvSpPr>
        <xdr:spPr>
          <a:xfrm>
            <a:off x="548" y="9"/>
            <a:ext cx="406" cy="35"/>
          </a:xfrm>
          <a:prstGeom prst="round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0</xdr:row>
      <xdr:rowOff>85725</xdr:rowOff>
    </xdr:from>
    <xdr:to>
      <xdr:col>8</xdr:col>
      <xdr:colOff>457200</xdr:colOff>
      <xdr:row>0</xdr:row>
      <xdr:rowOff>381000</xdr:rowOff>
    </xdr:to>
    <xdr:sp>
      <xdr:nvSpPr>
        <xdr:cNvPr id="1" name="WordArt 1"/>
        <xdr:cNvSpPr>
          <a:spLocks/>
        </xdr:cNvSpPr>
      </xdr:nvSpPr>
      <xdr:spPr>
        <a:xfrm>
          <a:off x="1009650" y="85725"/>
          <a:ext cx="5238750" cy="295275"/>
        </a:xfrm>
        <a:prstGeom prst="rect">
          <a:avLst/>
        </a:prstGeom>
        <a:noFill/>
        <a:ln w="9525" cmpd="sng">
          <a:noFill/>
        </a:ln>
      </xdr:spPr>
      <xdr:txBody>
        <a:bodyPr vertOverflow="clip" wrap="square"/>
        <a:p>
          <a:pPr algn="ctr">
            <a:defRPr/>
          </a:pPr>
          <a:r>
            <a:rPr lang="en-US" cap="none" sz="2800" b="0" i="0" u="none" baseline="0">
              <a:solidFill>
                <a:srgbClr val="000000"/>
              </a:solidFill>
              <a:latin typeface="ＭＳ Ｐゴシック"/>
              <a:ea typeface="ＭＳ Ｐゴシック"/>
              <a:cs typeface="ＭＳ Ｐゴシック"/>
            </a:rPr>
            <a:t>令和２年国勢調査結果（</a:t>
          </a:r>
          <a:r>
            <a:rPr lang="en-US" cap="none" sz="2800" b="0" i="0" u="none" baseline="0">
              <a:solidFill>
                <a:srgbClr val="000000"/>
              </a:solidFill>
              <a:latin typeface="ＭＳ Ｐゴシック"/>
              <a:ea typeface="ＭＳ Ｐゴシック"/>
              <a:cs typeface="ＭＳ Ｐゴシック"/>
            </a:rPr>
            <a:t>大字集計</a:t>
          </a:r>
          <a:r>
            <a:rPr lang="en-US" cap="none" sz="2800" b="0" i="0" u="none" baseline="0">
              <a:solidFill>
                <a:srgbClr val="000000"/>
              </a:solidFill>
              <a:latin typeface="ＭＳ Ｐゴシック"/>
              <a:ea typeface="ＭＳ Ｐゴシック"/>
              <a:cs typeface="ＭＳ Ｐゴシック"/>
            </a:rPr>
            <a:t>対前回比）</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0.06725</cdr:y>
    </cdr:from>
    <cdr:to>
      <cdr:x>0.092</cdr:x>
      <cdr:y>0.18575</cdr:y>
    </cdr:to>
    <cdr:sp>
      <cdr:nvSpPr>
        <cdr:cNvPr id="1" name="Rectangle 2"/>
        <cdr:cNvSpPr>
          <a:spLocks/>
        </cdr:cNvSpPr>
      </cdr:nvSpPr>
      <cdr:spPr>
        <a:xfrm>
          <a:off x="76200" y="180975"/>
          <a:ext cx="523875" cy="323850"/>
        </a:xfrm>
        <a:prstGeom prst="rect">
          <a:avLst/>
        </a:prstGeom>
        <a:solidFill>
          <a:srgbClr val="E7E6E6"/>
        </a:solidFill>
        <a:ln w="9525" cmpd="sng">
          <a:noFill/>
        </a:ln>
      </cdr:spPr>
      <c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171450</xdr:rowOff>
    </xdr:from>
    <xdr:to>
      <xdr:col>16</xdr:col>
      <xdr:colOff>495300</xdr:colOff>
      <xdr:row>48</xdr:row>
      <xdr:rowOff>85725</xdr:rowOff>
    </xdr:to>
    <xdr:graphicFrame>
      <xdr:nvGraphicFramePr>
        <xdr:cNvPr id="1" name="グラフ 5"/>
        <xdr:cNvGraphicFramePr/>
      </xdr:nvGraphicFramePr>
      <xdr:xfrm>
        <a:off x="0" y="5905500"/>
        <a:ext cx="6515100" cy="27622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cdr:x>
      <cdr:y>-0.01775</cdr:y>
    </cdr:from>
    <cdr:to>
      <cdr:x>0.16325</cdr:x>
      <cdr:y>0.115</cdr:y>
    </cdr:to>
    <cdr:sp>
      <cdr:nvSpPr>
        <cdr:cNvPr id="1" name="正方形/長方形 1"/>
        <cdr:cNvSpPr>
          <a:spLocks/>
        </cdr:cNvSpPr>
      </cdr:nvSpPr>
      <cdr:spPr>
        <a:xfrm>
          <a:off x="76200" y="-28574"/>
          <a:ext cx="542925" cy="276225"/>
        </a:xfrm>
        <a:prstGeom prst="rect">
          <a:avLst/>
        </a:prstGeom>
        <a:noFill/>
        <a:ln w="12700"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0.85425</cdr:x>
      <cdr:y>0.86175</cdr:y>
    </cdr:from>
    <cdr:to>
      <cdr:x>0.98975</cdr:x>
      <cdr:y>0.97275</cdr:y>
    </cdr:to>
    <cdr:sp>
      <cdr:nvSpPr>
        <cdr:cNvPr id="2" name="正方形/長方形 3"/>
        <cdr:cNvSpPr>
          <a:spLocks/>
        </cdr:cNvSpPr>
      </cdr:nvSpPr>
      <cdr:spPr>
        <a:xfrm>
          <a:off x="3295650" y="1819275"/>
          <a:ext cx="523875" cy="238125"/>
        </a:xfrm>
        <a:prstGeom prst="rect">
          <a:avLst/>
        </a:prstGeom>
        <a:noFill/>
        <a:ln w="12700"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（年）</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2" tint="-0.09996999800205231"/>
  </sheetPr>
  <dimension ref="A1:B19"/>
  <sheetViews>
    <sheetView zoomScalePageLayoutView="0" workbookViewId="0" topLeftCell="A1">
      <selection activeCell="B19" sqref="B19"/>
    </sheetView>
  </sheetViews>
  <sheetFormatPr defaultColWidth="9.125" defaultRowHeight="13.5"/>
  <cols>
    <col min="1" max="1" width="4.25390625" style="115" customWidth="1"/>
    <col min="2" max="2" width="38.50390625" style="115" customWidth="1"/>
    <col min="3" max="16384" width="9.125" style="115" customWidth="1"/>
  </cols>
  <sheetData>
    <row r="1" ht="12.75">
      <c r="A1" s="114" t="s">
        <v>153</v>
      </c>
    </row>
    <row r="2" ht="12.75">
      <c r="A2" s="114"/>
    </row>
    <row r="3" ht="12.75">
      <c r="B3" s="115" t="s">
        <v>140</v>
      </c>
    </row>
    <row r="5" ht="12.75">
      <c r="B5" s="116" t="s">
        <v>55</v>
      </c>
    </row>
    <row r="6" ht="12.75">
      <c r="B6" s="117"/>
    </row>
    <row r="7" ht="12.75">
      <c r="B7" s="116" t="s">
        <v>90</v>
      </c>
    </row>
    <row r="8" ht="12.75">
      <c r="B8" s="114"/>
    </row>
    <row r="9" ht="12.75">
      <c r="B9" s="116" t="s">
        <v>139</v>
      </c>
    </row>
    <row r="11" ht="12.75">
      <c r="B11" s="311" t="s">
        <v>183</v>
      </c>
    </row>
    <row r="13" ht="12.75">
      <c r="B13" s="356" t="s">
        <v>184</v>
      </c>
    </row>
    <row r="15" ht="12.75">
      <c r="B15" s="311" t="s">
        <v>235</v>
      </c>
    </row>
    <row r="17" ht="12.75">
      <c r="B17" s="311" t="s">
        <v>407</v>
      </c>
    </row>
    <row r="19" ht="12.75">
      <c r="B19" s="311" t="s">
        <v>408</v>
      </c>
    </row>
  </sheetData>
  <sheetProtection/>
  <hyperlinks>
    <hyperlink ref="B5" location="概要・推移!R1C1" display="１．国勢調査の概要・推移"/>
    <hyperlink ref="B7" location="人口・世帯数!R1C1" display="２．人口・世帯"/>
    <hyperlink ref="B9" location="地区別・年齢別人口!R1C1" display="３．地域別・年齢別人口"/>
    <hyperlink ref="B11" location="'人口・世帯数（大字集計対前回比）'!A1" display="４．人口・世帯数（大字集計前回比）"/>
    <hyperlink ref="B13" location="未婚率!A1" display="５．未婚率"/>
    <hyperlink ref="B15" location="未婚率推移!A1" display="６．未婚率推移"/>
    <hyperlink ref="B17" location="就業状態等基本集計結果!A1" display="7.就業状態等基本集計結果"/>
    <hyperlink ref="B19" location="'産業（大分類）別就業者数'!A1" display="８，産業（大分類）別就業者数"/>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CFF85"/>
    <pageSetUpPr fitToPage="1"/>
  </sheetPr>
  <dimension ref="A1:V54"/>
  <sheetViews>
    <sheetView zoomScale="78" zoomScaleNormal="78" zoomScalePageLayoutView="0" workbookViewId="0" topLeftCell="A1">
      <selection activeCell="A1" sqref="A1"/>
    </sheetView>
  </sheetViews>
  <sheetFormatPr defaultColWidth="9.00390625" defaultRowHeight="13.5"/>
  <cols>
    <col min="1" max="1" width="3.625" style="5" customWidth="1"/>
    <col min="2" max="2" width="9.00390625" style="5" customWidth="1"/>
    <col min="3" max="3" width="11.875" style="5" customWidth="1"/>
    <col min="4" max="4" width="5.625" style="5" customWidth="1"/>
    <col min="5" max="5" width="9.625" style="5" customWidth="1"/>
    <col min="6" max="6" width="7.875" style="5" customWidth="1"/>
    <col min="7" max="7" width="9.625" style="5" customWidth="1"/>
    <col min="8" max="8" width="6.125" style="5" customWidth="1"/>
    <col min="9" max="9" width="8.50390625" style="5" customWidth="1"/>
    <col min="10" max="10" width="2.625" style="5" customWidth="1"/>
    <col min="11" max="11" width="26.00390625" style="5" customWidth="1"/>
    <col min="12" max="12" width="9.875" style="5" customWidth="1"/>
    <col min="13" max="21" width="9.00390625" style="5" customWidth="1"/>
    <col min="22" max="22" width="9.125" style="0" customWidth="1"/>
    <col min="23" max="16384" width="9.00390625" style="5" customWidth="1"/>
  </cols>
  <sheetData>
    <row r="1" spans="3:12" ht="15" customHeight="1">
      <c r="C1" s="446" t="s">
        <v>53</v>
      </c>
      <c r="D1" s="447"/>
      <c r="E1" s="447"/>
      <c r="F1" s="447"/>
      <c r="G1" s="447"/>
      <c r="L1" s="1" t="s">
        <v>0</v>
      </c>
    </row>
    <row r="2" ht="15" customHeight="1">
      <c r="L2" s="243" t="s">
        <v>146</v>
      </c>
    </row>
    <row r="3" spans="2:12" ht="15" customHeight="1">
      <c r="B3" s="448" t="s">
        <v>16</v>
      </c>
      <c r="C3" s="448"/>
      <c r="D3" s="448"/>
      <c r="E3" s="448"/>
      <c r="F3" s="448"/>
      <c r="G3" s="448"/>
      <c r="H3" s="448"/>
      <c r="L3" s="243" t="s">
        <v>147</v>
      </c>
    </row>
    <row r="4" ht="15" customHeight="1">
      <c r="L4" s="243" t="s">
        <v>148</v>
      </c>
    </row>
    <row r="5" spans="2:22" ht="15" customHeight="1">
      <c r="B5" s="85" t="s">
        <v>91</v>
      </c>
      <c r="C5" s="27"/>
      <c r="D5" s="27"/>
      <c r="E5" s="27"/>
      <c r="F5" s="27"/>
      <c r="G5" s="27"/>
      <c r="H5" s="27"/>
      <c r="I5" s="27"/>
      <c r="J5" s="27"/>
      <c r="L5" s="243" t="s">
        <v>154</v>
      </c>
      <c r="V5" s="5"/>
    </row>
    <row r="6" spans="2:22" ht="15" customHeight="1">
      <c r="B6" s="85" t="s">
        <v>92</v>
      </c>
      <c r="C6" s="27"/>
      <c r="D6" s="27"/>
      <c r="E6" s="27"/>
      <c r="F6" s="27"/>
      <c r="G6" s="27"/>
      <c r="H6" s="27"/>
      <c r="I6" s="27"/>
      <c r="J6" s="27"/>
      <c r="L6" s="130" t="s">
        <v>155</v>
      </c>
      <c r="V6" s="5"/>
    </row>
    <row r="7" ht="15" customHeight="1">
      <c r="V7" s="5"/>
    </row>
    <row r="8" spans="2:22" ht="15" customHeight="1">
      <c r="B8" s="1" t="s">
        <v>1</v>
      </c>
      <c r="V8" s="5"/>
    </row>
    <row r="9" ht="15" customHeight="1" thickBot="1"/>
    <row r="10" spans="3:6" ht="15" customHeight="1" thickTop="1">
      <c r="C10" s="86" t="s">
        <v>94</v>
      </c>
      <c r="D10" s="468">
        <v>44137</v>
      </c>
      <c r="E10" s="468"/>
      <c r="F10" s="87" t="s">
        <v>93</v>
      </c>
    </row>
    <row r="11" spans="3:6" ht="15" customHeight="1" thickBot="1">
      <c r="C11" s="88" t="s">
        <v>3</v>
      </c>
      <c r="D11" s="467">
        <v>17047</v>
      </c>
      <c r="E11" s="467"/>
      <c r="F11" s="89" t="s">
        <v>4</v>
      </c>
    </row>
    <row r="12" ht="15" customHeight="1" thickTop="1"/>
    <row r="13" spans="2:15" ht="15" customHeight="1">
      <c r="B13" s="243" t="s">
        <v>150</v>
      </c>
      <c r="C13" s="130"/>
      <c r="D13" s="130"/>
      <c r="E13" s="130"/>
      <c r="F13" s="130"/>
      <c r="G13" s="130"/>
      <c r="H13" s="130"/>
      <c r="I13" s="130"/>
      <c r="J13" s="130"/>
      <c r="K13" s="130"/>
      <c r="M13" s="5" t="s">
        <v>26</v>
      </c>
      <c r="O13"/>
    </row>
    <row r="14" spans="2:16" ht="15" customHeight="1">
      <c r="B14" s="243" t="s">
        <v>151</v>
      </c>
      <c r="C14" s="130"/>
      <c r="D14" s="130"/>
      <c r="E14" s="130"/>
      <c r="F14" s="130"/>
      <c r="G14" s="130"/>
      <c r="H14" s="130"/>
      <c r="I14" s="130"/>
      <c r="J14" s="130"/>
      <c r="K14" s="130"/>
      <c r="M14" s="28"/>
      <c r="N14" s="28" t="s">
        <v>19</v>
      </c>
      <c r="O14" s="28" t="s">
        <v>20</v>
      </c>
      <c r="P14" s="28" t="s">
        <v>21</v>
      </c>
    </row>
    <row r="15" spans="2:16" ht="15" customHeight="1">
      <c r="B15" s="243" t="s">
        <v>95</v>
      </c>
      <c r="C15" s="130"/>
      <c r="D15" s="130"/>
      <c r="E15" s="130"/>
      <c r="F15" s="130"/>
      <c r="G15" s="130"/>
      <c r="H15" s="130"/>
      <c r="I15" s="130"/>
      <c r="J15" s="130"/>
      <c r="K15" s="130"/>
      <c r="M15" s="51" t="s">
        <v>24</v>
      </c>
      <c r="N15" s="30">
        <v>13.6</v>
      </c>
      <c r="O15" s="30">
        <v>59.5</v>
      </c>
      <c r="P15" s="31">
        <v>26.9</v>
      </c>
    </row>
    <row r="16" spans="2:16" ht="15" customHeight="1">
      <c r="B16" s="243" t="s">
        <v>152</v>
      </c>
      <c r="C16" s="130"/>
      <c r="D16" s="130"/>
      <c r="E16" s="130"/>
      <c r="F16" s="130"/>
      <c r="G16" s="130"/>
      <c r="H16" s="130"/>
      <c r="I16" s="130"/>
      <c r="J16" s="130"/>
      <c r="K16" s="130"/>
      <c r="M16" s="51" t="s">
        <v>23</v>
      </c>
      <c r="N16" s="30">
        <v>12.8</v>
      </c>
      <c r="O16" s="30">
        <v>57.8</v>
      </c>
      <c r="P16" s="31">
        <v>29.3</v>
      </c>
    </row>
    <row r="17" spans="2:16" ht="15" customHeight="1">
      <c r="B17" s="243" t="s">
        <v>96</v>
      </c>
      <c r="C17" s="130"/>
      <c r="D17" s="130"/>
      <c r="E17" s="130"/>
      <c r="F17" s="130"/>
      <c r="G17" s="130"/>
      <c r="H17" s="130"/>
      <c r="I17" s="130"/>
      <c r="J17" s="130"/>
      <c r="K17" s="130"/>
      <c r="M17" s="51" t="s">
        <v>50</v>
      </c>
      <c r="N17" s="30">
        <v>12.3</v>
      </c>
      <c r="O17" s="30">
        <v>54.2</v>
      </c>
      <c r="P17" s="31">
        <v>33.5</v>
      </c>
    </row>
    <row r="18" spans="13:16" ht="15" customHeight="1">
      <c r="M18" s="51" t="s">
        <v>54</v>
      </c>
      <c r="N18" s="30">
        <v>11.928840672979682</v>
      </c>
      <c r="O18" s="30">
        <v>51.39744414820263</v>
      </c>
      <c r="P18" s="31">
        <v>36.67371517881769</v>
      </c>
    </row>
    <row r="19" spans="13:16" ht="15" customHeight="1">
      <c r="M19" s="2"/>
      <c r="N19" s="7"/>
      <c r="O19" s="7"/>
      <c r="P19" s="6"/>
    </row>
    <row r="20" spans="1:16" ht="15" customHeight="1" thickBot="1">
      <c r="A20" s="3"/>
      <c r="B20" s="453" t="s">
        <v>5</v>
      </c>
      <c r="C20" s="453"/>
      <c r="D20" s="453"/>
      <c r="E20" s="453"/>
      <c r="F20" s="453"/>
      <c r="G20" s="8"/>
      <c r="H20" s="8"/>
      <c r="I20" s="8"/>
      <c r="J20" s="8"/>
      <c r="K20" s="8"/>
      <c r="L20" s="130" t="s">
        <v>157</v>
      </c>
      <c r="M20" s="2"/>
      <c r="N20" s="7"/>
      <c r="O20" s="7"/>
      <c r="P20" s="6"/>
    </row>
    <row r="21" spans="1:15" ht="15" customHeight="1">
      <c r="A21" s="454" t="s">
        <v>6</v>
      </c>
      <c r="B21" s="455"/>
      <c r="C21" s="458" t="s">
        <v>54</v>
      </c>
      <c r="D21" s="459"/>
      <c r="E21" s="440" t="s">
        <v>49</v>
      </c>
      <c r="F21" s="441"/>
      <c r="G21" s="441" t="s">
        <v>7</v>
      </c>
      <c r="H21" s="441"/>
      <c r="I21" s="476" t="s">
        <v>8</v>
      </c>
      <c r="J21" s="477"/>
      <c r="M21" s="9"/>
      <c r="N21" s="9"/>
      <c r="O21" s="9"/>
    </row>
    <row r="22" spans="1:10" ht="15" customHeight="1" thickBot="1">
      <c r="A22" s="456"/>
      <c r="B22" s="457"/>
      <c r="C22" s="460"/>
      <c r="D22" s="461"/>
      <c r="E22" s="442"/>
      <c r="F22" s="443"/>
      <c r="G22" s="443"/>
      <c r="H22" s="443"/>
      <c r="I22" s="478"/>
      <c r="J22" s="479"/>
    </row>
    <row r="23" spans="1:18" ht="15" customHeight="1" thickTop="1">
      <c r="A23" s="449" t="s">
        <v>9</v>
      </c>
      <c r="B23" s="450"/>
      <c r="C23" s="421">
        <v>44137</v>
      </c>
      <c r="D23" s="91" t="s">
        <v>2</v>
      </c>
      <c r="E23" s="418">
        <v>46912</v>
      </c>
      <c r="F23" s="13" t="s">
        <v>2</v>
      </c>
      <c r="G23" s="414">
        <v>-2775</v>
      </c>
      <c r="H23" s="14" t="s">
        <v>2</v>
      </c>
      <c r="I23" s="436">
        <v>-5.915330832196453</v>
      </c>
      <c r="J23" s="15" t="s">
        <v>18</v>
      </c>
      <c r="K23" s="11"/>
      <c r="L23" s="2"/>
      <c r="M23" s="5" t="s">
        <v>25</v>
      </c>
      <c r="O23"/>
      <c r="Q23" s="6"/>
      <c r="R23" s="6"/>
    </row>
    <row r="24" spans="1:18" ht="15" customHeight="1">
      <c r="A24" s="451"/>
      <c r="B24" s="452"/>
      <c r="C24" s="422"/>
      <c r="D24" s="92"/>
      <c r="E24" s="439"/>
      <c r="F24" s="40"/>
      <c r="G24" s="415"/>
      <c r="H24" s="43"/>
      <c r="I24" s="437"/>
      <c r="J24" s="16"/>
      <c r="L24" s="2"/>
      <c r="M24" s="28"/>
      <c r="N24" s="28" t="s">
        <v>19</v>
      </c>
      <c r="O24" s="28" t="s">
        <v>20</v>
      </c>
      <c r="P24" s="28" t="s">
        <v>21</v>
      </c>
      <c r="Q24" s="6"/>
      <c r="R24" s="6"/>
    </row>
    <row r="25" spans="1:18" ht="15" customHeight="1">
      <c r="A25" s="444"/>
      <c r="B25" s="416" t="s">
        <v>10</v>
      </c>
      <c r="C25" s="421">
        <v>21114</v>
      </c>
      <c r="D25" s="93" t="s">
        <v>2</v>
      </c>
      <c r="E25" s="418">
        <v>22445</v>
      </c>
      <c r="F25" s="13" t="s">
        <v>2</v>
      </c>
      <c r="G25" s="414">
        <v>-1331</v>
      </c>
      <c r="H25" s="13" t="s">
        <v>2</v>
      </c>
      <c r="I25" s="436">
        <v>-5.930051236355536</v>
      </c>
      <c r="J25" s="10" t="s">
        <v>18</v>
      </c>
      <c r="K25" s="11"/>
      <c r="L25" s="2"/>
      <c r="M25" s="51" t="s">
        <v>24</v>
      </c>
      <c r="N25" s="29">
        <v>7101</v>
      </c>
      <c r="O25" s="29">
        <v>31124</v>
      </c>
      <c r="P25" s="29">
        <v>14058</v>
      </c>
      <c r="Q25" s="6"/>
      <c r="R25" s="6"/>
    </row>
    <row r="26" spans="1:16" ht="15" customHeight="1">
      <c r="A26" s="444"/>
      <c r="B26" s="416"/>
      <c r="C26" s="422"/>
      <c r="D26" s="92"/>
      <c r="E26" s="439"/>
      <c r="F26" s="40"/>
      <c r="G26" s="415"/>
      <c r="H26" s="40"/>
      <c r="I26" s="437"/>
      <c r="J26" s="17"/>
      <c r="K26" s="11"/>
      <c r="L26" s="11"/>
      <c r="M26" s="51" t="s">
        <v>23</v>
      </c>
      <c r="N26" s="29">
        <v>6387</v>
      </c>
      <c r="O26" s="29">
        <v>28791</v>
      </c>
      <c r="P26" s="29">
        <v>14616</v>
      </c>
    </row>
    <row r="27" spans="1:16" ht="15" customHeight="1">
      <c r="A27" s="444"/>
      <c r="B27" s="416" t="s">
        <v>11</v>
      </c>
      <c r="C27" s="421">
        <v>23023</v>
      </c>
      <c r="D27" s="93" t="s">
        <v>2</v>
      </c>
      <c r="E27" s="418">
        <v>24467</v>
      </c>
      <c r="F27" s="13" t="s">
        <v>2</v>
      </c>
      <c r="G27" s="414">
        <v>-1444</v>
      </c>
      <c r="H27" s="13" t="s">
        <v>2</v>
      </c>
      <c r="I27" s="436">
        <v>-5.901826950586504</v>
      </c>
      <c r="J27" s="15" t="s">
        <v>18</v>
      </c>
      <c r="K27" s="11"/>
      <c r="L27" s="11"/>
      <c r="M27" s="51" t="s">
        <v>50</v>
      </c>
      <c r="N27" s="29">
        <v>5760</v>
      </c>
      <c r="O27" s="29">
        <v>25404</v>
      </c>
      <c r="P27" s="29">
        <v>15679</v>
      </c>
    </row>
    <row r="28" spans="1:16" ht="15" customHeight="1" thickBot="1">
      <c r="A28" s="445"/>
      <c r="B28" s="417"/>
      <c r="C28" s="423"/>
      <c r="D28" s="94"/>
      <c r="E28" s="419"/>
      <c r="F28" s="41"/>
      <c r="G28" s="420"/>
      <c r="H28" s="24"/>
      <c r="I28" s="438"/>
      <c r="J28" s="12"/>
      <c r="L28" s="11"/>
      <c r="M28" s="51" t="s">
        <v>54</v>
      </c>
      <c r="N28" s="90">
        <v>5190</v>
      </c>
      <c r="O28" s="90">
        <v>22362</v>
      </c>
      <c r="P28" s="90">
        <v>15956</v>
      </c>
    </row>
    <row r="29" spans="1:11" ht="15" customHeight="1" thickTop="1">
      <c r="A29" s="430" t="s">
        <v>3</v>
      </c>
      <c r="B29" s="431"/>
      <c r="C29" s="434">
        <v>17047</v>
      </c>
      <c r="D29" s="91" t="s">
        <v>4</v>
      </c>
      <c r="E29" s="428">
        <v>16968</v>
      </c>
      <c r="F29" s="25" t="s">
        <v>4</v>
      </c>
      <c r="G29" s="424">
        <v>79</v>
      </c>
      <c r="H29" s="45" t="s">
        <v>4</v>
      </c>
      <c r="I29" s="426">
        <v>0.4655822725129656</v>
      </c>
      <c r="J29" s="26" t="s">
        <v>17</v>
      </c>
      <c r="K29" s="11"/>
    </row>
    <row r="30" spans="1:22" s="11" customFormat="1" ht="15" customHeight="1" thickBot="1">
      <c r="A30" s="432"/>
      <c r="B30" s="433"/>
      <c r="C30" s="435"/>
      <c r="D30" s="95"/>
      <c r="E30" s="429"/>
      <c r="F30" s="42"/>
      <c r="G30" s="425"/>
      <c r="H30" s="18"/>
      <c r="I30" s="427"/>
      <c r="J30" s="19"/>
      <c r="K30" s="5"/>
      <c r="V30"/>
    </row>
    <row r="31" ht="15" customHeight="1"/>
    <row r="32" spans="2:17" ht="15" customHeight="1" thickBot="1">
      <c r="B32" s="413" t="s">
        <v>12</v>
      </c>
      <c r="C32" s="413"/>
      <c r="D32" s="413"/>
      <c r="E32" s="413"/>
      <c r="F32" s="413"/>
      <c r="N32" s="2"/>
      <c r="O32" s="9"/>
      <c r="P32" s="9"/>
      <c r="Q32" s="9"/>
    </row>
    <row r="33" spans="1:22" ht="15" customHeight="1">
      <c r="A33" s="407" t="s">
        <v>13</v>
      </c>
      <c r="B33" s="408"/>
      <c r="C33" s="404" t="s">
        <v>14</v>
      </c>
      <c r="D33" s="405"/>
      <c r="E33" s="38" t="s">
        <v>47</v>
      </c>
      <c r="F33" s="33" t="s">
        <v>48</v>
      </c>
      <c r="G33" s="404" t="s">
        <v>15</v>
      </c>
      <c r="H33" s="406"/>
      <c r="I33" s="465" t="s">
        <v>44</v>
      </c>
      <c r="J33" s="466"/>
      <c r="K33" s="2"/>
      <c r="L33" s="9" t="s">
        <v>157</v>
      </c>
      <c r="M33" s="9"/>
      <c r="N33" s="9"/>
      <c r="S33"/>
      <c r="V33" s="5"/>
    </row>
    <row r="34" spans="1:22" ht="15" customHeight="1">
      <c r="A34" s="409" t="s">
        <v>27</v>
      </c>
      <c r="B34" s="410"/>
      <c r="C34" s="397">
        <v>60194</v>
      </c>
      <c r="D34" s="401"/>
      <c r="E34" s="39" t="s">
        <v>28</v>
      </c>
      <c r="F34" s="44" t="s">
        <v>28</v>
      </c>
      <c r="G34" s="397">
        <v>14080</v>
      </c>
      <c r="H34" s="398"/>
      <c r="I34" s="411">
        <v>4.275142045454546</v>
      </c>
      <c r="J34" s="412"/>
      <c r="L34" s="9"/>
      <c r="M34" s="9"/>
      <c r="N34" s="9"/>
      <c r="S34"/>
      <c r="V34" s="5"/>
    </row>
    <row r="35" spans="1:19" ht="15" customHeight="1">
      <c r="A35" s="409" t="s">
        <v>29</v>
      </c>
      <c r="B35" s="410"/>
      <c r="C35" s="397">
        <v>58072</v>
      </c>
      <c r="D35" s="401"/>
      <c r="E35" s="244">
        <v>-2122</v>
      </c>
      <c r="F35" s="52">
        <v>-3.52526829916603</v>
      </c>
      <c r="G35" s="397">
        <v>14373</v>
      </c>
      <c r="H35" s="398"/>
      <c r="I35" s="411">
        <v>4.040353440478675</v>
      </c>
      <c r="J35" s="412"/>
      <c r="M35" s="37" t="s">
        <v>13</v>
      </c>
      <c r="N35" s="37" t="s">
        <v>35</v>
      </c>
      <c r="O35" s="36" t="s">
        <v>52</v>
      </c>
      <c r="S35"/>
    </row>
    <row r="36" spans="1:19" ht="15" customHeight="1">
      <c r="A36" s="409" t="s">
        <v>30</v>
      </c>
      <c r="B36" s="410"/>
      <c r="C36" s="397">
        <v>57813</v>
      </c>
      <c r="D36" s="401"/>
      <c r="E36" s="244">
        <v>-259</v>
      </c>
      <c r="F36" s="52">
        <v>-0.4459980713596914</v>
      </c>
      <c r="G36" s="397">
        <v>14967</v>
      </c>
      <c r="H36" s="398"/>
      <c r="I36" s="411">
        <v>3.8626979354580078</v>
      </c>
      <c r="J36" s="412"/>
      <c r="M36" s="34" t="s">
        <v>27</v>
      </c>
      <c r="N36" s="47">
        <v>60194</v>
      </c>
      <c r="O36" s="48">
        <v>14080</v>
      </c>
      <c r="S36"/>
    </row>
    <row r="37" spans="1:19" ht="15" customHeight="1">
      <c r="A37" s="409" t="s">
        <v>31</v>
      </c>
      <c r="B37" s="410"/>
      <c r="C37" s="397">
        <v>57744</v>
      </c>
      <c r="D37" s="401"/>
      <c r="E37" s="244">
        <v>-69</v>
      </c>
      <c r="F37" s="52">
        <v>-0.11935031913237508</v>
      </c>
      <c r="G37" s="397">
        <v>15544</v>
      </c>
      <c r="H37" s="398"/>
      <c r="I37" s="411">
        <v>3.714873906330417</v>
      </c>
      <c r="J37" s="412"/>
      <c r="M37" s="34" t="s">
        <v>39</v>
      </c>
      <c r="N37" s="47">
        <v>58072</v>
      </c>
      <c r="O37" s="49">
        <v>14373</v>
      </c>
      <c r="S37"/>
    </row>
    <row r="38" spans="1:19" ht="15" customHeight="1">
      <c r="A38" s="409" t="s">
        <v>32</v>
      </c>
      <c r="B38" s="410"/>
      <c r="C38" s="397">
        <v>57690</v>
      </c>
      <c r="D38" s="401"/>
      <c r="E38" s="244">
        <v>-54</v>
      </c>
      <c r="F38" s="52">
        <v>-0.09351620947630923</v>
      </c>
      <c r="G38" s="397">
        <v>15490</v>
      </c>
      <c r="H38" s="398"/>
      <c r="I38" s="411">
        <v>3.724338282763073</v>
      </c>
      <c r="J38" s="412"/>
      <c r="K38" s="32"/>
      <c r="M38" s="34" t="s">
        <v>40</v>
      </c>
      <c r="N38" s="47">
        <v>57813</v>
      </c>
      <c r="O38" s="49">
        <v>14967</v>
      </c>
      <c r="S38"/>
    </row>
    <row r="39" spans="1:19" ht="15" customHeight="1">
      <c r="A39" s="409" t="s">
        <v>33</v>
      </c>
      <c r="B39" s="410"/>
      <c r="C39" s="397">
        <v>57526</v>
      </c>
      <c r="D39" s="401"/>
      <c r="E39" s="244">
        <v>-164</v>
      </c>
      <c r="F39" s="52">
        <v>-0.2842780377881782</v>
      </c>
      <c r="G39" s="397">
        <v>16017</v>
      </c>
      <c r="H39" s="398"/>
      <c r="I39" s="411">
        <v>3.591558968595867</v>
      </c>
      <c r="J39" s="412"/>
      <c r="L39" s="32"/>
      <c r="M39" s="34" t="s">
        <v>36</v>
      </c>
      <c r="N39" s="47">
        <v>57744</v>
      </c>
      <c r="O39" s="49">
        <v>15544</v>
      </c>
      <c r="S39"/>
    </row>
    <row r="40" spans="1:21" s="21" customFormat="1" ht="15" customHeight="1">
      <c r="A40" s="409" t="s">
        <v>34</v>
      </c>
      <c r="B40" s="410"/>
      <c r="C40" s="397">
        <v>56664</v>
      </c>
      <c r="D40" s="401"/>
      <c r="E40" s="244">
        <v>-862</v>
      </c>
      <c r="F40" s="52">
        <v>-1.4984528734832945</v>
      </c>
      <c r="G40" s="397">
        <v>16716</v>
      </c>
      <c r="H40" s="398"/>
      <c r="I40" s="411">
        <v>3.3898061737257716</v>
      </c>
      <c r="J40" s="412"/>
      <c r="K40" s="5"/>
      <c r="L40" s="5"/>
      <c r="M40" s="34" t="s">
        <v>37</v>
      </c>
      <c r="N40" s="47">
        <v>57690</v>
      </c>
      <c r="O40" s="49">
        <v>15490</v>
      </c>
      <c r="P40" s="5"/>
      <c r="Q40" s="5"/>
      <c r="R40" s="5"/>
      <c r="S40"/>
      <c r="T40" s="5"/>
      <c r="U40" s="5"/>
    </row>
    <row r="41" spans="1:19" s="21" customFormat="1" ht="15" customHeight="1">
      <c r="A41" s="409" t="s">
        <v>22</v>
      </c>
      <c r="B41" s="410"/>
      <c r="C41" s="397">
        <v>54979</v>
      </c>
      <c r="D41" s="401"/>
      <c r="E41" s="244">
        <v>-1685</v>
      </c>
      <c r="F41" s="52">
        <v>-2.973669349145842</v>
      </c>
      <c r="G41" s="397">
        <v>17140</v>
      </c>
      <c r="H41" s="398"/>
      <c r="I41" s="411">
        <v>3.2076429404900817</v>
      </c>
      <c r="J41" s="412"/>
      <c r="K41" s="5"/>
      <c r="L41" s="5"/>
      <c r="M41" s="34" t="s">
        <v>33</v>
      </c>
      <c r="N41" s="47">
        <v>57526</v>
      </c>
      <c r="O41" s="49">
        <v>16017</v>
      </c>
      <c r="S41"/>
    </row>
    <row r="42" spans="1:19" s="21" customFormat="1" ht="15" customHeight="1">
      <c r="A42" s="409" t="s">
        <v>24</v>
      </c>
      <c r="B42" s="410"/>
      <c r="C42" s="397">
        <v>52283</v>
      </c>
      <c r="D42" s="401"/>
      <c r="E42" s="244">
        <v>-2696</v>
      </c>
      <c r="F42" s="52">
        <v>-4.903690500009095</v>
      </c>
      <c r="G42" s="397">
        <v>17044</v>
      </c>
      <c r="H42" s="398"/>
      <c r="I42" s="411">
        <v>3.0675310959868574</v>
      </c>
      <c r="J42" s="412"/>
      <c r="K42" s="5"/>
      <c r="L42" s="5"/>
      <c r="M42" s="34" t="s">
        <v>38</v>
      </c>
      <c r="N42" s="47">
        <v>56664</v>
      </c>
      <c r="O42" s="49">
        <v>16716</v>
      </c>
      <c r="S42"/>
    </row>
    <row r="43" spans="1:21" ht="15" customHeight="1">
      <c r="A43" s="462" t="s">
        <v>23</v>
      </c>
      <c r="B43" s="463"/>
      <c r="C43" s="399">
        <v>49834</v>
      </c>
      <c r="D43" s="464"/>
      <c r="E43" s="244">
        <v>-2449</v>
      </c>
      <c r="F43" s="52">
        <v>-4.684122946273167</v>
      </c>
      <c r="G43" s="399">
        <v>16981</v>
      </c>
      <c r="H43" s="400"/>
      <c r="I43" s="480">
        <v>2.934691714268889</v>
      </c>
      <c r="J43" s="481"/>
      <c r="M43" s="34" t="s">
        <v>41</v>
      </c>
      <c r="N43" s="47">
        <v>54979</v>
      </c>
      <c r="O43" s="49">
        <v>17140</v>
      </c>
      <c r="P43" s="21"/>
      <c r="Q43" s="21"/>
      <c r="R43" s="21"/>
      <c r="S43"/>
      <c r="T43" s="21"/>
      <c r="U43" s="21"/>
    </row>
    <row r="44" spans="1:19" ht="15" customHeight="1" thickBot="1">
      <c r="A44" s="469" t="s">
        <v>50</v>
      </c>
      <c r="B44" s="470"/>
      <c r="C44" s="471">
        <v>46912</v>
      </c>
      <c r="D44" s="472"/>
      <c r="E44" s="245">
        <v>-2922</v>
      </c>
      <c r="F44" s="202">
        <v>-5.863466709475459</v>
      </c>
      <c r="G44" s="471">
        <v>16968</v>
      </c>
      <c r="H44" s="473"/>
      <c r="I44" s="474">
        <v>2.7647336162187646</v>
      </c>
      <c r="J44" s="475"/>
      <c r="M44" s="34" t="s">
        <v>42</v>
      </c>
      <c r="N44" s="47">
        <v>52283</v>
      </c>
      <c r="O44" s="49">
        <v>17044</v>
      </c>
      <c r="S44"/>
    </row>
    <row r="45" spans="1:19" ht="15" customHeight="1" thickBot="1">
      <c r="A45" s="392" t="s">
        <v>54</v>
      </c>
      <c r="B45" s="393"/>
      <c r="C45" s="394">
        <v>44137</v>
      </c>
      <c r="D45" s="395"/>
      <c r="E45" s="203">
        <v>-2775</v>
      </c>
      <c r="F45" s="204">
        <v>-5.915330832196453</v>
      </c>
      <c r="G45" s="394">
        <v>17047</v>
      </c>
      <c r="H45" s="396"/>
      <c r="I45" s="390">
        <v>2.5891359183434037</v>
      </c>
      <c r="J45" s="391"/>
      <c r="M45" s="34" t="s">
        <v>43</v>
      </c>
      <c r="N45" s="47">
        <v>49834</v>
      </c>
      <c r="O45" s="49">
        <v>16981</v>
      </c>
      <c r="S45"/>
    </row>
    <row r="46" spans="2:19" ht="15" customHeight="1">
      <c r="B46" s="402" t="s">
        <v>45</v>
      </c>
      <c r="C46" s="402"/>
      <c r="D46" s="402"/>
      <c r="E46" s="402"/>
      <c r="F46" s="402"/>
      <c r="G46" s="402"/>
      <c r="H46" s="402"/>
      <c r="I46" s="402"/>
      <c r="J46" s="20"/>
      <c r="M46" s="35" t="s">
        <v>51</v>
      </c>
      <c r="N46" s="50">
        <v>46912</v>
      </c>
      <c r="O46" s="49">
        <v>16968</v>
      </c>
      <c r="S46"/>
    </row>
    <row r="47" spans="2:15" ht="15" customHeight="1">
      <c r="B47" s="403" t="s">
        <v>46</v>
      </c>
      <c r="C47" s="403"/>
      <c r="D47" s="403"/>
      <c r="E47" s="403"/>
      <c r="F47" s="403"/>
      <c r="G47" s="403"/>
      <c r="H47" s="403"/>
      <c r="I47" s="403"/>
      <c r="J47" s="20"/>
      <c r="M47" s="35" t="s">
        <v>54</v>
      </c>
      <c r="N47" s="50">
        <v>44137</v>
      </c>
      <c r="O47" s="49">
        <v>17047</v>
      </c>
    </row>
    <row r="48" spans="10:16" ht="19.5" customHeight="1">
      <c r="J48" s="20"/>
      <c r="P48" s="46"/>
    </row>
    <row r="49" ht="19.5" customHeight="1">
      <c r="J49" s="20"/>
    </row>
    <row r="50" ht="19.5" customHeight="1">
      <c r="J50" s="20"/>
    </row>
    <row r="51" ht="17.25" customHeight="1">
      <c r="J51" s="20"/>
    </row>
    <row r="52" ht="12.75" customHeight="1"/>
    <row r="54" spans="2:8" ht="12.75">
      <c r="B54" s="4"/>
      <c r="C54" s="22"/>
      <c r="D54" s="22"/>
      <c r="E54" s="22"/>
      <c r="F54" s="23"/>
      <c r="G54" s="23"/>
      <c r="H54" s="6"/>
    </row>
  </sheetData>
  <sheetProtection/>
  <mergeCells count="86">
    <mergeCell ref="D11:E11"/>
    <mergeCell ref="D10:E10"/>
    <mergeCell ref="A44:B44"/>
    <mergeCell ref="C44:D44"/>
    <mergeCell ref="G44:H44"/>
    <mergeCell ref="I44:J44"/>
    <mergeCell ref="I21:J22"/>
    <mergeCell ref="I42:J42"/>
    <mergeCell ref="I43:J43"/>
    <mergeCell ref="I38:J38"/>
    <mergeCell ref="I39:J39"/>
    <mergeCell ref="I40:J40"/>
    <mergeCell ref="I41:J41"/>
    <mergeCell ref="I33:J33"/>
    <mergeCell ref="I34:J34"/>
    <mergeCell ref="I35:J35"/>
    <mergeCell ref="A21:B22"/>
    <mergeCell ref="C21:D22"/>
    <mergeCell ref="I36:J36"/>
    <mergeCell ref="A43:B43"/>
    <mergeCell ref="C43:D43"/>
    <mergeCell ref="A42:B42"/>
    <mergeCell ref="C42:D42"/>
    <mergeCell ref="A41:B41"/>
    <mergeCell ref="C41:D41"/>
    <mergeCell ref="A40:B40"/>
    <mergeCell ref="C39:D39"/>
    <mergeCell ref="A38:B38"/>
    <mergeCell ref="C38:D38"/>
    <mergeCell ref="A37:B37"/>
    <mergeCell ref="C37:D37"/>
    <mergeCell ref="A36:B36"/>
    <mergeCell ref="C36:D36"/>
    <mergeCell ref="A39:B39"/>
    <mergeCell ref="E21:F22"/>
    <mergeCell ref="A25:A28"/>
    <mergeCell ref="C1:G1"/>
    <mergeCell ref="B3:H3"/>
    <mergeCell ref="A23:B24"/>
    <mergeCell ref="C23:C24"/>
    <mergeCell ref="E23:E24"/>
    <mergeCell ref="G23:G24"/>
    <mergeCell ref="G21:H22"/>
    <mergeCell ref="B20:F20"/>
    <mergeCell ref="I29:I30"/>
    <mergeCell ref="E29:E30"/>
    <mergeCell ref="A29:B30"/>
    <mergeCell ref="C29:C30"/>
    <mergeCell ref="I23:I24"/>
    <mergeCell ref="I25:I26"/>
    <mergeCell ref="I27:I28"/>
    <mergeCell ref="B25:B26"/>
    <mergeCell ref="E25:E26"/>
    <mergeCell ref="B32:F32"/>
    <mergeCell ref="G25:G26"/>
    <mergeCell ref="B27:B28"/>
    <mergeCell ref="E27:E28"/>
    <mergeCell ref="G27:G28"/>
    <mergeCell ref="C25:C26"/>
    <mergeCell ref="C27:C28"/>
    <mergeCell ref="G29:G30"/>
    <mergeCell ref="B46:I46"/>
    <mergeCell ref="B47:I47"/>
    <mergeCell ref="C33:D33"/>
    <mergeCell ref="G33:H33"/>
    <mergeCell ref="A33:B33"/>
    <mergeCell ref="A35:B35"/>
    <mergeCell ref="C35:D35"/>
    <mergeCell ref="A34:B34"/>
    <mergeCell ref="C34:D34"/>
    <mergeCell ref="I37:J37"/>
    <mergeCell ref="G34:H34"/>
    <mergeCell ref="G35:H35"/>
    <mergeCell ref="G36:H36"/>
    <mergeCell ref="G37:H37"/>
    <mergeCell ref="G38:H38"/>
    <mergeCell ref="G39:H39"/>
    <mergeCell ref="I45:J45"/>
    <mergeCell ref="A45:B45"/>
    <mergeCell ref="C45:D45"/>
    <mergeCell ref="G45:H45"/>
    <mergeCell ref="G40:H40"/>
    <mergeCell ref="G41:H41"/>
    <mergeCell ref="G42:H42"/>
    <mergeCell ref="G43:H43"/>
    <mergeCell ref="C40:D40"/>
  </mergeCells>
  <printOptions/>
  <pageMargins left="0.7874015748031497" right="0.2755905511811024" top="0.984251968503937" bottom="0.7874015748031497" header="0.5118110236220472" footer="0.5118110236220472"/>
  <pageSetup fitToHeight="1" fitToWidth="1" horizontalDpi="600" verticalDpi="600" orientation="landscape" paperSize="8" scale="94" r:id="rId2"/>
  <drawing r:id="rId1"/>
</worksheet>
</file>

<file path=xl/worksheets/sheet3.xml><?xml version="1.0" encoding="utf-8"?>
<worksheet xmlns="http://schemas.openxmlformats.org/spreadsheetml/2006/main" xmlns:r="http://schemas.openxmlformats.org/officeDocument/2006/relationships">
  <sheetPr>
    <tabColor indexed="47"/>
  </sheetPr>
  <dimension ref="A3:T37"/>
  <sheetViews>
    <sheetView zoomScale="73" zoomScaleNormal="73" zoomScalePageLayoutView="0" workbookViewId="0" topLeftCell="A1">
      <selection activeCell="A1" sqref="A1"/>
    </sheetView>
  </sheetViews>
  <sheetFormatPr defaultColWidth="9.00390625" defaultRowHeight="13.5"/>
  <cols>
    <col min="1" max="1" width="8.125" style="0" customWidth="1"/>
    <col min="2" max="2" width="11.75390625" style="0" customWidth="1"/>
    <col min="3" max="3" width="12.50390625" style="0" customWidth="1"/>
    <col min="4" max="4" width="11.625" style="0" customWidth="1"/>
    <col min="5" max="5" width="11.125" style="0" customWidth="1"/>
    <col min="6" max="6" width="12.00390625" style="0" customWidth="1"/>
    <col min="7" max="7" width="13.25390625" style="0" customWidth="1"/>
    <col min="8" max="8" width="12.875" style="0" customWidth="1"/>
  </cols>
  <sheetData>
    <row r="1" ht="57" customHeight="1"/>
    <row r="2" ht="22.5" customHeight="1" thickBot="1"/>
    <row r="3" spans="1:8" ht="23.25" customHeight="1">
      <c r="A3" s="482"/>
      <c r="B3" s="483"/>
      <c r="C3" s="486" t="s">
        <v>56</v>
      </c>
      <c r="D3" s="487"/>
      <c r="E3" s="488"/>
      <c r="F3" s="489" t="s">
        <v>57</v>
      </c>
      <c r="G3" s="490"/>
      <c r="H3" s="491"/>
    </row>
    <row r="4" spans="1:8" ht="28.5" customHeight="1" thickBot="1">
      <c r="A4" s="484"/>
      <c r="B4" s="485"/>
      <c r="C4" s="53" t="s">
        <v>58</v>
      </c>
      <c r="D4" s="54" t="s">
        <v>59</v>
      </c>
      <c r="E4" s="55" t="s">
        <v>60</v>
      </c>
      <c r="F4" s="56" t="s">
        <v>61</v>
      </c>
      <c r="G4" s="54" t="s">
        <v>62</v>
      </c>
      <c r="H4" s="57" t="s">
        <v>63</v>
      </c>
    </row>
    <row r="5" spans="1:20" s="62" customFormat="1" ht="30" customHeight="1" thickTop="1">
      <c r="A5" s="492" t="s">
        <v>64</v>
      </c>
      <c r="B5" s="493"/>
      <c r="C5" s="96">
        <v>44137</v>
      </c>
      <c r="D5" s="97">
        <v>21114</v>
      </c>
      <c r="E5" s="98">
        <v>23023</v>
      </c>
      <c r="F5" s="257">
        <v>17047</v>
      </c>
      <c r="G5" s="99">
        <v>17011</v>
      </c>
      <c r="H5" s="100">
        <v>36</v>
      </c>
      <c r="I5" s="58"/>
      <c r="J5" s="59"/>
      <c r="K5" s="59"/>
      <c r="L5" s="60"/>
      <c r="M5" s="60"/>
      <c r="N5" s="60"/>
      <c r="O5" s="60"/>
      <c r="P5" s="60"/>
      <c r="Q5" s="60"/>
      <c r="R5" s="60"/>
      <c r="S5" s="60"/>
      <c r="T5" s="61"/>
    </row>
    <row r="6" spans="1:20" s="62" customFormat="1" ht="30" customHeight="1">
      <c r="A6" s="63"/>
      <c r="B6" s="64" t="s">
        <v>65</v>
      </c>
      <c r="C6" s="217">
        <v>5495</v>
      </c>
      <c r="D6" s="218">
        <v>2576</v>
      </c>
      <c r="E6" s="219">
        <v>2919</v>
      </c>
      <c r="F6" s="217">
        <v>2019</v>
      </c>
      <c r="G6" s="220">
        <v>2012</v>
      </c>
      <c r="H6" s="221">
        <v>7</v>
      </c>
      <c r="I6" s="58"/>
      <c r="J6" s="59"/>
      <c r="K6" s="59"/>
      <c r="L6" s="60"/>
      <c r="M6" s="60"/>
      <c r="N6" s="60"/>
      <c r="O6" s="60"/>
      <c r="P6" s="60"/>
      <c r="Q6" s="60"/>
      <c r="R6" s="60"/>
      <c r="S6" s="60"/>
      <c r="T6" s="61"/>
    </row>
    <row r="7" spans="1:20" s="62" customFormat="1" ht="30" customHeight="1">
      <c r="A7" s="63"/>
      <c r="B7" s="65" t="s">
        <v>66</v>
      </c>
      <c r="C7" s="222">
        <v>9088</v>
      </c>
      <c r="D7" s="223">
        <v>4330</v>
      </c>
      <c r="E7" s="224">
        <v>4758</v>
      </c>
      <c r="F7" s="222">
        <v>3584</v>
      </c>
      <c r="G7" s="225">
        <v>3581</v>
      </c>
      <c r="H7" s="226">
        <v>3</v>
      </c>
      <c r="I7" s="58"/>
      <c r="J7" s="59"/>
      <c r="K7" s="59"/>
      <c r="L7" s="60"/>
      <c r="M7" s="60"/>
      <c r="N7" s="60"/>
      <c r="O7" s="60"/>
      <c r="P7" s="60"/>
      <c r="Q7" s="60"/>
      <c r="R7" s="60"/>
      <c r="S7" s="60"/>
      <c r="T7" s="61"/>
    </row>
    <row r="8" spans="1:20" s="62" customFormat="1" ht="30" customHeight="1">
      <c r="A8" s="63"/>
      <c r="B8" s="65" t="s">
        <v>67</v>
      </c>
      <c r="C8" s="222">
        <v>14702</v>
      </c>
      <c r="D8" s="223">
        <v>7081</v>
      </c>
      <c r="E8" s="224">
        <v>7621</v>
      </c>
      <c r="F8" s="222">
        <v>5453</v>
      </c>
      <c r="G8" s="225">
        <v>5437</v>
      </c>
      <c r="H8" s="226">
        <v>16</v>
      </c>
      <c r="I8" s="58"/>
      <c r="J8" s="59"/>
      <c r="K8" s="59"/>
      <c r="L8" s="60"/>
      <c r="M8" s="60"/>
      <c r="N8" s="60"/>
      <c r="O8" s="60"/>
      <c r="P8" s="60"/>
      <c r="Q8" s="60"/>
      <c r="R8" s="60"/>
      <c r="S8" s="60"/>
      <c r="T8" s="61"/>
    </row>
    <row r="9" spans="1:20" s="62" customFormat="1" ht="30" customHeight="1" thickBot="1">
      <c r="A9" s="66"/>
      <c r="B9" s="67" t="s">
        <v>68</v>
      </c>
      <c r="C9" s="227">
        <v>14852</v>
      </c>
      <c r="D9" s="228">
        <v>7127</v>
      </c>
      <c r="E9" s="229">
        <v>7725</v>
      </c>
      <c r="F9" s="227">
        <v>5991</v>
      </c>
      <c r="G9" s="230">
        <v>5981</v>
      </c>
      <c r="H9" s="231">
        <v>10</v>
      </c>
      <c r="I9" s="58"/>
      <c r="J9" s="59"/>
      <c r="K9" s="59"/>
      <c r="L9" s="60"/>
      <c r="M9" s="60"/>
      <c r="N9" s="60"/>
      <c r="O9" s="60"/>
      <c r="P9" s="60"/>
      <c r="Q9" s="60"/>
      <c r="R9" s="60"/>
      <c r="S9" s="60"/>
      <c r="T9" s="61"/>
    </row>
    <row r="10" spans="1:20" s="62" customFormat="1" ht="11.25" customHeight="1">
      <c r="A10" s="68"/>
      <c r="B10" s="68"/>
      <c r="C10" s="69"/>
      <c r="D10" s="70"/>
      <c r="E10" s="70"/>
      <c r="F10" s="69"/>
      <c r="G10" s="69"/>
      <c r="H10" s="69"/>
      <c r="I10" s="58"/>
      <c r="J10" s="59"/>
      <c r="K10" s="59"/>
      <c r="L10" s="60"/>
      <c r="M10" s="60"/>
      <c r="N10" s="60"/>
      <c r="O10" s="60"/>
      <c r="P10" s="60"/>
      <c r="Q10" s="60"/>
      <c r="R10" s="60"/>
      <c r="S10" s="60"/>
      <c r="T10" s="61"/>
    </row>
    <row r="11" spans="1:20" s="62" customFormat="1" ht="19.5" customHeight="1">
      <c r="A11" s="61"/>
      <c r="B11" s="61"/>
      <c r="C11" s="61"/>
      <c r="D11" s="61"/>
      <c r="E11" s="61"/>
      <c r="F11" s="61"/>
      <c r="G11" s="61"/>
      <c r="H11" s="69"/>
      <c r="I11" s="58"/>
      <c r="J11" s="59"/>
      <c r="K11" s="59"/>
      <c r="L11" s="60"/>
      <c r="M11" s="60"/>
      <c r="N11" s="60"/>
      <c r="O11" s="60"/>
      <c r="P11" s="60"/>
      <c r="Q11" s="60"/>
      <c r="R11" s="60"/>
      <c r="S11" s="60"/>
      <c r="T11" s="61"/>
    </row>
    <row r="12" spans="1:7" ht="12.75">
      <c r="A12" s="71"/>
      <c r="B12" s="71"/>
      <c r="C12" s="71"/>
      <c r="D12" s="71"/>
      <c r="E12" s="71"/>
      <c r="F12" s="71"/>
      <c r="G12" s="71"/>
    </row>
    <row r="13" spans="3:4" ht="12.75" thickBot="1">
      <c r="C13" s="72" t="s">
        <v>59</v>
      </c>
      <c r="D13" s="72" t="s">
        <v>60</v>
      </c>
    </row>
    <row r="14" spans="2:4" ht="12.75" thickTop="1">
      <c r="B14" s="73" t="s">
        <v>69</v>
      </c>
      <c r="C14" s="74">
        <v>3005</v>
      </c>
      <c r="D14" s="74">
        <v>3200</v>
      </c>
    </row>
    <row r="15" spans="2:4" ht="12.75">
      <c r="B15" s="73" t="s">
        <v>66</v>
      </c>
      <c r="C15" s="74">
        <v>5450</v>
      </c>
      <c r="D15" s="74">
        <v>5957</v>
      </c>
    </row>
    <row r="16" spans="2:4" ht="12.75">
      <c r="B16" s="73" t="s">
        <v>70</v>
      </c>
      <c r="C16" s="74">
        <v>7654</v>
      </c>
      <c r="D16" s="74">
        <v>8458</v>
      </c>
    </row>
    <row r="17" spans="2:4" ht="12.75" thickBot="1">
      <c r="B17" s="75" t="s">
        <v>68</v>
      </c>
      <c r="C17" s="76">
        <v>8899</v>
      </c>
      <c r="D17" s="76">
        <v>9660</v>
      </c>
    </row>
    <row r="26" ht="18.75">
      <c r="A26" s="256" t="s">
        <v>71</v>
      </c>
    </row>
    <row r="28" spans="1:8" ht="16.5" thickBot="1">
      <c r="A28" s="494" t="s">
        <v>72</v>
      </c>
      <c r="B28" s="494"/>
      <c r="C28" s="494"/>
      <c r="D28" s="494"/>
      <c r="E28" s="494"/>
      <c r="F28" s="494"/>
      <c r="G28" s="494"/>
      <c r="H28" s="77" t="s">
        <v>73</v>
      </c>
    </row>
    <row r="29" spans="1:8" ht="19.5" customHeight="1">
      <c r="A29" s="495" t="s">
        <v>74</v>
      </c>
      <c r="B29" s="497" t="s">
        <v>75</v>
      </c>
      <c r="C29" s="78"/>
      <c r="D29" s="78"/>
      <c r="E29" s="78"/>
      <c r="F29" s="79"/>
      <c r="G29" s="499" t="s">
        <v>76</v>
      </c>
      <c r="H29" s="501" t="s">
        <v>77</v>
      </c>
    </row>
    <row r="30" spans="1:8" ht="19.5" customHeight="1">
      <c r="A30" s="496"/>
      <c r="B30" s="498"/>
      <c r="C30" s="80" t="s">
        <v>78</v>
      </c>
      <c r="D30" s="80" t="s">
        <v>79</v>
      </c>
      <c r="E30" s="80" t="s">
        <v>80</v>
      </c>
      <c r="F30" s="81" t="s">
        <v>81</v>
      </c>
      <c r="G30" s="500"/>
      <c r="H30" s="502"/>
    </row>
    <row r="31" spans="1:8" ht="19.5" customHeight="1">
      <c r="A31" s="82" t="s">
        <v>82</v>
      </c>
      <c r="B31" s="232">
        <v>16017</v>
      </c>
      <c r="C31" s="233">
        <v>1521</v>
      </c>
      <c r="D31" s="233">
        <v>3668</v>
      </c>
      <c r="E31" s="233">
        <v>4448</v>
      </c>
      <c r="F31" s="234">
        <v>6380</v>
      </c>
      <c r="G31" s="235" t="s">
        <v>83</v>
      </c>
      <c r="H31" s="236" t="s">
        <v>83</v>
      </c>
    </row>
    <row r="32" spans="1:8" ht="19.5" customHeight="1">
      <c r="A32" s="82" t="s">
        <v>84</v>
      </c>
      <c r="B32" s="232">
        <v>16716</v>
      </c>
      <c r="C32" s="233">
        <v>1820</v>
      </c>
      <c r="D32" s="233">
        <v>3677</v>
      </c>
      <c r="E32" s="233">
        <v>4705</v>
      </c>
      <c r="F32" s="234">
        <v>6514</v>
      </c>
      <c r="G32" s="237">
        <v>699</v>
      </c>
      <c r="H32" s="238">
        <v>4.364113129799588</v>
      </c>
    </row>
    <row r="33" spans="1:8" ht="19.5" customHeight="1">
      <c r="A33" s="82" t="s">
        <v>85</v>
      </c>
      <c r="B33" s="232">
        <v>17140</v>
      </c>
      <c r="C33" s="233">
        <v>1962</v>
      </c>
      <c r="D33" s="233">
        <v>3740</v>
      </c>
      <c r="E33" s="233">
        <v>4895</v>
      </c>
      <c r="F33" s="234">
        <v>6543</v>
      </c>
      <c r="G33" s="237">
        <v>424</v>
      </c>
      <c r="H33" s="238">
        <v>2.5364919837281645</v>
      </c>
    </row>
    <row r="34" spans="1:8" ht="19.5" customHeight="1">
      <c r="A34" s="83" t="s">
        <v>86</v>
      </c>
      <c r="B34" s="232">
        <v>17044</v>
      </c>
      <c r="C34" s="239">
        <v>1995</v>
      </c>
      <c r="D34" s="239">
        <v>3636</v>
      </c>
      <c r="E34" s="239">
        <v>4958</v>
      </c>
      <c r="F34" s="240">
        <v>6455</v>
      </c>
      <c r="G34" s="246">
        <v>-96</v>
      </c>
      <c r="H34" s="248">
        <v>-0.5600933488914819</v>
      </c>
    </row>
    <row r="35" spans="1:8" ht="19.5" customHeight="1">
      <c r="A35" s="84" t="s">
        <v>87</v>
      </c>
      <c r="B35" s="232">
        <v>16981</v>
      </c>
      <c r="C35" s="241">
        <v>2078</v>
      </c>
      <c r="D35" s="241">
        <v>3597</v>
      </c>
      <c r="E35" s="241">
        <v>5054</v>
      </c>
      <c r="F35" s="242">
        <v>6252</v>
      </c>
      <c r="G35" s="247">
        <v>-63</v>
      </c>
      <c r="H35" s="249">
        <v>-0.36963154189157477</v>
      </c>
    </row>
    <row r="36" spans="1:8" ht="19.5" customHeight="1">
      <c r="A36" s="250" t="s">
        <v>88</v>
      </c>
      <c r="B36" s="232">
        <v>16968</v>
      </c>
      <c r="C36" s="241">
        <v>2116</v>
      </c>
      <c r="D36" s="241">
        <v>3592</v>
      </c>
      <c r="E36" s="241">
        <v>5142</v>
      </c>
      <c r="F36" s="242">
        <v>6118</v>
      </c>
      <c r="G36" s="247">
        <v>-13</v>
      </c>
      <c r="H36" s="249">
        <v>-0.0765561509922855</v>
      </c>
    </row>
    <row r="37" spans="1:8" ht="19.5" customHeight="1" thickBot="1">
      <c r="A37" s="251" t="s">
        <v>89</v>
      </c>
      <c r="B37" s="252">
        <v>17047</v>
      </c>
      <c r="C37" s="253">
        <v>2019</v>
      </c>
      <c r="D37" s="253">
        <v>3584</v>
      </c>
      <c r="E37" s="253">
        <v>5453</v>
      </c>
      <c r="F37" s="253">
        <v>5991</v>
      </c>
      <c r="G37" s="254">
        <v>79</v>
      </c>
      <c r="H37" s="255">
        <v>0.46522584064542727</v>
      </c>
    </row>
  </sheetData>
  <sheetProtection/>
  <mergeCells count="9">
    <mergeCell ref="A3:B4"/>
    <mergeCell ref="C3:E3"/>
    <mergeCell ref="F3:H3"/>
    <mergeCell ref="A5:B5"/>
    <mergeCell ref="A28:G28"/>
    <mergeCell ref="A29:A30"/>
    <mergeCell ref="B29:B30"/>
    <mergeCell ref="G29:G30"/>
    <mergeCell ref="H29:H30"/>
  </mergeCells>
  <printOptions/>
  <pageMargins left="0.3937007874015748" right="0.3937007874015748"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4" tint="0.5999900102615356"/>
    <pageSetUpPr fitToPage="1"/>
  </sheetPr>
  <dimension ref="A1:W33"/>
  <sheetViews>
    <sheetView zoomScale="85" zoomScaleNormal="85" zoomScalePageLayoutView="0" workbookViewId="0" topLeftCell="A1">
      <selection activeCell="A1" sqref="A1"/>
    </sheetView>
  </sheetViews>
  <sheetFormatPr defaultColWidth="9.00390625" defaultRowHeight="18" customHeight="1"/>
  <cols>
    <col min="1" max="1" width="12.125" style="0" customWidth="1"/>
    <col min="2" max="14" width="8.625" style="0" customWidth="1"/>
    <col min="15" max="18" width="10.125" style="0" customWidth="1"/>
  </cols>
  <sheetData>
    <row r="1" spans="1:23" ht="18" customHeight="1">
      <c r="A1" s="101"/>
      <c r="B1" s="101"/>
      <c r="C1" s="101"/>
      <c r="D1" s="101"/>
      <c r="E1" s="101"/>
      <c r="F1" s="101"/>
      <c r="G1" s="101"/>
      <c r="H1" s="101"/>
      <c r="I1" s="101"/>
      <c r="J1" s="101"/>
      <c r="K1" s="101"/>
      <c r="L1" s="101"/>
      <c r="M1" s="101"/>
      <c r="N1" s="101"/>
      <c r="O1" s="101"/>
      <c r="P1" s="101"/>
      <c r="Q1" s="101"/>
      <c r="R1" s="101"/>
      <c r="S1" s="102"/>
      <c r="T1" s="102"/>
      <c r="U1" s="102"/>
      <c r="V1" s="102"/>
      <c r="W1" s="102"/>
    </row>
    <row r="2" spans="1:23" ht="18" customHeight="1">
      <c r="A2" s="101"/>
      <c r="B2" s="101"/>
      <c r="C2" s="101"/>
      <c r="D2" s="101"/>
      <c r="E2" s="101"/>
      <c r="F2" s="101"/>
      <c r="G2" s="101"/>
      <c r="H2" s="101"/>
      <c r="I2" s="101"/>
      <c r="J2" s="101"/>
      <c r="K2" s="101"/>
      <c r="L2" s="101"/>
      <c r="M2" s="101"/>
      <c r="N2" s="101"/>
      <c r="O2" s="101"/>
      <c r="P2" s="101"/>
      <c r="Q2" s="101"/>
      <c r="R2" s="101"/>
      <c r="S2" s="102"/>
      <c r="T2" s="102"/>
      <c r="U2" s="102"/>
      <c r="V2" s="102"/>
      <c r="W2" s="102"/>
    </row>
    <row r="4" spans="1:18" ht="18" customHeight="1" thickBot="1">
      <c r="A4" s="103" t="s">
        <v>97</v>
      </c>
      <c r="O4" s="129" t="s">
        <v>98</v>
      </c>
      <c r="P4" s="130"/>
      <c r="Q4" s="130"/>
      <c r="R4" s="131" t="s">
        <v>99</v>
      </c>
    </row>
    <row r="5" spans="1:18" ht="18" customHeight="1" thickBot="1">
      <c r="A5" s="516" t="s">
        <v>100</v>
      </c>
      <c r="B5" s="509" t="s">
        <v>54</v>
      </c>
      <c r="C5" s="510"/>
      <c r="D5" s="510"/>
      <c r="E5" s="521"/>
      <c r="F5" s="509" t="s">
        <v>49</v>
      </c>
      <c r="G5" s="510"/>
      <c r="H5" s="510"/>
      <c r="I5" s="521"/>
      <c r="J5" s="509" t="s">
        <v>141</v>
      </c>
      <c r="K5" s="510"/>
      <c r="L5" s="510"/>
      <c r="M5" s="511"/>
      <c r="N5" s="118"/>
      <c r="O5" s="132" t="s">
        <v>101</v>
      </c>
      <c r="P5" s="133" t="s">
        <v>102</v>
      </c>
      <c r="Q5" s="134" t="s">
        <v>10</v>
      </c>
      <c r="R5" s="135" t="s">
        <v>11</v>
      </c>
    </row>
    <row r="6" spans="1:18" ht="18" customHeight="1" thickBot="1" thickTop="1">
      <c r="A6" s="518"/>
      <c r="B6" s="522" t="s">
        <v>103</v>
      </c>
      <c r="C6" s="523"/>
      <c r="D6" s="524" t="s">
        <v>104</v>
      </c>
      <c r="E6" s="525"/>
      <c r="F6" s="522" t="s">
        <v>103</v>
      </c>
      <c r="G6" s="523"/>
      <c r="H6" s="524" t="s">
        <v>104</v>
      </c>
      <c r="I6" s="525"/>
      <c r="J6" s="522" t="s">
        <v>105</v>
      </c>
      <c r="K6" s="523"/>
      <c r="L6" s="524" t="s">
        <v>106</v>
      </c>
      <c r="M6" s="526"/>
      <c r="N6" s="119"/>
      <c r="O6" s="136" t="s">
        <v>107</v>
      </c>
      <c r="P6" s="137">
        <v>1493</v>
      </c>
      <c r="Q6" s="138">
        <v>777</v>
      </c>
      <c r="R6" s="139">
        <v>716</v>
      </c>
    </row>
    <row r="7" spans="1:18" ht="18" customHeight="1" thickTop="1">
      <c r="A7" s="105" t="s">
        <v>108</v>
      </c>
      <c r="B7" s="527">
        <v>5495</v>
      </c>
      <c r="C7" s="528"/>
      <c r="D7" s="529">
        <v>12.449871989487278</v>
      </c>
      <c r="E7" s="530"/>
      <c r="F7" s="527">
        <v>5931</v>
      </c>
      <c r="G7" s="528"/>
      <c r="H7" s="529">
        <v>12.64282060027285</v>
      </c>
      <c r="I7" s="530"/>
      <c r="J7" s="531">
        <v>-436</v>
      </c>
      <c r="K7" s="532"/>
      <c r="L7" s="533">
        <v>-7.351205530264711</v>
      </c>
      <c r="M7" s="534"/>
      <c r="N7" s="120"/>
      <c r="O7" s="140" t="s">
        <v>109</v>
      </c>
      <c r="P7" s="141">
        <v>1781</v>
      </c>
      <c r="Q7" s="142">
        <v>889</v>
      </c>
      <c r="R7" s="143">
        <v>892</v>
      </c>
    </row>
    <row r="8" spans="1:18" ht="18" customHeight="1" thickBot="1">
      <c r="A8" s="106" t="s">
        <v>110</v>
      </c>
      <c r="B8" s="535">
        <v>9088</v>
      </c>
      <c r="C8" s="536"/>
      <c r="D8" s="537">
        <v>20.590434329474135</v>
      </c>
      <c r="E8" s="538"/>
      <c r="F8" s="535">
        <v>9854</v>
      </c>
      <c r="G8" s="536"/>
      <c r="H8" s="537">
        <v>21.005286493860844</v>
      </c>
      <c r="I8" s="538"/>
      <c r="J8" s="539">
        <v>-766</v>
      </c>
      <c r="K8" s="540"/>
      <c r="L8" s="541">
        <v>-7.773492997767405</v>
      </c>
      <c r="M8" s="542"/>
      <c r="N8" s="120"/>
      <c r="O8" s="144" t="s">
        <v>111</v>
      </c>
      <c r="P8" s="145">
        <v>1916</v>
      </c>
      <c r="Q8" s="146">
        <v>969</v>
      </c>
      <c r="R8" s="147">
        <v>947</v>
      </c>
    </row>
    <row r="9" spans="1:18" ht="18" customHeight="1">
      <c r="A9" s="106" t="s">
        <v>112</v>
      </c>
      <c r="B9" s="535">
        <v>14702</v>
      </c>
      <c r="C9" s="536"/>
      <c r="D9" s="537">
        <v>33.30992138115413</v>
      </c>
      <c r="E9" s="538"/>
      <c r="F9" s="535">
        <v>15155</v>
      </c>
      <c r="G9" s="536"/>
      <c r="H9" s="537">
        <v>32.305167121418826</v>
      </c>
      <c r="I9" s="538"/>
      <c r="J9" s="539">
        <v>-453</v>
      </c>
      <c r="K9" s="540"/>
      <c r="L9" s="541">
        <v>-2.9891125041240514</v>
      </c>
      <c r="M9" s="542"/>
      <c r="N9" s="120"/>
      <c r="O9" s="148" t="s">
        <v>113</v>
      </c>
      <c r="P9" s="149">
        <v>1718</v>
      </c>
      <c r="Q9" s="150">
        <v>882</v>
      </c>
      <c r="R9" s="151">
        <v>836</v>
      </c>
    </row>
    <row r="10" spans="1:18" ht="18" customHeight="1">
      <c r="A10" s="106" t="s">
        <v>114</v>
      </c>
      <c r="B10" s="535">
        <v>14852</v>
      </c>
      <c r="C10" s="536"/>
      <c r="D10" s="537">
        <v>33.649772299884454</v>
      </c>
      <c r="E10" s="538"/>
      <c r="F10" s="535">
        <v>15972</v>
      </c>
      <c r="G10" s="536"/>
      <c r="H10" s="537">
        <v>34.046725784447474</v>
      </c>
      <c r="I10" s="538"/>
      <c r="J10" s="539">
        <v>-1120</v>
      </c>
      <c r="K10" s="540"/>
      <c r="L10" s="541">
        <v>-7.012271475081393</v>
      </c>
      <c r="M10" s="542"/>
      <c r="N10" s="120"/>
      <c r="O10" s="136" t="s">
        <v>115</v>
      </c>
      <c r="P10" s="152">
        <v>1208</v>
      </c>
      <c r="Q10" s="138">
        <v>615</v>
      </c>
      <c r="R10" s="139">
        <v>593</v>
      </c>
    </row>
    <row r="11" spans="1:18" ht="18" customHeight="1" thickBot="1">
      <c r="A11" s="107" t="s">
        <v>116</v>
      </c>
      <c r="B11" s="547">
        <v>44137</v>
      </c>
      <c r="C11" s="548"/>
      <c r="D11" s="549">
        <v>100</v>
      </c>
      <c r="E11" s="550"/>
      <c r="F11" s="547">
        <v>46912</v>
      </c>
      <c r="G11" s="548"/>
      <c r="H11" s="551">
        <v>100</v>
      </c>
      <c r="I11" s="552"/>
      <c r="J11" s="543">
        <v>-2775</v>
      </c>
      <c r="K11" s="544"/>
      <c r="L11" s="545">
        <v>-5.915330832196453</v>
      </c>
      <c r="M11" s="546"/>
      <c r="N11" s="121"/>
      <c r="O11" s="140" t="s">
        <v>117</v>
      </c>
      <c r="P11" s="152">
        <v>1393</v>
      </c>
      <c r="Q11" s="142">
        <v>711</v>
      </c>
      <c r="R11" s="143">
        <v>682</v>
      </c>
    </row>
    <row r="12" spans="1:18" ht="18" customHeight="1">
      <c r="A12" s="258" t="s">
        <v>156</v>
      </c>
      <c r="B12" s="109"/>
      <c r="C12" s="109"/>
      <c r="D12" s="110"/>
      <c r="E12" s="110"/>
      <c r="F12" s="109"/>
      <c r="G12" s="109"/>
      <c r="H12" s="110"/>
      <c r="I12" s="110"/>
      <c r="J12" s="111"/>
      <c r="K12" s="111"/>
      <c r="L12" s="112"/>
      <c r="M12" s="112"/>
      <c r="N12" s="122"/>
      <c r="O12" s="140" t="s">
        <v>118</v>
      </c>
      <c r="P12" s="152">
        <v>1798</v>
      </c>
      <c r="Q12" s="142">
        <v>864</v>
      </c>
      <c r="R12" s="143">
        <v>934</v>
      </c>
    </row>
    <row r="13" spans="1:18" ht="18" customHeight="1">
      <c r="A13" s="258"/>
      <c r="B13" s="109"/>
      <c r="C13" s="109"/>
      <c r="D13" s="110"/>
      <c r="E13" s="110"/>
      <c r="F13" s="109"/>
      <c r="G13" s="109"/>
      <c r="H13" s="110"/>
      <c r="I13" s="110"/>
      <c r="J13" s="111"/>
      <c r="K13" s="111"/>
      <c r="L13" s="112"/>
      <c r="M13" s="112"/>
      <c r="N13" s="122"/>
      <c r="O13" s="140" t="s">
        <v>119</v>
      </c>
      <c r="P13" s="152">
        <v>2250</v>
      </c>
      <c r="Q13" s="142">
        <v>1129</v>
      </c>
      <c r="R13" s="143">
        <v>1121</v>
      </c>
    </row>
    <row r="14" spans="1:18" ht="18" customHeight="1" thickBot="1">
      <c r="A14" s="504" t="s">
        <v>143</v>
      </c>
      <c r="B14" s="504"/>
      <c r="C14" s="504"/>
      <c r="D14" s="504"/>
      <c r="G14" s="113"/>
      <c r="H14" s="113"/>
      <c r="I14" s="113"/>
      <c r="J14" s="113"/>
      <c r="K14" s="113"/>
      <c r="M14" s="104" t="s">
        <v>144</v>
      </c>
      <c r="N14" s="123"/>
      <c r="O14" s="140" t="s">
        <v>120</v>
      </c>
      <c r="P14" s="152">
        <v>2494</v>
      </c>
      <c r="Q14" s="142">
        <v>1274</v>
      </c>
      <c r="R14" s="143">
        <v>1220</v>
      </c>
    </row>
    <row r="15" spans="1:18" ht="18" customHeight="1">
      <c r="A15" s="516" t="s">
        <v>100</v>
      </c>
      <c r="B15" s="509" t="s">
        <v>54</v>
      </c>
      <c r="C15" s="510"/>
      <c r="D15" s="510"/>
      <c r="E15" s="510"/>
      <c r="F15" s="510"/>
      <c r="G15" s="510"/>
      <c r="H15" s="509" t="s">
        <v>49</v>
      </c>
      <c r="I15" s="510"/>
      <c r="J15" s="510"/>
      <c r="K15" s="510"/>
      <c r="L15" s="510"/>
      <c r="M15" s="511"/>
      <c r="N15" s="124"/>
      <c r="O15" s="140" t="s">
        <v>123</v>
      </c>
      <c r="P15" s="152">
        <v>3020</v>
      </c>
      <c r="Q15" s="142">
        <v>1528</v>
      </c>
      <c r="R15" s="143">
        <v>1492</v>
      </c>
    </row>
    <row r="16" spans="1:18" ht="18" customHeight="1">
      <c r="A16" s="517"/>
      <c r="B16" s="519" t="s">
        <v>142</v>
      </c>
      <c r="C16" s="507" t="s">
        <v>145</v>
      </c>
      <c r="D16" s="512" t="s">
        <v>125</v>
      </c>
      <c r="E16" s="512" t="s">
        <v>20</v>
      </c>
      <c r="F16" s="505" t="s">
        <v>21</v>
      </c>
      <c r="G16" s="209"/>
      <c r="H16" s="514" t="s">
        <v>142</v>
      </c>
      <c r="I16" s="512" t="s">
        <v>145</v>
      </c>
      <c r="J16" s="512" t="s">
        <v>125</v>
      </c>
      <c r="K16" s="512" t="s">
        <v>20</v>
      </c>
      <c r="L16" s="505" t="s">
        <v>21</v>
      </c>
      <c r="M16" s="165"/>
      <c r="N16" s="125"/>
      <c r="O16" s="140" t="s">
        <v>124</v>
      </c>
      <c r="P16" s="152">
        <v>2616</v>
      </c>
      <c r="Q16" s="142">
        <v>1300</v>
      </c>
      <c r="R16" s="143">
        <v>1316</v>
      </c>
    </row>
    <row r="17" spans="1:18" ht="18" customHeight="1" thickBot="1">
      <c r="A17" s="518"/>
      <c r="B17" s="520"/>
      <c r="C17" s="508"/>
      <c r="D17" s="513"/>
      <c r="E17" s="513"/>
      <c r="F17" s="506"/>
      <c r="G17" s="210" t="s">
        <v>127</v>
      </c>
      <c r="H17" s="515"/>
      <c r="I17" s="513"/>
      <c r="J17" s="513"/>
      <c r="K17" s="513"/>
      <c r="L17" s="506"/>
      <c r="M17" s="166" t="s">
        <v>127</v>
      </c>
      <c r="N17" s="126"/>
      <c r="O17" s="140" t="s">
        <v>126</v>
      </c>
      <c r="P17" s="152">
        <v>2802</v>
      </c>
      <c r="Q17" s="142">
        <v>1346</v>
      </c>
      <c r="R17" s="143">
        <v>1456</v>
      </c>
    </row>
    <row r="18" spans="1:18" ht="18" customHeight="1" thickBot="1" thickTop="1">
      <c r="A18" s="105" t="s">
        <v>108</v>
      </c>
      <c r="B18" s="211">
        <v>5495</v>
      </c>
      <c r="C18" s="168">
        <v>89</v>
      </c>
      <c r="D18" s="169">
        <v>766</v>
      </c>
      <c r="E18" s="170">
        <v>2948</v>
      </c>
      <c r="F18" s="170">
        <v>1692</v>
      </c>
      <c r="G18" s="212">
        <v>871</v>
      </c>
      <c r="H18" s="167">
        <v>5931</v>
      </c>
      <c r="I18" s="168">
        <v>4</v>
      </c>
      <c r="J18" s="169">
        <v>900</v>
      </c>
      <c r="K18" s="170">
        <v>3325</v>
      </c>
      <c r="L18" s="170">
        <v>1702</v>
      </c>
      <c r="M18" s="171">
        <v>862</v>
      </c>
      <c r="N18" s="127"/>
      <c r="O18" s="153" t="s">
        <v>128</v>
      </c>
      <c r="P18" s="154">
        <v>3063</v>
      </c>
      <c r="Q18" s="155">
        <v>1503</v>
      </c>
      <c r="R18" s="156">
        <v>1560</v>
      </c>
    </row>
    <row r="19" spans="1:18" ht="18" customHeight="1">
      <c r="A19" s="106" t="s">
        <v>110</v>
      </c>
      <c r="B19" s="213">
        <v>9088</v>
      </c>
      <c r="C19" s="173">
        <v>132</v>
      </c>
      <c r="D19" s="174">
        <v>985</v>
      </c>
      <c r="E19" s="175">
        <v>4414</v>
      </c>
      <c r="F19" s="175">
        <v>3557</v>
      </c>
      <c r="G19" s="214">
        <v>1790</v>
      </c>
      <c r="H19" s="172">
        <v>9854</v>
      </c>
      <c r="I19" s="173">
        <v>16</v>
      </c>
      <c r="J19" s="174">
        <v>1114</v>
      </c>
      <c r="K19" s="175">
        <v>5294</v>
      </c>
      <c r="L19" s="175">
        <v>3430</v>
      </c>
      <c r="M19" s="176">
        <v>1748</v>
      </c>
      <c r="N19" s="128"/>
      <c r="O19" s="136" t="s">
        <v>129</v>
      </c>
      <c r="P19" s="152">
        <v>3573</v>
      </c>
      <c r="Q19" s="138">
        <v>1743</v>
      </c>
      <c r="R19" s="139">
        <v>1830</v>
      </c>
    </row>
    <row r="20" spans="1:18" ht="18" customHeight="1">
      <c r="A20" s="106" t="s">
        <v>112</v>
      </c>
      <c r="B20" s="213">
        <v>14702</v>
      </c>
      <c r="C20" s="173">
        <v>260</v>
      </c>
      <c r="D20" s="174">
        <v>1894</v>
      </c>
      <c r="E20" s="175">
        <v>7625</v>
      </c>
      <c r="F20" s="175">
        <v>4923</v>
      </c>
      <c r="G20" s="214">
        <v>2634</v>
      </c>
      <c r="H20" s="172">
        <v>15155</v>
      </c>
      <c r="I20" s="173">
        <v>32</v>
      </c>
      <c r="J20" s="174">
        <v>2030</v>
      </c>
      <c r="K20" s="175">
        <v>8331</v>
      </c>
      <c r="L20" s="175">
        <v>4762</v>
      </c>
      <c r="M20" s="176">
        <v>2617</v>
      </c>
      <c r="N20" s="128"/>
      <c r="O20" s="140" t="s">
        <v>130</v>
      </c>
      <c r="P20" s="141">
        <v>4048</v>
      </c>
      <c r="Q20" s="142">
        <v>1958</v>
      </c>
      <c r="R20" s="143">
        <v>2090</v>
      </c>
    </row>
    <row r="21" spans="1:18" ht="18" customHeight="1">
      <c r="A21" s="106" t="s">
        <v>114</v>
      </c>
      <c r="B21" s="213">
        <v>14852</v>
      </c>
      <c r="C21" s="173">
        <v>148</v>
      </c>
      <c r="D21" s="174">
        <v>1545</v>
      </c>
      <c r="E21" s="175">
        <v>7375</v>
      </c>
      <c r="F21" s="175">
        <v>5784</v>
      </c>
      <c r="G21" s="214">
        <v>3040</v>
      </c>
      <c r="H21" s="172">
        <v>15972</v>
      </c>
      <c r="I21" s="173">
        <v>17</v>
      </c>
      <c r="J21" s="174">
        <v>1716</v>
      </c>
      <c r="K21" s="175">
        <v>8454</v>
      </c>
      <c r="L21" s="175">
        <v>5785</v>
      </c>
      <c r="M21" s="176">
        <v>3094</v>
      </c>
      <c r="N21" s="128"/>
      <c r="O21" s="140" t="s">
        <v>131</v>
      </c>
      <c r="P21" s="141">
        <v>2741</v>
      </c>
      <c r="Q21" s="142">
        <v>1255</v>
      </c>
      <c r="R21" s="143">
        <v>1486</v>
      </c>
    </row>
    <row r="22" spans="1:18" ht="18" customHeight="1" thickBot="1">
      <c r="A22" s="207" t="s">
        <v>116</v>
      </c>
      <c r="B22" s="215">
        <v>44137</v>
      </c>
      <c r="C22" s="178">
        <v>629</v>
      </c>
      <c r="D22" s="179">
        <v>5190</v>
      </c>
      <c r="E22" s="179">
        <v>22362</v>
      </c>
      <c r="F22" s="179">
        <v>15956</v>
      </c>
      <c r="G22" s="216">
        <v>8335</v>
      </c>
      <c r="H22" s="177">
        <v>46912</v>
      </c>
      <c r="I22" s="178">
        <v>69</v>
      </c>
      <c r="J22" s="179">
        <v>5760</v>
      </c>
      <c r="K22" s="179">
        <v>25404</v>
      </c>
      <c r="L22" s="179">
        <v>15679</v>
      </c>
      <c r="M22" s="180">
        <v>8321</v>
      </c>
      <c r="N22" s="128"/>
      <c r="O22" s="140" t="s">
        <v>132</v>
      </c>
      <c r="P22" s="141">
        <v>2238</v>
      </c>
      <c r="Q22" s="142">
        <v>920</v>
      </c>
      <c r="R22" s="143">
        <v>1318</v>
      </c>
    </row>
    <row r="23" spans="1:18" ht="18" customHeight="1">
      <c r="A23" s="108"/>
      <c r="B23" s="109"/>
      <c r="C23" s="109"/>
      <c r="D23" s="110"/>
      <c r="E23" s="110"/>
      <c r="F23" s="109"/>
      <c r="G23" s="109"/>
      <c r="H23" s="110"/>
      <c r="I23" s="110"/>
      <c r="J23" s="111"/>
      <c r="K23" s="111"/>
      <c r="L23" s="112"/>
      <c r="M23" s="112"/>
      <c r="N23" s="128"/>
      <c r="O23" s="140" t="s">
        <v>133</v>
      </c>
      <c r="P23" s="141">
        <v>1940</v>
      </c>
      <c r="Q23" s="142">
        <v>727</v>
      </c>
      <c r="R23" s="143">
        <v>1213</v>
      </c>
    </row>
    <row r="24" spans="1:18" ht="18" customHeight="1" thickBot="1">
      <c r="A24" s="103" t="s">
        <v>121</v>
      </c>
      <c r="M24" s="104" t="s">
        <v>122</v>
      </c>
      <c r="N24" s="123"/>
      <c r="O24" s="140" t="s">
        <v>134</v>
      </c>
      <c r="P24" s="141">
        <v>1049</v>
      </c>
      <c r="Q24" s="142">
        <v>334</v>
      </c>
      <c r="R24" s="143">
        <v>715</v>
      </c>
    </row>
    <row r="25" spans="1:18" ht="18" customHeight="1">
      <c r="A25" s="516" t="s">
        <v>100</v>
      </c>
      <c r="B25" s="509" t="s">
        <v>54</v>
      </c>
      <c r="C25" s="510"/>
      <c r="D25" s="510"/>
      <c r="E25" s="521"/>
      <c r="F25" s="509" t="s">
        <v>49</v>
      </c>
      <c r="G25" s="510"/>
      <c r="H25" s="510"/>
      <c r="I25" s="521"/>
      <c r="J25" s="509" t="s">
        <v>141</v>
      </c>
      <c r="K25" s="510"/>
      <c r="L25" s="510"/>
      <c r="M25" s="511"/>
      <c r="O25" s="140" t="s">
        <v>135</v>
      </c>
      <c r="P25" s="141">
        <v>315</v>
      </c>
      <c r="Q25" s="142">
        <v>59</v>
      </c>
      <c r="R25" s="143">
        <v>256</v>
      </c>
    </row>
    <row r="26" spans="1:18" ht="18" customHeight="1" thickBot="1">
      <c r="A26" s="517"/>
      <c r="B26" s="514" t="s">
        <v>125</v>
      </c>
      <c r="C26" s="512" t="s">
        <v>20</v>
      </c>
      <c r="D26" s="505" t="s">
        <v>21</v>
      </c>
      <c r="E26" s="181"/>
      <c r="F26" s="514" t="s">
        <v>125</v>
      </c>
      <c r="G26" s="512" t="s">
        <v>20</v>
      </c>
      <c r="H26" s="505" t="s">
        <v>21</v>
      </c>
      <c r="I26" s="181"/>
      <c r="J26" s="514" t="s">
        <v>125</v>
      </c>
      <c r="K26" s="512" t="s">
        <v>20</v>
      </c>
      <c r="L26" s="505" t="s">
        <v>21</v>
      </c>
      <c r="M26" s="182"/>
      <c r="O26" s="144" t="s">
        <v>136</v>
      </c>
      <c r="P26" s="145">
        <v>52</v>
      </c>
      <c r="Q26" s="146">
        <v>4</v>
      </c>
      <c r="R26" s="147">
        <v>48</v>
      </c>
    </row>
    <row r="27" spans="1:18" ht="18" customHeight="1" thickBot="1">
      <c r="A27" s="518"/>
      <c r="B27" s="515"/>
      <c r="C27" s="513"/>
      <c r="D27" s="506"/>
      <c r="E27" s="183" t="s">
        <v>127</v>
      </c>
      <c r="F27" s="515"/>
      <c r="G27" s="513"/>
      <c r="H27" s="506"/>
      <c r="I27" s="183" t="s">
        <v>127</v>
      </c>
      <c r="J27" s="515"/>
      <c r="K27" s="513"/>
      <c r="L27" s="506"/>
      <c r="M27" s="166" t="s">
        <v>127</v>
      </c>
      <c r="O27" s="157" t="s">
        <v>137</v>
      </c>
      <c r="P27" s="158">
        <v>629</v>
      </c>
      <c r="Q27" s="159">
        <v>327</v>
      </c>
      <c r="R27" s="160">
        <v>302</v>
      </c>
    </row>
    <row r="28" spans="1:18" ht="18" customHeight="1" thickBot="1" thickTop="1">
      <c r="A28" s="105" t="s">
        <v>108</v>
      </c>
      <c r="B28" s="184">
        <v>14.16944136145024</v>
      </c>
      <c r="C28" s="185">
        <v>54.53200147983721</v>
      </c>
      <c r="D28" s="185">
        <v>31.29855715871254</v>
      </c>
      <c r="E28" s="205">
        <v>16.111727709951904</v>
      </c>
      <c r="F28" s="184">
        <v>15.184747764467689</v>
      </c>
      <c r="G28" s="185">
        <v>56.09920701872785</v>
      </c>
      <c r="H28" s="185">
        <v>28.716045216804453</v>
      </c>
      <c r="I28" s="186">
        <v>14.543613969967943</v>
      </c>
      <c r="J28" s="187">
        <v>-1.0153064030174495</v>
      </c>
      <c r="K28" s="188">
        <v>-1.56720553889064</v>
      </c>
      <c r="L28" s="188">
        <v>2.5825119419080877</v>
      </c>
      <c r="M28" s="189">
        <v>1.5681137399839606</v>
      </c>
      <c r="O28" s="161" t="s">
        <v>138</v>
      </c>
      <c r="P28" s="162">
        <v>44137</v>
      </c>
      <c r="Q28" s="163">
        <v>21114</v>
      </c>
      <c r="R28" s="164">
        <v>23023</v>
      </c>
    </row>
    <row r="29" spans="1:13" ht="18" customHeight="1">
      <c r="A29" s="106" t="s">
        <v>110</v>
      </c>
      <c r="B29" s="190">
        <v>10.998213488164359</v>
      </c>
      <c r="C29" s="191">
        <v>49.28539526574363</v>
      </c>
      <c r="D29" s="191">
        <v>39.716391246092</v>
      </c>
      <c r="E29" s="206">
        <v>19.98660116123269</v>
      </c>
      <c r="F29" s="190">
        <v>11.323439723521041</v>
      </c>
      <c r="G29" s="191">
        <v>53.81175035576337</v>
      </c>
      <c r="H29" s="191">
        <v>34.864809920715594</v>
      </c>
      <c r="I29" s="192">
        <v>17.767838991664973</v>
      </c>
      <c r="J29" s="193">
        <v>-0.3252262353566824</v>
      </c>
      <c r="K29" s="194">
        <v>-4.526355090019742</v>
      </c>
      <c r="L29" s="194">
        <v>4.8</v>
      </c>
      <c r="M29" s="195">
        <v>2.218762169567718</v>
      </c>
    </row>
    <row r="30" spans="1:13" ht="18" customHeight="1">
      <c r="A30" s="106" t="s">
        <v>112</v>
      </c>
      <c r="B30" s="190">
        <v>13.114527073812493</v>
      </c>
      <c r="C30" s="191">
        <v>52.79739648248165</v>
      </c>
      <c r="D30" s="191">
        <v>34.08807644370586</v>
      </c>
      <c r="E30" s="206">
        <v>18.238471125882842</v>
      </c>
      <c r="F30" s="190">
        <v>13.423262580175892</v>
      </c>
      <c r="G30" s="191">
        <v>55.088276135687366</v>
      </c>
      <c r="H30" s="191">
        <v>31.488461284136747</v>
      </c>
      <c r="I30" s="192">
        <v>17.30476757257158</v>
      </c>
      <c r="J30" s="193">
        <v>-0.30873550636339964</v>
      </c>
      <c r="K30" s="194">
        <v>-2.290879653205714</v>
      </c>
      <c r="L30" s="194">
        <v>2.5996151595691117</v>
      </c>
      <c r="M30" s="195">
        <v>0.9337035533112612</v>
      </c>
    </row>
    <row r="31" spans="1:13" ht="18" customHeight="1">
      <c r="A31" s="106" t="s">
        <v>114</v>
      </c>
      <c r="B31" s="190">
        <v>10.50734494015234</v>
      </c>
      <c r="C31" s="191">
        <v>50.15642002176279</v>
      </c>
      <c r="D31" s="191">
        <v>39.33623503808488</v>
      </c>
      <c r="E31" s="206">
        <v>20.674646354733408</v>
      </c>
      <c r="F31" s="190">
        <v>10.75524913820119</v>
      </c>
      <c r="G31" s="191">
        <v>52.98652460043873</v>
      </c>
      <c r="H31" s="191">
        <v>36.25822626136007</v>
      </c>
      <c r="I31" s="192">
        <v>19.3920401128173</v>
      </c>
      <c r="J31" s="193">
        <v>-0.3</v>
      </c>
      <c r="K31" s="194">
        <v>-2.830104578675936</v>
      </c>
      <c r="L31" s="194">
        <v>3</v>
      </c>
      <c r="M31" s="195">
        <v>1.2826062419161097</v>
      </c>
    </row>
    <row r="32" spans="1:13" ht="18" customHeight="1" thickBot="1">
      <c r="A32" s="207" t="s">
        <v>116</v>
      </c>
      <c r="B32" s="196">
        <v>11.928840672979682</v>
      </c>
      <c r="C32" s="197">
        <v>51.39744414820263</v>
      </c>
      <c r="D32" s="197">
        <v>36.67371517881769</v>
      </c>
      <c r="E32" s="208">
        <v>19.157396340902825</v>
      </c>
      <c r="F32" s="196">
        <v>12.296394338535107</v>
      </c>
      <c r="G32" s="197">
        <v>54.23222253058088</v>
      </c>
      <c r="H32" s="197">
        <v>33.471383130884014</v>
      </c>
      <c r="I32" s="198">
        <v>17.763593279678926</v>
      </c>
      <c r="J32" s="199">
        <v>-0.367553665555425</v>
      </c>
      <c r="K32" s="200">
        <v>-2.8347783823782464</v>
      </c>
      <c r="L32" s="200">
        <v>3.202332047933673</v>
      </c>
      <c r="M32" s="201">
        <v>1.393803061223899</v>
      </c>
    </row>
    <row r="33" spans="1:5" ht="18" customHeight="1">
      <c r="A33" s="503" t="s">
        <v>149</v>
      </c>
      <c r="B33" s="503"/>
      <c r="C33" s="503"/>
      <c r="D33" s="503"/>
      <c r="E33" s="130"/>
    </row>
  </sheetData>
  <sheetProtection/>
  <mergeCells count="68">
    <mergeCell ref="J26:J27"/>
    <mergeCell ref="K26:K27"/>
    <mergeCell ref="L26:L27"/>
    <mergeCell ref="A25:A27"/>
    <mergeCell ref="B25:E25"/>
    <mergeCell ref="F25:I25"/>
    <mergeCell ref="J25:M25"/>
    <mergeCell ref="B26:B27"/>
    <mergeCell ref="C26:C27"/>
    <mergeCell ref="D26:D27"/>
    <mergeCell ref="F26:F27"/>
    <mergeCell ref="G26:G27"/>
    <mergeCell ref="H26:H27"/>
    <mergeCell ref="B11:C11"/>
    <mergeCell ref="D11:E11"/>
    <mergeCell ref="F11:G11"/>
    <mergeCell ref="H11:I11"/>
    <mergeCell ref="J11:K11"/>
    <mergeCell ref="L11:M11"/>
    <mergeCell ref="B10:C10"/>
    <mergeCell ref="D10:E10"/>
    <mergeCell ref="F10:G10"/>
    <mergeCell ref="H10:I10"/>
    <mergeCell ref="J10:K10"/>
    <mergeCell ref="L10:M10"/>
    <mergeCell ref="B9:C9"/>
    <mergeCell ref="D9:E9"/>
    <mergeCell ref="F9:G9"/>
    <mergeCell ref="H9:I9"/>
    <mergeCell ref="J9:K9"/>
    <mergeCell ref="L9:M9"/>
    <mergeCell ref="L7:M7"/>
    <mergeCell ref="B8:C8"/>
    <mergeCell ref="D8:E8"/>
    <mergeCell ref="F8:G8"/>
    <mergeCell ref="H8:I8"/>
    <mergeCell ref="J8:K8"/>
    <mergeCell ref="L8:M8"/>
    <mergeCell ref="D6:E6"/>
    <mergeCell ref="F6:G6"/>
    <mergeCell ref="H6:I6"/>
    <mergeCell ref="J6:K6"/>
    <mergeCell ref="L6:M6"/>
    <mergeCell ref="B7:C7"/>
    <mergeCell ref="D7:E7"/>
    <mergeCell ref="F7:G7"/>
    <mergeCell ref="H7:I7"/>
    <mergeCell ref="J7:K7"/>
    <mergeCell ref="L16:L17"/>
    <mergeCell ref="A15:A17"/>
    <mergeCell ref="B16:B17"/>
    <mergeCell ref="D16:D17"/>
    <mergeCell ref="E16:E17"/>
    <mergeCell ref="A5:A6"/>
    <mergeCell ref="B5:E5"/>
    <mergeCell ref="F5:I5"/>
    <mergeCell ref="J5:M5"/>
    <mergeCell ref="B6:C6"/>
    <mergeCell ref="A33:D33"/>
    <mergeCell ref="A14:D14"/>
    <mergeCell ref="F16:F17"/>
    <mergeCell ref="C16:C17"/>
    <mergeCell ref="H15:M15"/>
    <mergeCell ref="I16:I17"/>
    <mergeCell ref="H16:H17"/>
    <mergeCell ref="B15:G15"/>
    <mergeCell ref="J16:J17"/>
    <mergeCell ref="K16:K17"/>
  </mergeCells>
  <printOptions/>
  <pageMargins left="0.44" right="0.2" top="0.86" bottom="1" header="0.512" footer="0.512"/>
  <pageSetup fitToHeight="1" fitToWidth="1"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tabColor indexed="27"/>
  </sheetPr>
  <dimension ref="A3:K32"/>
  <sheetViews>
    <sheetView zoomScalePageLayoutView="0" workbookViewId="0" topLeftCell="A1">
      <selection activeCell="A1" sqref="A1"/>
    </sheetView>
  </sheetViews>
  <sheetFormatPr defaultColWidth="9.00390625" defaultRowHeight="13.5"/>
  <cols>
    <col min="1" max="2" width="4.375" style="259" customWidth="1"/>
    <col min="3" max="3" width="10.75390625" style="259" customWidth="1"/>
    <col min="4" max="4" width="13.125" style="259" customWidth="1"/>
    <col min="5" max="5" width="10.125" style="259" customWidth="1"/>
    <col min="6" max="6" width="11.00390625" style="259" customWidth="1"/>
    <col min="7" max="7" width="10.125" style="259" customWidth="1"/>
    <col min="8" max="8" width="12.125" style="259" customWidth="1"/>
    <col min="9" max="9" width="12.00390625" style="259" customWidth="1"/>
    <col min="10" max="16384" width="9.00390625" style="259" customWidth="1"/>
  </cols>
  <sheetData>
    <row r="1" ht="36.75" customHeight="1"/>
    <row r="2" ht="9.75" customHeight="1" thickBot="1"/>
    <row r="3" spans="2:9" ht="24" customHeight="1" thickBot="1">
      <c r="B3" s="555"/>
      <c r="C3" s="556"/>
      <c r="D3" s="557" t="s">
        <v>54</v>
      </c>
      <c r="E3" s="557"/>
      <c r="F3" s="557"/>
      <c r="G3" s="558"/>
      <c r="H3" s="557" t="s">
        <v>50</v>
      </c>
      <c r="I3" s="559"/>
    </row>
    <row r="4" spans="2:9" ht="31.5" customHeight="1" thickBot="1">
      <c r="B4" s="560" t="s">
        <v>158</v>
      </c>
      <c r="C4" s="561"/>
      <c r="D4" s="260" t="s">
        <v>159</v>
      </c>
      <c r="E4" s="261" t="s">
        <v>160</v>
      </c>
      <c r="F4" s="262" t="s">
        <v>161</v>
      </c>
      <c r="G4" s="263" t="s">
        <v>160</v>
      </c>
      <c r="H4" s="264" t="s">
        <v>159</v>
      </c>
      <c r="I4" s="265" t="s">
        <v>161</v>
      </c>
    </row>
    <row r="5" spans="2:9" ht="24.75" customHeight="1" thickTop="1">
      <c r="B5" s="562" t="s">
        <v>162</v>
      </c>
      <c r="C5" s="563"/>
      <c r="D5" s="266">
        <f>D6+D7</f>
        <v>2019</v>
      </c>
      <c r="E5" s="267">
        <f aca="true" t="shared" si="0" ref="E5:E29">(D5-H5)/H5*100</f>
        <v>-4.584120982986768</v>
      </c>
      <c r="F5" s="268">
        <f>F6+F7</f>
        <v>5495</v>
      </c>
      <c r="G5" s="269">
        <f>(F5-I5)/I5*100</f>
        <v>-7.351205530264711</v>
      </c>
      <c r="H5" s="266">
        <f>H6+H7</f>
        <v>2116</v>
      </c>
      <c r="I5" s="268">
        <f>I6+I7</f>
        <v>5931</v>
      </c>
    </row>
    <row r="6" spans="2:9" ht="24.75" customHeight="1">
      <c r="B6" s="270"/>
      <c r="C6" s="271" t="s">
        <v>163</v>
      </c>
      <c r="D6" s="272">
        <v>1499</v>
      </c>
      <c r="E6" s="273">
        <f t="shared" si="0"/>
        <v>-4.704386522568341</v>
      </c>
      <c r="F6" s="274">
        <v>4090</v>
      </c>
      <c r="G6" s="275">
        <f aca="true" t="shared" si="1" ref="G6:G30">(F6-I6)/I6*100</f>
        <v>-6.982033204457585</v>
      </c>
      <c r="H6" s="272">
        <v>1573</v>
      </c>
      <c r="I6" s="274">
        <v>4397</v>
      </c>
    </row>
    <row r="7" spans="2:9" ht="24.75" customHeight="1">
      <c r="B7" s="276"/>
      <c r="C7" s="277" t="s">
        <v>164</v>
      </c>
      <c r="D7" s="272">
        <v>520</v>
      </c>
      <c r="E7" s="278">
        <f t="shared" si="0"/>
        <v>-4.23572744014733</v>
      </c>
      <c r="F7" s="274">
        <v>1405</v>
      </c>
      <c r="G7" s="275">
        <f t="shared" si="1"/>
        <v>-8.409387222946545</v>
      </c>
      <c r="H7" s="272">
        <v>543</v>
      </c>
      <c r="I7" s="274">
        <v>1534</v>
      </c>
    </row>
    <row r="8" spans="2:9" ht="24.75" customHeight="1">
      <c r="B8" s="564" t="s">
        <v>79</v>
      </c>
      <c r="C8" s="565"/>
      <c r="D8" s="279">
        <f>SUM(D9:D14)</f>
        <v>3584</v>
      </c>
      <c r="E8" s="280">
        <f t="shared" si="0"/>
        <v>-0.22271714922048996</v>
      </c>
      <c r="F8" s="281">
        <f>SUM(F9:F14)</f>
        <v>9088</v>
      </c>
      <c r="G8" s="282">
        <f t="shared" si="1"/>
        <v>-7.773492997767405</v>
      </c>
      <c r="H8" s="279">
        <f>SUM(H9:H14)</f>
        <v>3592</v>
      </c>
      <c r="I8" s="281">
        <f>SUM(I9:I14)</f>
        <v>9854</v>
      </c>
    </row>
    <row r="9" spans="2:9" ht="24.75" customHeight="1">
      <c r="B9" s="283"/>
      <c r="C9" s="271" t="s">
        <v>165</v>
      </c>
      <c r="D9" s="284">
        <v>1362</v>
      </c>
      <c r="E9" s="273">
        <f t="shared" si="0"/>
        <v>0.8142116950407106</v>
      </c>
      <c r="F9" s="285">
        <v>3637</v>
      </c>
      <c r="G9" s="275">
        <f t="shared" si="1"/>
        <v>-6.551901336073998</v>
      </c>
      <c r="H9" s="284">
        <v>1351</v>
      </c>
      <c r="I9" s="285">
        <v>3892</v>
      </c>
    </row>
    <row r="10" spans="2:9" ht="24.75" customHeight="1">
      <c r="B10" s="283"/>
      <c r="C10" s="286" t="s">
        <v>166</v>
      </c>
      <c r="D10" s="284">
        <v>676</v>
      </c>
      <c r="E10" s="278">
        <f t="shared" si="0"/>
        <v>-0.4418262150220913</v>
      </c>
      <c r="F10" s="285">
        <v>1617</v>
      </c>
      <c r="G10" s="275">
        <f t="shared" si="1"/>
        <v>-8.540723981900452</v>
      </c>
      <c r="H10" s="284">
        <v>679</v>
      </c>
      <c r="I10" s="285">
        <v>1768</v>
      </c>
    </row>
    <row r="11" spans="2:9" ht="24.75" customHeight="1">
      <c r="B11" s="283"/>
      <c r="C11" s="286" t="s">
        <v>167</v>
      </c>
      <c r="D11" s="284">
        <v>430</v>
      </c>
      <c r="E11" s="278">
        <f t="shared" si="0"/>
        <v>-7.127429805615551</v>
      </c>
      <c r="F11" s="285">
        <v>1262</v>
      </c>
      <c r="G11" s="275">
        <f t="shared" si="1"/>
        <v>-8.017492711370263</v>
      </c>
      <c r="H11" s="284">
        <v>463</v>
      </c>
      <c r="I11" s="285">
        <v>1372</v>
      </c>
    </row>
    <row r="12" spans="2:9" ht="24.75" customHeight="1">
      <c r="B12" s="283"/>
      <c r="C12" s="286" t="s">
        <v>168</v>
      </c>
      <c r="D12" s="284">
        <v>541</v>
      </c>
      <c r="E12" s="278">
        <f t="shared" si="0"/>
        <v>-1.8148820326678767</v>
      </c>
      <c r="F12" s="285">
        <v>1201</v>
      </c>
      <c r="G12" s="275">
        <f t="shared" si="1"/>
        <v>-9.767092411720512</v>
      </c>
      <c r="H12" s="284">
        <v>551</v>
      </c>
      <c r="I12" s="285">
        <v>1331</v>
      </c>
    </row>
    <row r="13" spans="2:9" ht="24.75" customHeight="1">
      <c r="B13" s="283"/>
      <c r="C13" s="286" t="s">
        <v>169</v>
      </c>
      <c r="D13" s="284">
        <v>167</v>
      </c>
      <c r="E13" s="273">
        <f t="shared" si="0"/>
        <v>0</v>
      </c>
      <c r="F13" s="285">
        <v>369</v>
      </c>
      <c r="G13" s="275">
        <f t="shared" si="1"/>
        <v>-12.142857142857142</v>
      </c>
      <c r="H13" s="284">
        <v>167</v>
      </c>
      <c r="I13" s="285">
        <v>420</v>
      </c>
    </row>
    <row r="14" spans="2:9" ht="24.75" customHeight="1">
      <c r="B14" s="287"/>
      <c r="C14" s="277" t="s">
        <v>170</v>
      </c>
      <c r="D14" s="284">
        <v>408</v>
      </c>
      <c r="E14" s="273">
        <f t="shared" si="0"/>
        <v>7.086614173228346</v>
      </c>
      <c r="F14" s="285">
        <v>1002</v>
      </c>
      <c r="G14" s="275">
        <f t="shared" si="1"/>
        <v>-6.442577030812324</v>
      </c>
      <c r="H14" s="284">
        <v>381</v>
      </c>
      <c r="I14" s="285">
        <v>1071</v>
      </c>
    </row>
    <row r="15" spans="2:9" ht="24.75" customHeight="1">
      <c r="B15" s="566" t="s">
        <v>80</v>
      </c>
      <c r="C15" s="567"/>
      <c r="D15" s="288">
        <f>SUM(D16:D21)</f>
        <v>5453</v>
      </c>
      <c r="E15" s="289">
        <f t="shared" si="0"/>
        <v>6.048230260598989</v>
      </c>
      <c r="F15" s="290">
        <f>SUM(F16:F21)</f>
        <v>14702</v>
      </c>
      <c r="G15" s="291">
        <f t="shared" si="1"/>
        <v>-2.9891125041240514</v>
      </c>
      <c r="H15" s="288">
        <f>SUM(H16:H21)</f>
        <v>5142</v>
      </c>
      <c r="I15" s="290">
        <f>SUM(I16:I21)</f>
        <v>15155</v>
      </c>
    </row>
    <row r="16" spans="2:11" ht="24.75" customHeight="1">
      <c r="B16" s="292"/>
      <c r="C16" s="271" t="s">
        <v>171</v>
      </c>
      <c r="D16" s="284">
        <v>1266</v>
      </c>
      <c r="E16" s="273">
        <f t="shared" si="0"/>
        <v>4.455445544554455</v>
      </c>
      <c r="F16" s="285">
        <v>3418</v>
      </c>
      <c r="G16" s="275">
        <f t="shared" si="1"/>
        <v>-3.1728045325779037</v>
      </c>
      <c r="H16" s="284">
        <v>1212</v>
      </c>
      <c r="I16" s="285">
        <v>3530</v>
      </c>
      <c r="K16" s="293"/>
    </row>
    <row r="17" spans="2:9" ht="24.75" customHeight="1">
      <c r="B17" s="292"/>
      <c r="C17" s="286" t="s">
        <v>172</v>
      </c>
      <c r="D17" s="284">
        <v>1365</v>
      </c>
      <c r="E17" s="273">
        <f t="shared" si="0"/>
        <v>11.246943765281173</v>
      </c>
      <c r="F17" s="285">
        <v>3882</v>
      </c>
      <c r="G17" s="294">
        <f t="shared" si="1"/>
        <v>0.9622886866059819</v>
      </c>
      <c r="H17" s="284">
        <v>1227</v>
      </c>
      <c r="I17" s="285">
        <v>3845</v>
      </c>
    </row>
    <row r="18" spans="2:9" ht="24.75" customHeight="1">
      <c r="B18" s="292"/>
      <c r="C18" s="286" t="s">
        <v>173</v>
      </c>
      <c r="D18" s="284">
        <v>1441</v>
      </c>
      <c r="E18" s="273">
        <f t="shared" si="0"/>
        <v>3.818443804034582</v>
      </c>
      <c r="F18" s="285">
        <v>3684</v>
      </c>
      <c r="G18" s="294">
        <f t="shared" si="1"/>
        <v>-3.0015797788309637</v>
      </c>
      <c r="H18" s="284">
        <v>1388</v>
      </c>
      <c r="I18" s="285">
        <v>3798</v>
      </c>
    </row>
    <row r="19" spans="2:9" ht="24.75" customHeight="1">
      <c r="B19" s="292"/>
      <c r="C19" s="286" t="s">
        <v>174</v>
      </c>
      <c r="D19" s="284">
        <v>997</v>
      </c>
      <c r="E19" s="273">
        <f t="shared" si="0"/>
        <v>5.614406779661017</v>
      </c>
      <c r="F19" s="285">
        <v>2655</v>
      </c>
      <c r="G19" s="275">
        <f t="shared" si="1"/>
        <v>-5.683836589698046</v>
      </c>
      <c r="H19" s="284">
        <v>944</v>
      </c>
      <c r="I19" s="285">
        <v>2815</v>
      </c>
    </row>
    <row r="20" spans="2:9" ht="24.75" customHeight="1">
      <c r="B20" s="292"/>
      <c r="C20" s="286" t="s">
        <v>164</v>
      </c>
      <c r="D20" s="284">
        <v>151</v>
      </c>
      <c r="E20" s="273">
        <f t="shared" si="0"/>
        <v>2.7210884353741496</v>
      </c>
      <c r="F20" s="285">
        <v>426</v>
      </c>
      <c r="G20" s="275">
        <f t="shared" si="1"/>
        <v>-7.391304347826087</v>
      </c>
      <c r="H20" s="284">
        <v>147</v>
      </c>
      <c r="I20" s="285">
        <v>460</v>
      </c>
    </row>
    <row r="21" spans="2:9" ht="24.75" customHeight="1">
      <c r="B21" s="295"/>
      <c r="C21" s="277" t="s">
        <v>170</v>
      </c>
      <c r="D21" s="284">
        <v>233</v>
      </c>
      <c r="E21" s="273">
        <f t="shared" si="0"/>
        <v>4.017857142857143</v>
      </c>
      <c r="F21" s="285">
        <v>637</v>
      </c>
      <c r="G21" s="275">
        <f t="shared" si="1"/>
        <v>-9.900990099009901</v>
      </c>
      <c r="H21" s="284">
        <v>224</v>
      </c>
      <c r="I21" s="285">
        <v>707</v>
      </c>
    </row>
    <row r="22" spans="2:9" ht="24.75" customHeight="1">
      <c r="B22" s="568" t="s">
        <v>81</v>
      </c>
      <c r="C22" s="569"/>
      <c r="D22" s="296">
        <f>SUM(D23:D29)</f>
        <v>5991</v>
      </c>
      <c r="E22" s="297">
        <f t="shared" si="0"/>
        <v>-2.075841778358941</v>
      </c>
      <c r="F22" s="298">
        <f>SUM(F23:F29)</f>
        <v>14852</v>
      </c>
      <c r="G22" s="299">
        <f t="shared" si="1"/>
        <v>-7.012271475081393</v>
      </c>
      <c r="H22" s="296">
        <f>SUM(H23:H29)</f>
        <v>6118</v>
      </c>
      <c r="I22" s="298">
        <f>SUM(I23:I29)</f>
        <v>15972</v>
      </c>
    </row>
    <row r="23" spans="2:9" ht="24.75" customHeight="1">
      <c r="B23" s="300"/>
      <c r="C23" s="271" t="s">
        <v>175</v>
      </c>
      <c r="D23" s="284">
        <v>1990</v>
      </c>
      <c r="E23" s="278">
        <f t="shared" si="0"/>
        <v>-3.4449296458030085</v>
      </c>
      <c r="F23" s="285">
        <v>4418</v>
      </c>
      <c r="G23" s="275">
        <f t="shared" si="1"/>
        <v>-8.187863674147962</v>
      </c>
      <c r="H23" s="284">
        <v>2061</v>
      </c>
      <c r="I23" s="285">
        <v>4812</v>
      </c>
    </row>
    <row r="24" spans="2:9" ht="24.75" customHeight="1">
      <c r="B24" s="300"/>
      <c r="C24" s="286" t="s">
        <v>176</v>
      </c>
      <c r="D24" s="284">
        <v>1342</v>
      </c>
      <c r="E24" s="273">
        <f t="shared" si="0"/>
        <v>2.4427480916030535</v>
      </c>
      <c r="F24" s="285">
        <v>3696</v>
      </c>
      <c r="G24" s="294">
        <f t="shared" si="1"/>
        <v>-5.279343926191697</v>
      </c>
      <c r="H24" s="284">
        <v>1310</v>
      </c>
      <c r="I24" s="285">
        <v>3902</v>
      </c>
    </row>
    <row r="25" spans="2:9" ht="24.75" customHeight="1">
      <c r="B25" s="300"/>
      <c r="C25" s="286" t="s">
        <v>177</v>
      </c>
      <c r="D25" s="284">
        <v>606</v>
      </c>
      <c r="E25" s="278">
        <f t="shared" si="0"/>
        <v>-1.9417475728155338</v>
      </c>
      <c r="F25" s="285">
        <v>1708</v>
      </c>
      <c r="G25" s="275">
        <f t="shared" si="1"/>
        <v>-4.260089686098654</v>
      </c>
      <c r="H25" s="284">
        <v>618</v>
      </c>
      <c r="I25" s="285">
        <v>1784</v>
      </c>
    </row>
    <row r="26" spans="2:9" ht="24.75" customHeight="1">
      <c r="B26" s="300"/>
      <c r="C26" s="286" t="s">
        <v>178</v>
      </c>
      <c r="D26" s="284">
        <v>567</v>
      </c>
      <c r="E26" s="273">
        <f t="shared" si="0"/>
        <v>1.25</v>
      </c>
      <c r="F26" s="285">
        <v>1390</v>
      </c>
      <c r="G26" s="275">
        <f t="shared" si="1"/>
        <v>-3.5392088827203327</v>
      </c>
      <c r="H26" s="284">
        <v>560</v>
      </c>
      <c r="I26" s="285">
        <v>1441</v>
      </c>
    </row>
    <row r="27" spans="2:9" ht="24.75" customHeight="1">
      <c r="B27" s="300"/>
      <c r="C27" s="286" t="s">
        <v>179</v>
      </c>
      <c r="D27" s="284">
        <v>1075</v>
      </c>
      <c r="E27" s="278">
        <f t="shared" si="0"/>
        <v>-4.188948306595366</v>
      </c>
      <c r="F27" s="285">
        <v>2767</v>
      </c>
      <c r="G27" s="275">
        <f t="shared" si="1"/>
        <v>-8.316766070245194</v>
      </c>
      <c r="H27" s="284">
        <v>1122</v>
      </c>
      <c r="I27" s="285">
        <v>3018</v>
      </c>
    </row>
    <row r="28" spans="2:9" ht="24.75" customHeight="1">
      <c r="B28" s="300"/>
      <c r="C28" s="286" t="s">
        <v>180</v>
      </c>
      <c r="D28" s="284">
        <v>227</v>
      </c>
      <c r="E28" s="278">
        <f t="shared" si="0"/>
        <v>-5.809128630705394</v>
      </c>
      <c r="F28" s="285">
        <v>513</v>
      </c>
      <c r="G28" s="275">
        <f>(F28-I28)/I28*100</f>
        <v>-12.307692307692308</v>
      </c>
      <c r="H28" s="284">
        <v>241</v>
      </c>
      <c r="I28" s="285">
        <v>585</v>
      </c>
    </row>
    <row r="29" spans="2:9" ht="24.75" customHeight="1" thickBot="1">
      <c r="B29" s="301"/>
      <c r="C29" s="277" t="s">
        <v>181</v>
      </c>
      <c r="D29" s="302">
        <v>184</v>
      </c>
      <c r="E29" s="303">
        <f t="shared" si="0"/>
        <v>-10.679611650485436</v>
      </c>
      <c r="F29" s="304">
        <v>360</v>
      </c>
      <c r="G29" s="305">
        <f t="shared" si="1"/>
        <v>-16.27906976744186</v>
      </c>
      <c r="H29" s="302">
        <v>206</v>
      </c>
      <c r="I29" s="304">
        <v>430</v>
      </c>
    </row>
    <row r="30" spans="1:9" ht="31.5" customHeight="1" thickBot="1" thickTop="1">
      <c r="A30" s="306"/>
      <c r="B30" s="553" t="s">
        <v>75</v>
      </c>
      <c r="C30" s="554"/>
      <c r="D30" s="307">
        <f>D5+D8+D15+D22</f>
        <v>17047</v>
      </c>
      <c r="E30" s="308">
        <f>(D30-H30)/H30*100</f>
        <v>0.4655822725129656</v>
      </c>
      <c r="F30" s="309">
        <f>F5+F8+F15+F22</f>
        <v>44137</v>
      </c>
      <c r="G30" s="310">
        <f t="shared" si="1"/>
        <v>-5.915330832196453</v>
      </c>
      <c r="H30" s="307">
        <f>H5+H8+H15+H22</f>
        <v>16968</v>
      </c>
      <c r="I30" s="309">
        <f>I5+I8+I15+I22</f>
        <v>46912</v>
      </c>
    </row>
    <row r="32" spans="3:4" ht="12.75">
      <c r="C32" s="446" t="s">
        <v>182</v>
      </c>
      <c r="D32" s="446"/>
    </row>
  </sheetData>
  <sheetProtection/>
  <mergeCells count="10">
    <mergeCell ref="B30:C30"/>
    <mergeCell ref="C32:D32"/>
    <mergeCell ref="B3:C3"/>
    <mergeCell ref="D3:G3"/>
    <mergeCell ref="H3:I3"/>
    <mergeCell ref="B4:C4"/>
    <mergeCell ref="B5:C5"/>
    <mergeCell ref="B8:C8"/>
    <mergeCell ref="B15:C15"/>
    <mergeCell ref="B22:C22"/>
  </mergeCells>
  <conditionalFormatting sqref="E5:E30">
    <cfRule type="expression" priority="2" dxfId="2" stopIfTrue="1">
      <formula>$E5&lt;0</formula>
    </cfRule>
  </conditionalFormatting>
  <conditionalFormatting sqref="G5:G30">
    <cfRule type="expression" priority="1" dxfId="2" stopIfTrue="1">
      <formula>$G5&lt;0</formula>
    </cfRule>
  </conditionalFormatting>
  <printOptions/>
  <pageMargins left="0.5905511811023623" right="0" top="0.5905511811023623" bottom="0.5905511811023623"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CCCCFF"/>
  </sheetPr>
  <dimension ref="A1:Q41"/>
  <sheetViews>
    <sheetView zoomScalePageLayoutView="0" workbookViewId="0" topLeftCell="A16">
      <selection activeCell="Q27" sqref="Q27"/>
    </sheetView>
  </sheetViews>
  <sheetFormatPr defaultColWidth="9.00390625" defaultRowHeight="13.5"/>
  <cols>
    <col min="1" max="1" width="11.25390625" style="334" customWidth="1"/>
    <col min="2" max="2" width="10.25390625" style="314" bestFit="1" customWidth="1"/>
    <col min="3" max="3" width="6.375" style="314" bestFit="1" customWidth="1"/>
    <col min="4" max="4" width="7.125" style="314" bestFit="1" customWidth="1"/>
    <col min="5" max="5" width="9.00390625" style="314" customWidth="1"/>
    <col min="6" max="6" width="5.875" style="314" bestFit="1" customWidth="1"/>
    <col min="7" max="7" width="7.125" style="314" bestFit="1" customWidth="1"/>
    <col min="8" max="8" width="9.00390625" style="314" customWidth="1"/>
    <col min="9" max="9" width="5.875" style="314" bestFit="1" customWidth="1"/>
    <col min="10" max="10" width="7.125" style="314" bestFit="1" customWidth="1"/>
    <col min="11" max="16" width="9.00390625" style="314" hidden="1" customWidth="1"/>
    <col min="17" max="17" width="12.375" style="314" customWidth="1"/>
    <col min="18" max="16384" width="9.00390625" style="314" customWidth="1"/>
  </cols>
  <sheetData>
    <row r="1" spans="1:2" ht="15.75">
      <c r="A1" s="312" t="s">
        <v>185</v>
      </c>
      <c r="B1" s="313"/>
    </row>
    <row r="2" spans="1:11" ht="18.75">
      <c r="A2" s="315" t="s">
        <v>186</v>
      </c>
      <c r="B2" s="315"/>
      <c r="C2" s="315"/>
      <c r="D2" s="315"/>
      <c r="E2" s="315"/>
      <c r="F2" s="315"/>
      <c r="G2" s="315"/>
      <c r="H2" s="315"/>
      <c r="I2" s="315"/>
      <c r="J2" s="315"/>
      <c r="K2" s="314" t="s">
        <v>187</v>
      </c>
    </row>
    <row r="3" spans="1:16" ht="12.75">
      <c r="A3" s="316"/>
      <c r="B3" s="574" t="s">
        <v>188</v>
      </c>
      <c r="C3" s="574"/>
      <c r="D3" s="574"/>
      <c r="E3" s="575" t="s">
        <v>10</v>
      </c>
      <c r="F3" s="575"/>
      <c r="G3" s="575"/>
      <c r="H3" s="576" t="s">
        <v>11</v>
      </c>
      <c r="I3" s="576"/>
      <c r="J3" s="576"/>
      <c r="K3" s="572" t="s">
        <v>189</v>
      </c>
      <c r="L3" s="572"/>
      <c r="M3" s="572" t="s">
        <v>10</v>
      </c>
      <c r="N3" s="572"/>
      <c r="O3" s="572" t="s">
        <v>11</v>
      </c>
      <c r="P3" s="572"/>
    </row>
    <row r="4" spans="1:16" ht="36.75">
      <c r="A4" s="316"/>
      <c r="B4" s="317" t="s">
        <v>190</v>
      </c>
      <c r="C4" s="318" t="s">
        <v>191</v>
      </c>
      <c r="D4" s="318" t="s">
        <v>192</v>
      </c>
      <c r="E4" s="317" t="s">
        <v>190</v>
      </c>
      <c r="F4" s="318" t="s">
        <v>191</v>
      </c>
      <c r="G4" s="318" t="s">
        <v>192</v>
      </c>
      <c r="H4" s="317" t="s">
        <v>190</v>
      </c>
      <c r="I4" s="318" t="s">
        <v>191</v>
      </c>
      <c r="J4" s="318" t="s">
        <v>192</v>
      </c>
      <c r="K4" s="317" t="s">
        <v>193</v>
      </c>
      <c r="L4" s="319" t="s">
        <v>194</v>
      </c>
      <c r="M4" s="317" t="s">
        <v>193</v>
      </c>
      <c r="N4" s="319" t="s">
        <v>194</v>
      </c>
      <c r="O4" s="317" t="s">
        <v>193</v>
      </c>
      <c r="P4" s="319" t="s">
        <v>194</v>
      </c>
    </row>
    <row r="5" spans="1:16" ht="12.75">
      <c r="A5" s="320" t="s">
        <v>195</v>
      </c>
      <c r="B5" s="321">
        <f>K5-L5</f>
        <v>37008</v>
      </c>
      <c r="C5" s="321">
        <v>7872</v>
      </c>
      <c r="D5" s="322">
        <f>C5/B5%</f>
        <v>21.271076523994815</v>
      </c>
      <c r="E5" s="321">
        <v>17884</v>
      </c>
      <c r="F5" s="321">
        <v>4662</v>
      </c>
      <c r="G5" s="322">
        <f>F5/E5%</f>
        <v>26.06799373741892</v>
      </c>
      <c r="H5" s="321">
        <v>19779</v>
      </c>
      <c r="I5" s="321">
        <v>3210</v>
      </c>
      <c r="J5" s="322">
        <f>I5/H5%</f>
        <v>16.22933414227211</v>
      </c>
      <c r="K5" s="323">
        <f aca="true" t="shared" si="0" ref="K5:P5">SUM(K6:K23)</f>
        <v>37663</v>
      </c>
      <c r="L5" s="323">
        <f t="shared" si="0"/>
        <v>655</v>
      </c>
      <c r="M5" s="323">
        <f t="shared" si="0"/>
        <v>17884</v>
      </c>
      <c r="N5" s="323">
        <f t="shared" si="0"/>
        <v>268</v>
      </c>
      <c r="O5" s="323">
        <f t="shared" si="0"/>
        <v>19779</v>
      </c>
      <c r="P5" s="323">
        <f t="shared" si="0"/>
        <v>387</v>
      </c>
    </row>
    <row r="6" spans="1:16" ht="12.75">
      <c r="A6" s="316" t="s">
        <v>196</v>
      </c>
      <c r="B6" s="324">
        <v>1710</v>
      </c>
      <c r="C6" s="321">
        <v>1707</v>
      </c>
      <c r="D6" s="322">
        <f>C6/B6%</f>
        <v>99.82456140350877</v>
      </c>
      <c r="E6" s="321">
        <v>876</v>
      </c>
      <c r="F6" s="321">
        <v>874</v>
      </c>
      <c r="G6" s="322">
        <f aca="true" t="shared" si="1" ref="G6:G23">F6/E6%</f>
        <v>99.77168949771689</v>
      </c>
      <c r="H6" s="321">
        <v>834</v>
      </c>
      <c r="I6" s="321">
        <v>833</v>
      </c>
      <c r="J6" s="322">
        <f aca="true" t="shared" si="2" ref="J6:J23">I6/H6%</f>
        <v>99.8800959232614</v>
      </c>
      <c r="K6" s="323">
        <v>1710</v>
      </c>
      <c r="L6" s="325">
        <v>8</v>
      </c>
      <c r="M6" s="323">
        <v>876</v>
      </c>
      <c r="N6" s="323">
        <v>6</v>
      </c>
      <c r="O6" s="323">
        <v>834</v>
      </c>
      <c r="P6" s="323">
        <v>2</v>
      </c>
    </row>
    <row r="7" spans="1:16" ht="12.75">
      <c r="A7" s="316" t="s">
        <v>197</v>
      </c>
      <c r="B7" s="324">
        <v>1183</v>
      </c>
      <c r="C7" s="321">
        <v>1105</v>
      </c>
      <c r="D7" s="322">
        <f aca="true" t="shared" si="3" ref="D7:D23">C7/B7%</f>
        <v>93.4065934065934</v>
      </c>
      <c r="E7" s="321">
        <v>603</v>
      </c>
      <c r="F7" s="321">
        <v>571</v>
      </c>
      <c r="G7" s="322">
        <f t="shared" si="1"/>
        <v>94.69320066334991</v>
      </c>
      <c r="H7" s="321">
        <v>580</v>
      </c>
      <c r="I7" s="321">
        <v>534</v>
      </c>
      <c r="J7" s="322">
        <f t="shared" si="2"/>
        <v>92.06896551724138</v>
      </c>
      <c r="K7" s="323">
        <v>1183</v>
      </c>
      <c r="L7" s="325">
        <v>25</v>
      </c>
      <c r="M7" s="323">
        <v>603</v>
      </c>
      <c r="N7" s="323">
        <v>12</v>
      </c>
      <c r="O7" s="323">
        <v>580</v>
      </c>
      <c r="P7" s="323">
        <v>13</v>
      </c>
    </row>
    <row r="8" spans="1:16" ht="12.75">
      <c r="A8" s="326" t="s">
        <v>198</v>
      </c>
      <c r="B8" s="324">
        <v>1376</v>
      </c>
      <c r="C8" s="327">
        <v>881</v>
      </c>
      <c r="D8" s="322">
        <f t="shared" si="3"/>
        <v>64.02616279069767</v>
      </c>
      <c r="E8" s="321">
        <v>701</v>
      </c>
      <c r="F8" s="327">
        <v>511</v>
      </c>
      <c r="G8" s="322">
        <f t="shared" si="1"/>
        <v>72.89586305278175</v>
      </c>
      <c r="H8" s="321">
        <v>675</v>
      </c>
      <c r="I8" s="327">
        <v>370</v>
      </c>
      <c r="J8" s="322">
        <f t="shared" si="2"/>
        <v>54.81481481481482</v>
      </c>
      <c r="K8" s="323">
        <v>1376</v>
      </c>
      <c r="L8" s="325">
        <v>17</v>
      </c>
      <c r="M8" s="323">
        <v>701</v>
      </c>
      <c r="N8" s="323">
        <v>10</v>
      </c>
      <c r="O8" s="323">
        <v>675</v>
      </c>
      <c r="P8" s="323">
        <v>7</v>
      </c>
    </row>
    <row r="9" spans="1:16" ht="12.75">
      <c r="A9" s="326" t="s">
        <v>199</v>
      </c>
      <c r="B9" s="324">
        <v>1777</v>
      </c>
      <c r="C9" s="327">
        <v>665</v>
      </c>
      <c r="D9" s="322">
        <f t="shared" si="3"/>
        <v>37.42262239729882</v>
      </c>
      <c r="E9" s="321">
        <v>856</v>
      </c>
      <c r="F9" s="327">
        <v>381</v>
      </c>
      <c r="G9" s="322">
        <f t="shared" si="1"/>
        <v>44.50934579439252</v>
      </c>
      <c r="H9" s="321">
        <v>921</v>
      </c>
      <c r="I9" s="327">
        <v>284</v>
      </c>
      <c r="J9" s="322">
        <f t="shared" si="2"/>
        <v>30.83604777415852</v>
      </c>
      <c r="K9" s="323">
        <v>1777</v>
      </c>
      <c r="L9" s="325">
        <v>21</v>
      </c>
      <c r="M9" s="323">
        <v>856</v>
      </c>
      <c r="N9" s="323">
        <v>8</v>
      </c>
      <c r="O9" s="323">
        <v>921</v>
      </c>
      <c r="P9" s="323">
        <v>13</v>
      </c>
    </row>
    <row r="10" spans="1:16" ht="12.75">
      <c r="A10" s="316" t="s">
        <v>200</v>
      </c>
      <c r="B10" s="324">
        <v>2233</v>
      </c>
      <c r="C10" s="321">
        <v>613</v>
      </c>
      <c r="D10" s="322">
        <f t="shared" si="3"/>
        <v>27.451858486341248</v>
      </c>
      <c r="E10" s="321">
        <v>1123</v>
      </c>
      <c r="F10" s="321">
        <v>377</v>
      </c>
      <c r="G10" s="322">
        <f t="shared" si="1"/>
        <v>33.57079252003562</v>
      </c>
      <c r="H10" s="321">
        <v>1110</v>
      </c>
      <c r="I10" s="321">
        <v>236</v>
      </c>
      <c r="J10" s="322">
        <f t="shared" si="2"/>
        <v>21.26126126126126</v>
      </c>
      <c r="K10" s="323">
        <v>2233</v>
      </c>
      <c r="L10" s="325">
        <v>17</v>
      </c>
      <c r="M10" s="323">
        <v>1123</v>
      </c>
      <c r="N10" s="323">
        <v>6</v>
      </c>
      <c r="O10" s="323">
        <v>1110</v>
      </c>
      <c r="P10" s="323">
        <v>11</v>
      </c>
    </row>
    <row r="11" spans="1:16" ht="12.75">
      <c r="A11" s="316" t="s">
        <v>201</v>
      </c>
      <c r="B11" s="324">
        <v>2477</v>
      </c>
      <c r="C11" s="321">
        <v>545</v>
      </c>
      <c r="D11" s="322">
        <f t="shared" si="3"/>
        <v>22.002422285022206</v>
      </c>
      <c r="E11" s="321">
        <v>1266</v>
      </c>
      <c r="F11" s="321">
        <v>358</v>
      </c>
      <c r="G11" s="322">
        <f t="shared" si="1"/>
        <v>28.278041074249604</v>
      </c>
      <c r="H11" s="321">
        <v>1211</v>
      </c>
      <c r="I11" s="321">
        <v>187</v>
      </c>
      <c r="J11" s="322">
        <f t="shared" si="2"/>
        <v>15.441783649876136</v>
      </c>
      <c r="K11" s="323">
        <v>2477</v>
      </c>
      <c r="L11" s="325">
        <v>17</v>
      </c>
      <c r="M11" s="323">
        <v>1266</v>
      </c>
      <c r="N11" s="323">
        <v>8</v>
      </c>
      <c r="O11" s="323">
        <v>1211</v>
      </c>
      <c r="P11" s="323">
        <v>9</v>
      </c>
    </row>
    <row r="12" spans="1:16" ht="12.75">
      <c r="A12" s="357" t="s">
        <v>202</v>
      </c>
      <c r="B12" s="324">
        <v>2976</v>
      </c>
      <c r="C12" s="321">
        <v>642</v>
      </c>
      <c r="D12" s="329">
        <f t="shared" si="3"/>
        <v>21.57258064516129</v>
      </c>
      <c r="E12" s="321">
        <v>1508</v>
      </c>
      <c r="F12" s="321">
        <v>420</v>
      </c>
      <c r="G12" s="329">
        <f t="shared" si="1"/>
        <v>27.851458885941643</v>
      </c>
      <c r="H12" s="321">
        <v>1468</v>
      </c>
      <c r="I12" s="321">
        <v>222</v>
      </c>
      <c r="J12" s="329">
        <f t="shared" si="2"/>
        <v>15.122615803814714</v>
      </c>
      <c r="K12" s="323">
        <v>2976</v>
      </c>
      <c r="L12" s="325">
        <v>44</v>
      </c>
      <c r="M12" s="323">
        <v>1508</v>
      </c>
      <c r="N12" s="323">
        <v>20</v>
      </c>
      <c r="O12" s="323">
        <v>1468</v>
      </c>
      <c r="P12" s="323">
        <v>24</v>
      </c>
    </row>
    <row r="13" spans="1:16" ht="12.75">
      <c r="A13" s="328" t="s">
        <v>203</v>
      </c>
      <c r="B13" s="324">
        <v>2568</v>
      </c>
      <c r="C13" s="321">
        <v>439</v>
      </c>
      <c r="D13" s="329">
        <f t="shared" si="3"/>
        <v>17.095015576323988</v>
      </c>
      <c r="E13" s="321">
        <v>1276</v>
      </c>
      <c r="F13" s="321">
        <v>295</v>
      </c>
      <c r="G13" s="329">
        <f t="shared" si="1"/>
        <v>23.11912225705329</v>
      </c>
      <c r="H13" s="321">
        <v>1292</v>
      </c>
      <c r="I13" s="321">
        <v>144</v>
      </c>
      <c r="J13" s="329">
        <f t="shared" si="2"/>
        <v>11.145510835913313</v>
      </c>
      <c r="K13" s="323">
        <v>2568</v>
      </c>
      <c r="L13" s="325">
        <v>48</v>
      </c>
      <c r="M13" s="323">
        <v>1276</v>
      </c>
      <c r="N13" s="323">
        <v>24</v>
      </c>
      <c r="O13" s="323">
        <v>1292</v>
      </c>
      <c r="P13" s="323">
        <v>24</v>
      </c>
    </row>
    <row r="14" spans="1:16" ht="12.75">
      <c r="A14" s="316" t="s">
        <v>204</v>
      </c>
      <c r="B14" s="324">
        <v>2775</v>
      </c>
      <c r="C14" s="321">
        <v>344</v>
      </c>
      <c r="D14" s="322">
        <f t="shared" si="3"/>
        <v>12.396396396396396</v>
      </c>
      <c r="E14" s="321">
        <v>1327</v>
      </c>
      <c r="F14" s="321">
        <v>223</v>
      </c>
      <c r="G14" s="322">
        <f t="shared" si="1"/>
        <v>16.80482290881688</v>
      </c>
      <c r="H14" s="321">
        <v>1448</v>
      </c>
      <c r="I14" s="321">
        <v>121</v>
      </c>
      <c r="J14" s="322">
        <f t="shared" si="2"/>
        <v>8.356353591160222</v>
      </c>
      <c r="K14" s="323">
        <v>2775</v>
      </c>
      <c r="L14" s="325">
        <v>27</v>
      </c>
      <c r="M14" s="323">
        <v>1327</v>
      </c>
      <c r="N14" s="323">
        <v>19</v>
      </c>
      <c r="O14" s="323">
        <v>1448</v>
      </c>
      <c r="P14" s="323">
        <v>8</v>
      </c>
    </row>
    <row r="15" spans="1:16" ht="12.75">
      <c r="A15" s="316" t="s">
        <v>205</v>
      </c>
      <c r="B15" s="324">
        <v>3015</v>
      </c>
      <c r="C15" s="321">
        <v>295</v>
      </c>
      <c r="D15" s="322">
        <f t="shared" si="3"/>
        <v>9.78441127694859</v>
      </c>
      <c r="E15" s="321">
        <v>1473</v>
      </c>
      <c r="F15" s="321">
        <v>225</v>
      </c>
      <c r="G15" s="322">
        <f t="shared" si="1"/>
        <v>15.274949083503055</v>
      </c>
      <c r="H15" s="321">
        <v>1542</v>
      </c>
      <c r="I15" s="321">
        <v>70</v>
      </c>
      <c r="J15" s="322">
        <f t="shared" si="2"/>
        <v>4.539559014267185</v>
      </c>
      <c r="K15" s="323">
        <v>3015</v>
      </c>
      <c r="L15" s="325">
        <v>48</v>
      </c>
      <c r="M15" s="323">
        <v>1473</v>
      </c>
      <c r="N15" s="323">
        <v>30</v>
      </c>
      <c r="O15" s="323">
        <v>1542</v>
      </c>
      <c r="P15" s="323">
        <v>18</v>
      </c>
    </row>
    <row r="16" spans="1:16" ht="12.75">
      <c r="A16" s="316" t="s">
        <v>206</v>
      </c>
      <c r="B16" s="324">
        <v>3513</v>
      </c>
      <c r="C16" s="321">
        <v>257</v>
      </c>
      <c r="D16" s="322">
        <f t="shared" si="3"/>
        <v>7.31568460005693</v>
      </c>
      <c r="E16" s="321">
        <v>1714</v>
      </c>
      <c r="F16" s="321">
        <v>190</v>
      </c>
      <c r="G16" s="322">
        <f t="shared" si="1"/>
        <v>11.085180863477246</v>
      </c>
      <c r="H16" s="321">
        <v>1799</v>
      </c>
      <c r="I16" s="321">
        <v>67</v>
      </c>
      <c r="J16" s="322">
        <f t="shared" si="2"/>
        <v>3.7242912729294058</v>
      </c>
      <c r="K16" s="323">
        <v>3513</v>
      </c>
      <c r="L16" s="325">
        <v>60</v>
      </c>
      <c r="M16" s="323">
        <v>1714</v>
      </c>
      <c r="N16" s="323">
        <v>29</v>
      </c>
      <c r="O16" s="323">
        <v>1799</v>
      </c>
      <c r="P16" s="323">
        <v>31</v>
      </c>
    </row>
    <row r="17" spans="1:16" ht="12.75">
      <c r="A17" s="316" t="s">
        <v>207</v>
      </c>
      <c r="B17" s="324">
        <v>3963</v>
      </c>
      <c r="C17" s="321">
        <v>215</v>
      </c>
      <c r="D17" s="322">
        <f t="shared" si="3"/>
        <v>5.425182942215493</v>
      </c>
      <c r="E17" s="321">
        <v>1914</v>
      </c>
      <c r="F17" s="321">
        <v>154</v>
      </c>
      <c r="G17" s="322">
        <f t="shared" si="1"/>
        <v>8.045977011494253</v>
      </c>
      <c r="H17" s="321">
        <v>2049</v>
      </c>
      <c r="I17" s="321">
        <v>61</v>
      </c>
      <c r="J17" s="322">
        <f t="shared" si="2"/>
        <v>2.9770619814543684</v>
      </c>
      <c r="K17" s="323">
        <v>3963</v>
      </c>
      <c r="L17" s="325">
        <v>85</v>
      </c>
      <c r="M17" s="323">
        <v>1914</v>
      </c>
      <c r="N17" s="323">
        <v>44</v>
      </c>
      <c r="O17" s="323">
        <v>2049</v>
      </c>
      <c r="P17" s="323">
        <v>41</v>
      </c>
    </row>
    <row r="18" spans="1:16" ht="12.75">
      <c r="A18" s="316" t="s">
        <v>208</v>
      </c>
      <c r="B18" s="324">
        <v>2692</v>
      </c>
      <c r="C18" s="321">
        <v>75</v>
      </c>
      <c r="D18" s="322">
        <f t="shared" si="3"/>
        <v>2.7860326894502228</v>
      </c>
      <c r="E18" s="321">
        <v>1236</v>
      </c>
      <c r="F18" s="321">
        <v>43</v>
      </c>
      <c r="G18" s="322">
        <f t="shared" si="1"/>
        <v>3.4789644012944985</v>
      </c>
      <c r="H18" s="321">
        <v>1456</v>
      </c>
      <c r="I18" s="321">
        <v>32</v>
      </c>
      <c r="J18" s="322">
        <f t="shared" si="2"/>
        <v>2.1978021978021975</v>
      </c>
      <c r="K18" s="323">
        <v>2692</v>
      </c>
      <c r="L18" s="325">
        <v>49</v>
      </c>
      <c r="M18" s="323">
        <v>1236</v>
      </c>
      <c r="N18" s="323">
        <v>19</v>
      </c>
      <c r="O18" s="323">
        <v>1456</v>
      </c>
      <c r="P18" s="323">
        <v>30</v>
      </c>
    </row>
    <row r="19" spans="1:16" ht="12.75">
      <c r="A19" s="316" t="s">
        <v>209</v>
      </c>
      <c r="B19" s="324">
        <v>2178</v>
      </c>
      <c r="C19" s="321">
        <v>47</v>
      </c>
      <c r="D19" s="322">
        <f t="shared" si="3"/>
        <v>2.157943067033976</v>
      </c>
      <c r="E19" s="321">
        <v>908</v>
      </c>
      <c r="F19" s="321">
        <v>26</v>
      </c>
      <c r="G19" s="322">
        <f t="shared" si="1"/>
        <v>2.8634361233480177</v>
      </c>
      <c r="H19" s="321">
        <v>1270</v>
      </c>
      <c r="I19" s="321">
        <v>21</v>
      </c>
      <c r="J19" s="322">
        <f t="shared" si="2"/>
        <v>1.6535433070866143</v>
      </c>
      <c r="K19" s="323">
        <v>2178</v>
      </c>
      <c r="L19" s="325">
        <v>60</v>
      </c>
      <c r="M19" s="323">
        <v>908</v>
      </c>
      <c r="N19" s="323">
        <v>12</v>
      </c>
      <c r="O19" s="323">
        <v>1270</v>
      </c>
      <c r="P19" s="323">
        <v>48</v>
      </c>
    </row>
    <row r="20" spans="1:16" ht="12.75">
      <c r="A20" s="316" t="s">
        <v>210</v>
      </c>
      <c r="B20" s="324">
        <v>1883</v>
      </c>
      <c r="C20" s="321">
        <v>26</v>
      </c>
      <c r="D20" s="322">
        <f t="shared" si="3"/>
        <v>1.3807753584705258</v>
      </c>
      <c r="E20" s="321">
        <v>716</v>
      </c>
      <c r="F20" s="321">
        <v>9</v>
      </c>
      <c r="G20" s="322">
        <f t="shared" si="1"/>
        <v>1.2569832402234637</v>
      </c>
      <c r="H20" s="321">
        <v>1167</v>
      </c>
      <c r="I20" s="321">
        <v>17</v>
      </c>
      <c r="J20" s="322">
        <f t="shared" si="2"/>
        <v>1.4567266495287061</v>
      </c>
      <c r="K20" s="323">
        <v>1883</v>
      </c>
      <c r="L20" s="325">
        <v>57</v>
      </c>
      <c r="M20" s="323">
        <v>716</v>
      </c>
      <c r="N20" s="323">
        <v>11</v>
      </c>
      <c r="O20" s="323">
        <v>1167</v>
      </c>
      <c r="P20" s="323">
        <v>46</v>
      </c>
    </row>
    <row r="21" spans="1:16" ht="12.75">
      <c r="A21" s="316" t="s">
        <v>211</v>
      </c>
      <c r="B21" s="324">
        <v>1000</v>
      </c>
      <c r="C21" s="321">
        <v>13</v>
      </c>
      <c r="D21" s="322">
        <f t="shared" si="3"/>
        <v>1.3</v>
      </c>
      <c r="E21" s="321">
        <v>327</v>
      </c>
      <c r="F21" s="321">
        <v>5</v>
      </c>
      <c r="G21" s="322">
        <f t="shared" si="1"/>
        <v>1.529051987767584</v>
      </c>
      <c r="H21" s="321">
        <v>673</v>
      </c>
      <c r="I21" s="321">
        <v>8</v>
      </c>
      <c r="J21" s="322">
        <f t="shared" si="2"/>
        <v>1.188707280832095</v>
      </c>
      <c r="K21" s="323">
        <v>1000</v>
      </c>
      <c r="L21" s="325">
        <v>49</v>
      </c>
      <c r="M21" s="323">
        <v>327</v>
      </c>
      <c r="N21" s="323">
        <v>7</v>
      </c>
      <c r="O21" s="323">
        <v>673</v>
      </c>
      <c r="P21" s="323">
        <v>42</v>
      </c>
    </row>
    <row r="22" spans="1:16" ht="12.75">
      <c r="A22" s="316" t="s">
        <v>212</v>
      </c>
      <c r="B22" s="330">
        <v>299</v>
      </c>
      <c r="C22" s="321">
        <v>2</v>
      </c>
      <c r="D22" s="322">
        <f t="shared" si="3"/>
        <v>0.6688963210702341</v>
      </c>
      <c r="E22" s="321">
        <v>56</v>
      </c>
      <c r="F22" s="321">
        <v>0</v>
      </c>
      <c r="G22" s="322">
        <f>F22/E22%</f>
        <v>0</v>
      </c>
      <c r="H22" s="321">
        <v>243</v>
      </c>
      <c r="I22" s="321">
        <v>2</v>
      </c>
      <c r="J22" s="322">
        <f t="shared" si="2"/>
        <v>0.8230452674897119</v>
      </c>
      <c r="K22" s="323">
        <v>299</v>
      </c>
      <c r="L22" s="325">
        <v>16</v>
      </c>
      <c r="M22" s="323">
        <v>56</v>
      </c>
      <c r="N22" s="323">
        <v>3</v>
      </c>
      <c r="O22" s="323">
        <v>243</v>
      </c>
      <c r="P22" s="323">
        <v>13</v>
      </c>
    </row>
    <row r="23" spans="1:16" ht="12.75">
      <c r="A23" s="316" t="s">
        <v>213</v>
      </c>
      <c r="B23" s="330">
        <v>45</v>
      </c>
      <c r="C23" s="321">
        <v>1</v>
      </c>
      <c r="D23" s="322">
        <f t="shared" si="3"/>
        <v>2.2222222222222223</v>
      </c>
      <c r="E23" s="321">
        <v>4</v>
      </c>
      <c r="F23" s="321">
        <v>0</v>
      </c>
      <c r="G23" s="322">
        <f t="shared" si="1"/>
        <v>0</v>
      </c>
      <c r="H23" s="321">
        <v>41</v>
      </c>
      <c r="I23" s="321">
        <v>1</v>
      </c>
      <c r="J23" s="322">
        <f t="shared" si="2"/>
        <v>2.4390243902439024</v>
      </c>
      <c r="K23" s="323">
        <v>45</v>
      </c>
      <c r="L23" s="325">
        <v>7</v>
      </c>
      <c r="M23" s="323">
        <v>4</v>
      </c>
      <c r="N23" s="323" t="s">
        <v>214</v>
      </c>
      <c r="O23" s="323">
        <v>41</v>
      </c>
      <c r="P23" s="323">
        <v>7</v>
      </c>
    </row>
    <row r="24" spans="1:10" ht="12.75">
      <c r="A24" s="331" t="s">
        <v>215</v>
      </c>
      <c r="B24" s="332"/>
      <c r="C24" s="332"/>
      <c r="D24" s="333"/>
      <c r="E24" s="332"/>
      <c r="F24" s="332"/>
      <c r="G24" s="333"/>
      <c r="H24" s="332"/>
      <c r="I24" s="332"/>
      <c r="J24" s="333"/>
    </row>
    <row r="25" spans="2:10" ht="12.75">
      <c r="B25" s="335"/>
      <c r="C25" s="335"/>
      <c r="D25" s="335"/>
      <c r="E25" s="335"/>
      <c r="F25" s="335"/>
      <c r="G25" s="335"/>
      <c r="H25" s="335"/>
      <c r="I25" s="335"/>
      <c r="J25" s="335"/>
    </row>
    <row r="26" spans="1:10" ht="18.75">
      <c r="A26" s="336" t="s">
        <v>216</v>
      </c>
      <c r="B26" s="336"/>
      <c r="C26" s="336"/>
      <c r="D26" s="336"/>
      <c r="E26" s="336"/>
      <c r="F26" s="336"/>
      <c r="G26" s="336"/>
      <c r="H26" s="336"/>
      <c r="I26" s="336"/>
      <c r="J26" s="336"/>
    </row>
    <row r="27" spans="1:10" ht="21">
      <c r="A27" s="577"/>
      <c r="B27" s="577"/>
      <c r="C27" s="578" t="s">
        <v>189</v>
      </c>
      <c r="D27" s="579"/>
      <c r="E27" s="580" t="s">
        <v>10</v>
      </c>
      <c r="F27" s="581"/>
      <c r="G27" s="582" t="s">
        <v>11</v>
      </c>
      <c r="H27" s="583"/>
      <c r="I27" s="337"/>
      <c r="J27" s="337"/>
    </row>
    <row r="28" spans="1:10" ht="21">
      <c r="A28" s="584" t="s">
        <v>217</v>
      </c>
      <c r="B28" s="585"/>
      <c r="C28" s="573">
        <f>(D12+D13)/2</f>
        <v>19.333798110742638</v>
      </c>
      <c r="D28" s="573"/>
      <c r="E28" s="573">
        <f>(G12+G13)/2</f>
        <v>25.485290571497465</v>
      </c>
      <c r="F28" s="573"/>
      <c r="G28" s="573">
        <f>(J12+J13)/2</f>
        <v>13.134063319864014</v>
      </c>
      <c r="H28" s="573"/>
      <c r="I28" s="337"/>
      <c r="J28" s="337"/>
    </row>
    <row r="29" spans="1:17" ht="12.75">
      <c r="A29" s="570" t="s">
        <v>218</v>
      </c>
      <c r="B29" s="570"/>
      <c r="C29" s="570"/>
      <c r="D29" s="570"/>
      <c r="E29" s="570"/>
      <c r="F29" s="570"/>
      <c r="G29" s="570"/>
      <c r="H29" s="570"/>
      <c r="I29" s="570"/>
      <c r="J29" s="570"/>
      <c r="K29" s="570"/>
      <c r="L29" s="570"/>
      <c r="M29" s="570"/>
      <c r="N29" s="570"/>
      <c r="O29" s="570"/>
      <c r="P29" s="570"/>
      <c r="Q29" s="570"/>
    </row>
    <row r="30" spans="1:17" ht="13.5" customHeight="1">
      <c r="A30" s="571" t="s">
        <v>260</v>
      </c>
      <c r="B30" s="571"/>
      <c r="C30" s="571"/>
      <c r="D30" s="571"/>
      <c r="E30" s="571"/>
      <c r="F30" s="571"/>
      <c r="G30" s="571"/>
      <c r="H30" s="571"/>
      <c r="I30" s="571"/>
      <c r="J30" s="571"/>
      <c r="K30" s="571"/>
      <c r="L30" s="571"/>
      <c r="M30" s="571"/>
      <c r="N30" s="571"/>
      <c r="O30" s="571"/>
      <c r="P30" s="571"/>
      <c r="Q30" s="571"/>
    </row>
    <row r="31" spans="1:17" ht="12.75">
      <c r="A31" s="571"/>
      <c r="B31" s="571"/>
      <c r="C31" s="571"/>
      <c r="D31" s="571"/>
      <c r="E31" s="571"/>
      <c r="F31" s="571"/>
      <c r="G31" s="571"/>
      <c r="H31" s="571"/>
      <c r="I31" s="571"/>
      <c r="J31" s="571"/>
      <c r="K31" s="571"/>
      <c r="L31" s="571"/>
      <c r="M31" s="571"/>
      <c r="N31" s="571"/>
      <c r="O31" s="571"/>
      <c r="P31" s="571"/>
      <c r="Q31" s="571"/>
    </row>
    <row r="32" ht="14.25">
      <c r="B32" s="338"/>
    </row>
    <row r="33" ht="13.5" customHeight="1"/>
    <row r="34" spans="2:5" ht="12.75">
      <c r="B34" s="323"/>
      <c r="C34" s="316" t="s">
        <v>219</v>
      </c>
      <c r="D34" s="316" t="s">
        <v>220</v>
      </c>
      <c r="E34" s="339"/>
    </row>
    <row r="35" spans="2:4" ht="12.75">
      <c r="B35" s="316" t="s">
        <v>197</v>
      </c>
      <c r="C35" s="322">
        <v>94.69320066334991</v>
      </c>
      <c r="D35" s="322">
        <v>92.06896551724138</v>
      </c>
    </row>
    <row r="36" spans="2:4" ht="12.75">
      <c r="B36" s="340" t="s">
        <v>221</v>
      </c>
      <c r="C36" s="341">
        <v>72.89586305278175</v>
      </c>
      <c r="D36" s="341">
        <v>54.81481481481482</v>
      </c>
    </row>
    <row r="37" spans="2:4" ht="12.75">
      <c r="B37" s="340" t="s">
        <v>222</v>
      </c>
      <c r="C37" s="341">
        <v>44.50934579439252</v>
      </c>
      <c r="D37" s="341">
        <v>30.83604777415852</v>
      </c>
    </row>
    <row r="38" spans="2:5" ht="12.75">
      <c r="B38" s="316" t="s">
        <v>223</v>
      </c>
      <c r="C38" s="322">
        <v>33.57079252003562</v>
      </c>
      <c r="D38" s="322">
        <v>21.26126126126126</v>
      </c>
      <c r="E38" s="342"/>
    </row>
    <row r="39" spans="2:5" ht="12.75">
      <c r="B39" s="316" t="s">
        <v>224</v>
      </c>
      <c r="C39" s="322">
        <v>28.278041074249604</v>
      </c>
      <c r="D39" s="322">
        <v>15.441783649876136</v>
      </c>
      <c r="E39" s="342"/>
    </row>
    <row r="40" spans="2:5" ht="12.75">
      <c r="B40" s="328" t="s">
        <v>202</v>
      </c>
      <c r="C40" s="329">
        <v>27.851458885941643</v>
      </c>
      <c r="D40" s="329">
        <v>15.122615803814714</v>
      </c>
      <c r="E40" s="343"/>
    </row>
    <row r="41" spans="2:5" ht="12.75">
      <c r="B41" s="328" t="s">
        <v>203</v>
      </c>
      <c r="C41" s="329">
        <v>23.11912225705329</v>
      </c>
      <c r="D41" s="329">
        <v>11.145510835913313</v>
      </c>
      <c r="E41" s="343"/>
    </row>
  </sheetData>
  <sheetProtection/>
  <mergeCells count="16">
    <mergeCell ref="C27:D27"/>
    <mergeCell ref="E27:F27"/>
    <mergeCell ref="G27:H27"/>
    <mergeCell ref="A28:B28"/>
    <mergeCell ref="C28:D28"/>
    <mergeCell ref="E28:F28"/>
    <mergeCell ref="A29:Q29"/>
    <mergeCell ref="A30:Q31"/>
    <mergeCell ref="O3:P3"/>
    <mergeCell ref="G28:H28"/>
    <mergeCell ref="B3:D3"/>
    <mergeCell ref="E3:G3"/>
    <mergeCell ref="H3:J3"/>
    <mergeCell ref="K3:L3"/>
    <mergeCell ref="M3:N3"/>
    <mergeCell ref="A27:B27"/>
  </mergeCells>
  <printOptions/>
  <pageMargins left="0.6299212598425197" right="0.2362204724409449" top="1.141732283464567"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CCFF"/>
    <pageSetUpPr fitToPage="1"/>
  </sheetPr>
  <dimension ref="A1:AB48"/>
  <sheetViews>
    <sheetView zoomScalePageLayoutView="0" workbookViewId="0" topLeftCell="A1">
      <selection activeCell="A1" sqref="A1"/>
    </sheetView>
  </sheetViews>
  <sheetFormatPr defaultColWidth="9.00390625" defaultRowHeight="13.5"/>
  <cols>
    <col min="1" max="1" width="2.25390625" style="314" customWidth="1"/>
    <col min="2" max="2" width="8.625" style="314" customWidth="1"/>
    <col min="3" max="5" width="9.00390625" style="314" customWidth="1"/>
    <col min="6" max="6" width="10.625" style="314" customWidth="1"/>
    <col min="7" max="14" width="5.625" style="314" customWidth="1"/>
    <col min="15" max="15" width="9.00390625" style="314" customWidth="1"/>
    <col min="16" max="16" width="8.625" style="314" customWidth="1"/>
    <col min="17" max="20" width="9.00390625" style="314" customWidth="1"/>
    <col min="21" max="27" width="5.625" style="314" customWidth="1"/>
    <col min="28" max="28" width="6.125" style="314" customWidth="1"/>
    <col min="29" max="16384" width="9.00390625" style="314" customWidth="1"/>
  </cols>
  <sheetData>
    <row r="1" ht="14.25">
      <c r="A1" s="358" t="s">
        <v>236</v>
      </c>
    </row>
    <row r="2" spans="2:10" ht="21">
      <c r="B2" s="587" t="s">
        <v>237</v>
      </c>
      <c r="C2" s="587"/>
      <c r="D2" s="587"/>
      <c r="E2" s="587"/>
      <c r="H2" s="359"/>
      <c r="I2" s="359"/>
      <c r="J2" s="359"/>
    </row>
    <row r="3" spans="2:10" ht="15.75">
      <c r="B3" s="360"/>
      <c r="C3" s="360"/>
      <c r="D3" s="360"/>
      <c r="E3" s="360"/>
      <c r="H3" s="359"/>
      <c r="I3" s="361"/>
      <c r="J3" s="361"/>
    </row>
    <row r="4" spans="2:24" ht="15.75">
      <c r="B4" s="586" t="s">
        <v>231</v>
      </c>
      <c r="C4" s="586"/>
      <c r="D4" s="586"/>
      <c r="E4" s="586"/>
      <c r="H4" s="359"/>
      <c r="I4" s="361"/>
      <c r="J4" s="361"/>
      <c r="P4" s="586" t="s">
        <v>233</v>
      </c>
      <c r="Q4" s="586"/>
      <c r="R4" s="586"/>
      <c r="S4" s="586"/>
      <c r="V4" s="359"/>
      <c r="W4" s="361"/>
      <c r="X4" s="361"/>
    </row>
    <row r="5" spans="5:24" ht="12.75" thickBot="1">
      <c r="E5" s="362" t="s">
        <v>238</v>
      </c>
      <c r="H5" s="359"/>
      <c r="I5" s="361"/>
      <c r="J5" s="361"/>
      <c r="S5" s="362" t="s">
        <v>239</v>
      </c>
      <c r="V5" s="359"/>
      <c r="W5" s="361"/>
      <c r="X5" s="361"/>
    </row>
    <row r="6" spans="2:23" ht="12.75" thickBot="1">
      <c r="B6" s="387" t="s">
        <v>225</v>
      </c>
      <c r="C6" s="363" t="s">
        <v>102</v>
      </c>
      <c r="D6" s="386" t="s">
        <v>10</v>
      </c>
      <c r="E6" s="364" t="s">
        <v>11</v>
      </c>
      <c r="G6" s="316" t="s">
        <v>225</v>
      </c>
      <c r="H6" s="316" t="s">
        <v>10</v>
      </c>
      <c r="I6" s="316" t="s">
        <v>11</v>
      </c>
      <c r="P6" s="387" t="s">
        <v>225</v>
      </c>
      <c r="Q6" s="363" t="s">
        <v>102</v>
      </c>
      <c r="R6" s="386" t="s">
        <v>10</v>
      </c>
      <c r="S6" s="364" t="s">
        <v>11</v>
      </c>
      <c r="U6" s="316" t="s">
        <v>225</v>
      </c>
      <c r="V6" s="316" t="s">
        <v>10</v>
      </c>
      <c r="W6" s="316" t="s">
        <v>11</v>
      </c>
    </row>
    <row r="7" spans="2:24" ht="12.75" thickTop="1">
      <c r="B7" s="365" t="s">
        <v>240</v>
      </c>
      <c r="C7" s="366">
        <v>46.5</v>
      </c>
      <c r="D7" s="344">
        <v>57.5</v>
      </c>
      <c r="E7" s="345">
        <v>35.4</v>
      </c>
      <c r="G7" s="316" t="s">
        <v>226</v>
      </c>
      <c r="H7" s="344">
        <v>57.5</v>
      </c>
      <c r="I7" s="345">
        <v>35.4</v>
      </c>
      <c r="J7" s="367"/>
      <c r="K7" s="367"/>
      <c r="P7" s="365" t="s">
        <v>241</v>
      </c>
      <c r="Q7" s="366">
        <v>9</v>
      </c>
      <c r="R7" s="344">
        <v>14.2</v>
      </c>
      <c r="S7" s="345">
        <v>3.7</v>
      </c>
      <c r="U7" s="316" t="s">
        <v>226</v>
      </c>
      <c r="V7" s="344">
        <v>14.2</v>
      </c>
      <c r="W7" s="345">
        <v>3.7</v>
      </c>
      <c r="X7" s="367"/>
    </row>
    <row r="8" spans="2:23" ht="12.75">
      <c r="B8" s="368" t="s">
        <v>242</v>
      </c>
      <c r="C8" s="369">
        <v>53.9</v>
      </c>
      <c r="D8" s="346">
        <v>63.2</v>
      </c>
      <c r="E8" s="347">
        <v>44</v>
      </c>
      <c r="G8" s="316" t="s">
        <v>227</v>
      </c>
      <c r="H8" s="346">
        <v>63.2</v>
      </c>
      <c r="I8" s="347">
        <v>44</v>
      </c>
      <c r="P8" s="368" t="s">
        <v>243</v>
      </c>
      <c r="Q8" s="369">
        <v>11.7</v>
      </c>
      <c r="R8" s="346">
        <v>18.4</v>
      </c>
      <c r="S8" s="347">
        <v>4.7</v>
      </c>
      <c r="U8" s="316" t="s">
        <v>227</v>
      </c>
      <c r="V8" s="346">
        <v>18.4</v>
      </c>
      <c r="W8" s="347">
        <v>4.7</v>
      </c>
    </row>
    <row r="9" spans="2:23" ht="12.75">
      <c r="B9" s="368" t="s">
        <v>244</v>
      </c>
      <c r="C9" s="369">
        <v>59.5</v>
      </c>
      <c r="D9" s="346">
        <v>66.8</v>
      </c>
      <c r="E9" s="347">
        <v>51.7</v>
      </c>
      <c r="G9" s="316" t="s">
        <v>228</v>
      </c>
      <c r="H9" s="346">
        <v>66.8</v>
      </c>
      <c r="I9" s="347">
        <v>51.7</v>
      </c>
      <c r="P9" s="368" t="s">
        <v>245</v>
      </c>
      <c r="Q9" s="369">
        <v>13.5</v>
      </c>
      <c r="R9" s="346">
        <v>17.8</v>
      </c>
      <c r="S9" s="347">
        <v>9.6</v>
      </c>
      <c r="U9" s="316" t="s">
        <v>228</v>
      </c>
      <c r="V9" s="346">
        <v>17.8</v>
      </c>
      <c r="W9" s="347">
        <v>9.6</v>
      </c>
    </row>
    <row r="10" spans="2:23" ht="12.75">
      <c r="B10" s="368" t="s">
        <v>246</v>
      </c>
      <c r="C10" s="369">
        <v>59.9</v>
      </c>
      <c r="D10" s="346">
        <v>66.7</v>
      </c>
      <c r="E10" s="347">
        <v>52.6</v>
      </c>
      <c r="G10" s="316" t="s">
        <v>229</v>
      </c>
      <c r="H10" s="346">
        <v>66.7</v>
      </c>
      <c r="I10" s="347">
        <v>52.6</v>
      </c>
      <c r="P10" s="368" t="s">
        <v>247</v>
      </c>
      <c r="Q10" s="369">
        <v>18.5</v>
      </c>
      <c r="R10" s="346">
        <v>25.4</v>
      </c>
      <c r="S10" s="347">
        <v>11.5</v>
      </c>
      <c r="U10" s="316" t="s">
        <v>229</v>
      </c>
      <c r="V10" s="346">
        <v>25.4</v>
      </c>
      <c r="W10" s="347">
        <v>11.5</v>
      </c>
    </row>
    <row r="11" spans="2:23" ht="12.75">
      <c r="B11" s="368" t="s">
        <v>248</v>
      </c>
      <c r="C11" s="369">
        <v>58.3</v>
      </c>
      <c r="D11" s="346">
        <v>65.4</v>
      </c>
      <c r="E11" s="347">
        <v>51.5</v>
      </c>
      <c r="G11" s="316" t="s">
        <v>230</v>
      </c>
      <c r="H11" s="346">
        <v>65.4</v>
      </c>
      <c r="I11" s="347">
        <v>51.5</v>
      </c>
      <c r="P11" s="368" t="s">
        <v>249</v>
      </c>
      <c r="Q11" s="369">
        <v>22.4</v>
      </c>
      <c r="R11" s="346">
        <v>29.1</v>
      </c>
      <c r="S11" s="347">
        <v>15.4</v>
      </c>
      <c r="U11" s="316" t="s">
        <v>250</v>
      </c>
      <c r="V11" s="346">
        <v>29.1</v>
      </c>
      <c r="W11" s="347">
        <v>15.4</v>
      </c>
    </row>
    <row r="12" spans="2:23" ht="12.75" thickBot="1">
      <c r="B12" s="370" t="s">
        <v>251</v>
      </c>
      <c r="C12" s="371">
        <v>64.02616279069767</v>
      </c>
      <c r="D12" s="348">
        <v>72.89586305278175</v>
      </c>
      <c r="E12" s="349">
        <v>54.81481481481482</v>
      </c>
      <c r="G12" s="316" t="s">
        <v>252</v>
      </c>
      <c r="H12" s="348">
        <v>72.89586305278175</v>
      </c>
      <c r="I12" s="349">
        <v>54.81481481481482</v>
      </c>
      <c r="P12" s="370" t="s">
        <v>251</v>
      </c>
      <c r="Q12" s="371">
        <v>22.002422285022206</v>
      </c>
      <c r="R12" s="348">
        <v>28.278041074249604</v>
      </c>
      <c r="S12" s="349">
        <v>15.441783649876136</v>
      </c>
      <c r="U12" s="316" t="s">
        <v>252</v>
      </c>
      <c r="V12" s="348">
        <v>28.278041074249604</v>
      </c>
      <c r="W12" s="349">
        <v>15.441783649876136</v>
      </c>
    </row>
    <row r="18" spans="2:28" ht="15.75">
      <c r="B18" s="586" t="s">
        <v>232</v>
      </c>
      <c r="C18" s="586"/>
      <c r="D18" s="586"/>
      <c r="E18" s="586"/>
      <c r="P18" s="588" t="s">
        <v>234</v>
      </c>
      <c r="Q18" s="588"/>
      <c r="R18" s="588"/>
      <c r="S18" s="588"/>
      <c r="T18" s="372"/>
      <c r="U18" s="372"/>
      <c r="V18" s="372"/>
      <c r="W18" s="372"/>
      <c r="X18" s="372"/>
      <c r="Y18" s="372"/>
      <c r="Z18" s="372"/>
      <c r="AA18" s="372"/>
      <c r="AB18" s="372"/>
    </row>
    <row r="19" spans="5:21" ht="12.75" thickBot="1">
      <c r="E19" s="362" t="s">
        <v>253</v>
      </c>
      <c r="S19" s="362" t="s">
        <v>253</v>
      </c>
      <c r="T19" s="373"/>
      <c r="U19" s="373"/>
    </row>
    <row r="20" spans="2:24" ht="12.75" thickBot="1">
      <c r="B20" s="387" t="s">
        <v>225</v>
      </c>
      <c r="C20" s="363" t="s">
        <v>102</v>
      </c>
      <c r="D20" s="386" t="s">
        <v>10</v>
      </c>
      <c r="E20" s="364" t="s">
        <v>11</v>
      </c>
      <c r="G20" s="316" t="s">
        <v>225</v>
      </c>
      <c r="H20" s="316" t="s">
        <v>10</v>
      </c>
      <c r="I20" s="316" t="s">
        <v>11</v>
      </c>
      <c r="P20" s="387" t="s">
        <v>225</v>
      </c>
      <c r="Q20" s="363" t="s">
        <v>102</v>
      </c>
      <c r="R20" s="386" t="s">
        <v>10</v>
      </c>
      <c r="S20" s="364" t="s">
        <v>11</v>
      </c>
      <c r="T20" s="373"/>
      <c r="U20" s="373"/>
      <c r="V20" s="316" t="s">
        <v>225</v>
      </c>
      <c r="W20" s="316" t="s">
        <v>10</v>
      </c>
      <c r="X20" s="316" t="s">
        <v>11</v>
      </c>
    </row>
    <row r="21" spans="2:24" ht="12.75" thickTop="1">
      <c r="B21" s="365" t="s">
        <v>240</v>
      </c>
      <c r="C21" s="374">
        <v>20.9</v>
      </c>
      <c r="D21" s="350">
        <v>28.1</v>
      </c>
      <c r="E21" s="351">
        <v>14.3</v>
      </c>
      <c r="G21" s="316" t="s">
        <v>226</v>
      </c>
      <c r="H21" s="350">
        <v>28.1</v>
      </c>
      <c r="I21" s="351">
        <v>14.3</v>
      </c>
      <c r="J21" s="367"/>
      <c r="K21" s="367"/>
      <c r="P21" s="365" t="s">
        <v>240</v>
      </c>
      <c r="Q21" s="374">
        <v>5.675162438342984</v>
      </c>
      <c r="R21" s="350">
        <v>8.531385292735223</v>
      </c>
      <c r="S21" s="351">
        <v>2.745810956013936</v>
      </c>
      <c r="T21" s="375"/>
      <c r="V21" s="316" t="s">
        <v>226</v>
      </c>
      <c r="W21" s="350">
        <v>8.531385292735223</v>
      </c>
      <c r="X21" s="351">
        <v>2.745810956013936</v>
      </c>
    </row>
    <row r="22" spans="2:26" ht="12.75">
      <c r="B22" s="368" t="s">
        <v>242</v>
      </c>
      <c r="C22" s="376">
        <v>27.2</v>
      </c>
      <c r="D22" s="352">
        <v>36.1</v>
      </c>
      <c r="E22" s="353">
        <v>18.3</v>
      </c>
      <c r="G22" s="316" t="s">
        <v>227</v>
      </c>
      <c r="H22" s="352">
        <v>36.1</v>
      </c>
      <c r="I22" s="353">
        <v>18.3</v>
      </c>
      <c r="P22" s="368" t="s">
        <v>242</v>
      </c>
      <c r="Q22" s="376">
        <v>7.703356831485312</v>
      </c>
      <c r="R22" s="352">
        <v>11.8933981644453</v>
      </c>
      <c r="S22" s="353">
        <v>3.429591998586476</v>
      </c>
      <c r="T22" s="375"/>
      <c r="U22" s="377"/>
      <c r="V22" s="316" t="s">
        <v>227</v>
      </c>
      <c r="W22" s="352">
        <v>11.8933981644453</v>
      </c>
      <c r="X22" s="353">
        <v>3.429591998586476</v>
      </c>
      <c r="Y22" s="378"/>
      <c r="Z22" s="378"/>
    </row>
    <row r="23" spans="2:24" ht="12.75">
      <c r="B23" s="368" t="s">
        <v>244</v>
      </c>
      <c r="C23" s="376">
        <v>33.3</v>
      </c>
      <c r="D23" s="352">
        <v>41.2</v>
      </c>
      <c r="E23" s="353">
        <v>25.4</v>
      </c>
      <c r="G23" s="316" t="s">
        <v>228</v>
      </c>
      <c r="H23" s="352">
        <v>41.2</v>
      </c>
      <c r="I23" s="353">
        <v>25.4</v>
      </c>
      <c r="P23" s="368" t="s">
        <v>244</v>
      </c>
      <c r="Q23" s="376">
        <v>10</v>
      </c>
      <c r="R23" s="352">
        <v>15.9</v>
      </c>
      <c r="S23" s="353">
        <v>4</v>
      </c>
      <c r="T23" s="375"/>
      <c r="U23" s="373"/>
      <c r="V23" s="316" t="s">
        <v>228</v>
      </c>
      <c r="W23" s="352">
        <v>15.9</v>
      </c>
      <c r="X23" s="353">
        <v>4</v>
      </c>
    </row>
    <row r="24" spans="2:24" ht="12.75">
      <c r="B24" s="368" t="s">
        <v>246</v>
      </c>
      <c r="C24" s="376">
        <v>37.1</v>
      </c>
      <c r="D24" s="352">
        <v>45.3</v>
      </c>
      <c r="E24" s="353">
        <v>28.5</v>
      </c>
      <c r="G24" s="316" t="s">
        <v>229</v>
      </c>
      <c r="H24" s="352">
        <v>45.3</v>
      </c>
      <c r="I24" s="353">
        <v>28.5</v>
      </c>
      <c r="P24" s="368" t="s">
        <v>246</v>
      </c>
      <c r="Q24" s="376">
        <v>12.2</v>
      </c>
      <c r="R24" s="352">
        <v>18</v>
      </c>
      <c r="S24" s="353">
        <v>6.5</v>
      </c>
      <c r="T24" s="375"/>
      <c r="V24" s="316" t="s">
        <v>229</v>
      </c>
      <c r="W24" s="352">
        <v>18</v>
      </c>
      <c r="X24" s="353">
        <v>6.5</v>
      </c>
    </row>
    <row r="25" spans="2:24" ht="12.75">
      <c r="B25" s="368" t="s">
        <v>248</v>
      </c>
      <c r="C25" s="376">
        <v>36.7</v>
      </c>
      <c r="D25" s="352">
        <v>42.6</v>
      </c>
      <c r="E25" s="353">
        <v>30.8</v>
      </c>
      <c r="G25" s="316" t="s">
        <v>230</v>
      </c>
      <c r="H25" s="352">
        <v>42.6</v>
      </c>
      <c r="I25" s="353">
        <v>30.8</v>
      </c>
      <c r="P25" s="368" t="s">
        <v>248</v>
      </c>
      <c r="Q25" s="376">
        <v>15.5</v>
      </c>
      <c r="R25" s="352">
        <v>20.6</v>
      </c>
      <c r="S25" s="353">
        <v>10.4</v>
      </c>
      <c r="T25" s="375"/>
      <c r="V25" s="316" t="s">
        <v>230</v>
      </c>
      <c r="W25" s="352">
        <v>20.6</v>
      </c>
      <c r="X25" s="353">
        <v>10.4</v>
      </c>
    </row>
    <row r="26" spans="2:25" ht="12.75" thickBot="1">
      <c r="B26" s="370" t="s">
        <v>251</v>
      </c>
      <c r="C26" s="379">
        <v>37.42262239729882</v>
      </c>
      <c r="D26" s="354">
        <v>44.50934579439252</v>
      </c>
      <c r="E26" s="355">
        <v>30.83604777415852</v>
      </c>
      <c r="G26" s="316" t="s">
        <v>254</v>
      </c>
      <c r="H26" s="354">
        <v>44.50934579439252</v>
      </c>
      <c r="I26" s="355">
        <v>30.83604777415852</v>
      </c>
      <c r="P26" s="370" t="s">
        <v>251</v>
      </c>
      <c r="Q26" s="379">
        <v>19.3</v>
      </c>
      <c r="R26" s="354">
        <v>25.5</v>
      </c>
      <c r="S26" s="355">
        <v>13.1</v>
      </c>
      <c r="T26" s="375"/>
      <c r="V26" s="316" t="s">
        <v>254</v>
      </c>
      <c r="W26" s="354">
        <v>25.5</v>
      </c>
      <c r="X26" s="355">
        <v>13.1</v>
      </c>
      <c r="Y26" s="367"/>
    </row>
    <row r="27" spans="16:19" ht="12.75">
      <c r="P27" s="380"/>
      <c r="Q27" s="381"/>
      <c r="R27" s="381"/>
      <c r="S27" s="381"/>
    </row>
    <row r="28" spans="17:19" ht="12.75">
      <c r="Q28" s="382"/>
      <c r="R28" s="382"/>
      <c r="S28" s="382"/>
    </row>
    <row r="32" spans="2:22" ht="12.75">
      <c r="B32" s="586" t="s">
        <v>256</v>
      </c>
      <c r="C32" s="586"/>
      <c r="D32" s="586"/>
      <c r="E32" s="586"/>
      <c r="P32" s="589" t="s">
        <v>255</v>
      </c>
      <c r="Q32" s="589"/>
      <c r="R32" s="589"/>
      <c r="S32" s="589"/>
      <c r="T32" s="589"/>
      <c r="U32" s="589"/>
      <c r="V32" s="589"/>
    </row>
    <row r="33" spans="2:22" ht="12.75">
      <c r="B33" s="586"/>
      <c r="C33" s="586"/>
      <c r="D33" s="586"/>
      <c r="E33" s="586"/>
      <c r="P33" s="589"/>
      <c r="Q33" s="589"/>
      <c r="R33" s="589"/>
      <c r="S33" s="589"/>
      <c r="T33" s="589"/>
      <c r="U33" s="589"/>
      <c r="V33" s="589"/>
    </row>
    <row r="34" ht="12.75" thickBot="1">
      <c r="E34" s="362" t="s">
        <v>257</v>
      </c>
    </row>
    <row r="35" spans="2:9" ht="12.75" thickBot="1">
      <c r="B35" s="388" t="s">
        <v>225</v>
      </c>
      <c r="C35" s="383" t="s">
        <v>102</v>
      </c>
      <c r="D35" s="389" t="s">
        <v>10</v>
      </c>
      <c r="E35" s="384" t="s">
        <v>11</v>
      </c>
      <c r="G35" s="316" t="s">
        <v>225</v>
      </c>
      <c r="H35" s="316" t="s">
        <v>10</v>
      </c>
      <c r="I35" s="316" t="s">
        <v>11</v>
      </c>
    </row>
    <row r="36" spans="2:10" ht="12.75" thickTop="1">
      <c r="B36" s="365" t="s">
        <v>240</v>
      </c>
      <c r="C36" s="374">
        <v>13.7</v>
      </c>
      <c r="D36" s="350">
        <v>22.2</v>
      </c>
      <c r="E36" s="351">
        <v>5.1</v>
      </c>
      <c r="G36" s="316" t="s">
        <v>226</v>
      </c>
      <c r="H36" s="350">
        <v>22.2</v>
      </c>
      <c r="I36" s="351">
        <v>5.1</v>
      </c>
      <c r="J36" s="367"/>
    </row>
    <row r="37" spans="2:9" ht="12.75">
      <c r="B37" s="368" t="s">
        <v>242</v>
      </c>
      <c r="C37" s="376">
        <v>14.9</v>
      </c>
      <c r="D37" s="352">
        <v>20.3</v>
      </c>
      <c r="E37" s="353">
        <v>9.8</v>
      </c>
      <c r="G37" s="316" t="s">
        <v>227</v>
      </c>
      <c r="H37" s="352">
        <v>20.3</v>
      </c>
      <c r="I37" s="353">
        <v>9.8</v>
      </c>
    </row>
    <row r="38" spans="2:9" ht="12.75">
      <c r="B38" s="368" t="s">
        <v>244</v>
      </c>
      <c r="C38" s="376">
        <v>20.7</v>
      </c>
      <c r="D38" s="352">
        <v>28</v>
      </c>
      <c r="E38" s="353">
        <v>13.6</v>
      </c>
      <c r="G38" s="316" t="s">
        <v>228</v>
      </c>
      <c r="H38" s="352">
        <v>28</v>
      </c>
      <c r="I38" s="353">
        <v>13.6</v>
      </c>
    </row>
    <row r="39" spans="2:9" ht="12.75">
      <c r="B39" s="368" t="s">
        <v>246</v>
      </c>
      <c r="C39" s="376">
        <v>25.6</v>
      </c>
      <c r="D39" s="352">
        <v>33.1</v>
      </c>
      <c r="E39" s="353">
        <v>17.8</v>
      </c>
      <c r="G39" s="316" t="s">
        <v>229</v>
      </c>
      <c r="H39" s="352">
        <v>33.1</v>
      </c>
      <c r="I39" s="353">
        <v>17.8</v>
      </c>
    </row>
    <row r="40" spans="2:9" ht="12.75">
      <c r="B40" s="368" t="s">
        <v>248</v>
      </c>
      <c r="C40" s="376">
        <v>27</v>
      </c>
      <c r="D40" s="352">
        <v>34.7</v>
      </c>
      <c r="E40" s="353">
        <v>19</v>
      </c>
      <c r="G40" s="316" t="s">
        <v>230</v>
      </c>
      <c r="H40" s="352">
        <v>34.7</v>
      </c>
      <c r="I40" s="353">
        <v>19</v>
      </c>
    </row>
    <row r="41" spans="2:9" ht="12.75" thickBot="1">
      <c r="B41" s="370" t="s">
        <v>251</v>
      </c>
      <c r="C41" s="379">
        <v>27.451858486341248</v>
      </c>
      <c r="D41" s="354">
        <v>33.57079252003562</v>
      </c>
      <c r="E41" s="355">
        <v>21.26126126126126</v>
      </c>
      <c r="G41" s="316" t="s">
        <v>258</v>
      </c>
      <c r="H41" s="354">
        <v>33.57079252003562</v>
      </c>
      <c r="I41" s="355">
        <v>21.26126126126126</v>
      </c>
    </row>
    <row r="48" spans="2:9" ht="14.25">
      <c r="B48" s="385" t="s">
        <v>259</v>
      </c>
      <c r="C48" s="385"/>
      <c r="D48" s="385"/>
      <c r="E48" s="385"/>
      <c r="F48" s="385"/>
      <c r="G48" s="385"/>
      <c r="H48" s="385"/>
      <c r="I48" s="385"/>
    </row>
  </sheetData>
  <sheetProtection/>
  <mergeCells count="7">
    <mergeCell ref="B32:E33"/>
    <mergeCell ref="B2:E2"/>
    <mergeCell ref="B4:E4"/>
    <mergeCell ref="P4:S4"/>
    <mergeCell ref="B18:E18"/>
    <mergeCell ref="P18:S18"/>
    <mergeCell ref="P32:V33"/>
  </mergeCells>
  <printOptions/>
  <pageMargins left="0.7" right="0.7" top="0.75" bottom="0.75" header="0.3" footer="0.3"/>
  <pageSetup fitToHeight="1" fitToWidth="1"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theme="7" tint="0.7999799847602844"/>
  </sheetPr>
  <dimension ref="A6:P143"/>
  <sheetViews>
    <sheetView view="pageBreakPreview" zoomScale="78" zoomScaleNormal="55" zoomScaleSheetLayoutView="78" zoomScalePageLayoutView="0" workbookViewId="0" topLeftCell="A1">
      <selection activeCell="A1" sqref="A1"/>
    </sheetView>
  </sheetViews>
  <sheetFormatPr defaultColWidth="9.00390625" defaultRowHeight="13.5"/>
  <cols>
    <col min="1" max="2" width="11.375" style="0" customWidth="1"/>
    <col min="3" max="10" width="12.25390625" style="0" customWidth="1"/>
    <col min="11" max="11" width="12.25390625" style="590" customWidth="1"/>
    <col min="12" max="13" width="10.875" style="0" customWidth="1"/>
    <col min="14" max="16" width="10.625" style="0" customWidth="1"/>
  </cols>
  <sheetData>
    <row r="6" spans="1:2" ht="14.25">
      <c r="A6" s="631" t="s">
        <v>339</v>
      </c>
      <c r="B6" s="631"/>
    </row>
    <row r="7" spans="1:2" ht="17.25" customHeight="1">
      <c r="A7" s="728" t="s">
        <v>338</v>
      </c>
      <c r="B7" s="728"/>
    </row>
    <row r="8" spans="1:2" ht="17.25" customHeight="1">
      <c r="A8" s="728" t="s">
        <v>337</v>
      </c>
      <c r="B8" s="728"/>
    </row>
    <row r="9" ht="12.75" thickBot="1"/>
    <row r="10" spans="1:16" ht="16.5" customHeight="1">
      <c r="A10" s="685" t="s">
        <v>6</v>
      </c>
      <c r="B10" s="684"/>
      <c r="C10" s="727" t="s">
        <v>336</v>
      </c>
      <c r="D10" s="726" t="s">
        <v>335</v>
      </c>
      <c r="E10" s="725"/>
      <c r="F10" s="724"/>
      <c r="G10" s="726" t="s">
        <v>334</v>
      </c>
      <c r="H10" s="725"/>
      <c r="I10" s="725"/>
      <c r="J10" s="724"/>
      <c r="K10" s="723" t="s">
        <v>333</v>
      </c>
      <c r="L10" s="722" t="s">
        <v>332</v>
      </c>
      <c r="P10" t="s">
        <v>331</v>
      </c>
    </row>
    <row r="11" spans="1:12" ht="23.25" customHeight="1">
      <c r="A11" s="681"/>
      <c r="B11" s="674"/>
      <c r="C11" s="721"/>
      <c r="D11" s="720"/>
      <c r="E11" s="718" t="s">
        <v>330</v>
      </c>
      <c r="F11" s="718" t="s">
        <v>329</v>
      </c>
      <c r="G11" s="719"/>
      <c r="H11" s="718" t="s">
        <v>328</v>
      </c>
      <c r="I11" s="718" t="s">
        <v>327</v>
      </c>
      <c r="J11" s="717" t="s">
        <v>326</v>
      </c>
      <c r="K11" s="716"/>
      <c r="L11" s="715"/>
    </row>
    <row r="12" spans="1:12" ht="20.25" customHeight="1">
      <c r="A12" s="714" t="s">
        <v>54</v>
      </c>
      <c r="B12" s="711" t="s">
        <v>102</v>
      </c>
      <c r="C12" s="710">
        <v>38318</v>
      </c>
      <c r="D12" s="710">
        <v>24326</v>
      </c>
      <c r="E12" s="710">
        <v>23737</v>
      </c>
      <c r="F12" s="710">
        <v>589</v>
      </c>
      <c r="G12" s="710">
        <v>12664</v>
      </c>
      <c r="H12" s="710">
        <v>4020</v>
      </c>
      <c r="I12" s="710">
        <v>1640</v>
      </c>
      <c r="J12" s="710">
        <v>7004</v>
      </c>
      <c r="K12" s="710">
        <v>1328</v>
      </c>
      <c r="L12" s="709">
        <f>D12/(C12-K12)%</f>
        <v>65.76371992430387</v>
      </c>
    </row>
    <row r="13" spans="1:12" ht="20.25" customHeight="1">
      <c r="A13" s="713"/>
      <c r="B13" s="711" t="s">
        <v>10</v>
      </c>
      <c r="C13" s="710">
        <v>18152</v>
      </c>
      <c r="D13" s="710">
        <v>12890</v>
      </c>
      <c r="E13" s="710">
        <v>12498</v>
      </c>
      <c r="F13" s="710">
        <v>392</v>
      </c>
      <c r="G13" s="710">
        <v>4571</v>
      </c>
      <c r="H13" s="710">
        <v>500</v>
      </c>
      <c r="I13" s="710">
        <v>819</v>
      </c>
      <c r="J13" s="710">
        <v>3252</v>
      </c>
      <c r="K13" s="710">
        <v>691</v>
      </c>
      <c r="L13" s="709">
        <f>D13/(C13-K13)%</f>
        <v>73.82165969875723</v>
      </c>
    </row>
    <row r="14" spans="1:12" ht="20.25" customHeight="1">
      <c r="A14" s="712"/>
      <c r="B14" s="711" t="s">
        <v>11</v>
      </c>
      <c r="C14" s="710">
        <v>20166</v>
      </c>
      <c r="D14" s="710">
        <v>11436</v>
      </c>
      <c r="E14" s="710">
        <v>11239</v>
      </c>
      <c r="F14" s="710">
        <v>197</v>
      </c>
      <c r="G14" s="710">
        <v>8093</v>
      </c>
      <c r="H14" s="710">
        <v>3520</v>
      </c>
      <c r="I14" s="710">
        <v>821</v>
      </c>
      <c r="J14" s="710">
        <v>3752</v>
      </c>
      <c r="K14" s="710">
        <v>637</v>
      </c>
      <c r="L14" s="709">
        <f>D14/(C14-K14)%</f>
        <v>58.55906600440371</v>
      </c>
    </row>
    <row r="15" spans="1:12" ht="20.25" customHeight="1">
      <c r="A15" s="708" t="s">
        <v>50</v>
      </c>
      <c r="B15" s="704" t="s">
        <v>102</v>
      </c>
      <c r="C15" s="707">
        <v>41083</v>
      </c>
      <c r="D15" s="707">
        <v>26120</v>
      </c>
      <c r="E15" s="707">
        <v>25389</v>
      </c>
      <c r="F15" s="707">
        <v>731</v>
      </c>
      <c r="G15" s="707">
        <v>14267</v>
      </c>
      <c r="H15" s="707">
        <v>4528</v>
      </c>
      <c r="I15" s="707">
        <v>1824</v>
      </c>
      <c r="J15" s="707">
        <v>7915</v>
      </c>
      <c r="K15" s="707">
        <v>696</v>
      </c>
      <c r="L15" s="702">
        <f>D15/(C15-K15)%</f>
        <v>64.6742763760616</v>
      </c>
    </row>
    <row r="16" spans="1:12" ht="20.25" customHeight="1">
      <c r="A16" s="706"/>
      <c r="B16" s="704" t="s">
        <v>10</v>
      </c>
      <c r="C16" s="703">
        <f>C15-C17</f>
        <v>19520</v>
      </c>
      <c r="D16" s="703">
        <f>D15-D17</f>
        <v>14189</v>
      </c>
      <c r="E16" s="703">
        <f>E15-E17</f>
        <v>13673</v>
      </c>
      <c r="F16" s="703">
        <f>F15-F17</f>
        <v>516</v>
      </c>
      <c r="G16" s="703">
        <f>G15-G17</f>
        <v>4972</v>
      </c>
      <c r="H16" s="703">
        <f>H15-H17</f>
        <v>422</v>
      </c>
      <c r="I16" s="703">
        <f>I15-I17</f>
        <v>935</v>
      </c>
      <c r="J16" s="703">
        <f>J15-J17</f>
        <v>3615</v>
      </c>
      <c r="K16" s="703">
        <f>K15-K17</f>
        <v>359</v>
      </c>
      <c r="L16" s="702">
        <f>D16/(C16-K16)%</f>
        <v>74.05145869213506</v>
      </c>
    </row>
    <row r="17" spans="1:12" ht="20.25" customHeight="1">
      <c r="A17" s="705"/>
      <c r="B17" s="704" t="s">
        <v>11</v>
      </c>
      <c r="C17" s="703">
        <v>21563</v>
      </c>
      <c r="D17" s="703">
        <v>11931</v>
      </c>
      <c r="E17" s="703">
        <v>11716</v>
      </c>
      <c r="F17" s="703">
        <v>215</v>
      </c>
      <c r="G17" s="703">
        <v>9295</v>
      </c>
      <c r="H17" s="703">
        <v>4106</v>
      </c>
      <c r="I17" s="703">
        <v>889</v>
      </c>
      <c r="J17" s="703">
        <v>4300</v>
      </c>
      <c r="K17" s="703">
        <v>337</v>
      </c>
      <c r="L17" s="702">
        <f>D17/(C17-K17)%</f>
        <v>56.20936587204372</v>
      </c>
    </row>
    <row r="18" spans="1:12" ht="20.25" customHeight="1">
      <c r="A18" s="700" t="s">
        <v>23</v>
      </c>
      <c r="B18" s="701" t="s">
        <v>102</v>
      </c>
      <c r="C18" s="698">
        <v>43407</v>
      </c>
      <c r="D18" s="698">
        <v>28242</v>
      </c>
      <c r="E18" s="698">
        <v>26914</v>
      </c>
      <c r="F18" s="698">
        <v>1328</v>
      </c>
      <c r="G18" s="698">
        <v>14909</v>
      </c>
      <c r="H18" s="698">
        <v>5997</v>
      </c>
      <c r="I18" s="698">
        <v>1968</v>
      </c>
      <c r="J18" s="698">
        <v>6944</v>
      </c>
      <c r="K18" s="698">
        <v>256</v>
      </c>
      <c r="L18" s="697">
        <f>D18/(C18-K18)%</f>
        <v>65.44923640240087</v>
      </c>
    </row>
    <row r="19" spans="1:12" ht="20.25" customHeight="1">
      <c r="A19" s="700"/>
      <c r="B19" s="699" t="s">
        <v>10</v>
      </c>
      <c r="C19" s="698">
        <v>20549</v>
      </c>
      <c r="D19" s="698">
        <v>15719</v>
      </c>
      <c r="E19" s="698">
        <v>14726</v>
      </c>
      <c r="F19" s="698">
        <v>993</v>
      </c>
      <c r="G19" s="698">
        <v>4688</v>
      </c>
      <c r="H19" s="698">
        <v>541</v>
      </c>
      <c r="I19" s="698">
        <v>974</v>
      </c>
      <c r="J19" s="698">
        <v>3173</v>
      </c>
      <c r="K19" s="698">
        <v>142</v>
      </c>
      <c r="L19" s="697">
        <f>D19/(C19-K19)%</f>
        <v>77.02749056696231</v>
      </c>
    </row>
    <row r="20" spans="1:12" ht="20.25" customHeight="1" thickBot="1">
      <c r="A20" s="696"/>
      <c r="B20" s="695" t="s">
        <v>11</v>
      </c>
      <c r="C20" s="694">
        <v>22858</v>
      </c>
      <c r="D20" s="694">
        <v>12523</v>
      </c>
      <c r="E20" s="694">
        <v>12188</v>
      </c>
      <c r="F20" s="694">
        <v>335</v>
      </c>
      <c r="G20" s="694">
        <v>10221</v>
      </c>
      <c r="H20" s="694">
        <v>5456</v>
      </c>
      <c r="I20" s="694">
        <v>994</v>
      </c>
      <c r="J20" s="694">
        <v>3771</v>
      </c>
      <c r="K20" s="694">
        <v>114</v>
      </c>
      <c r="L20" s="693">
        <f>D20/(C20-K20)%</f>
        <v>55.06067534294759</v>
      </c>
    </row>
    <row r="21" spans="1:15" ht="18.75" customHeight="1">
      <c r="A21" s="692" t="s">
        <v>325</v>
      </c>
      <c r="B21" s="690"/>
      <c r="C21" s="689"/>
      <c r="D21" s="689"/>
      <c r="E21" s="689"/>
      <c r="F21" s="689"/>
      <c r="G21" s="689"/>
      <c r="H21" s="689"/>
      <c r="I21" s="689"/>
      <c r="J21" s="689"/>
      <c r="K21" s="691"/>
      <c r="L21" s="676"/>
      <c r="O21" s="676"/>
    </row>
    <row r="22" spans="1:15" ht="18.75" customHeight="1">
      <c r="A22" s="690"/>
      <c r="B22" s="690"/>
      <c r="C22" s="689"/>
      <c r="D22" s="689"/>
      <c r="E22" s="689"/>
      <c r="F22" s="689"/>
      <c r="G22" s="689"/>
      <c r="H22" s="689"/>
      <c r="I22" s="689"/>
      <c r="J22" s="689"/>
      <c r="K22" s="688"/>
      <c r="L22" s="676"/>
      <c r="M22" s="676"/>
      <c r="N22" s="676"/>
      <c r="O22" s="676"/>
    </row>
    <row r="23" spans="1:15" ht="18.75" customHeight="1">
      <c r="A23" s="690"/>
      <c r="B23" s="690"/>
      <c r="C23" s="689"/>
      <c r="D23" s="689"/>
      <c r="E23" s="689"/>
      <c r="F23" s="689"/>
      <c r="G23" s="689"/>
      <c r="H23" s="689"/>
      <c r="I23" s="689"/>
      <c r="J23" s="689"/>
      <c r="K23" s="688"/>
      <c r="O23" s="676"/>
    </row>
    <row r="24" spans="11:15" ht="12.75">
      <c r="K24" s="686"/>
      <c r="O24" s="676"/>
    </row>
    <row r="25" spans="11:15" ht="12.75">
      <c r="K25" s="686"/>
      <c r="O25" s="676"/>
    </row>
    <row r="26" spans="8:15" ht="12.75">
      <c r="H26" s="632"/>
      <c r="K26" s="686"/>
      <c r="O26" s="676"/>
    </row>
    <row r="27" spans="8:15" ht="12.75">
      <c r="H27" s="632"/>
      <c r="K27" s="686"/>
      <c r="O27" s="676"/>
    </row>
    <row r="28" spans="8:15" ht="12.75">
      <c r="H28" s="632"/>
      <c r="K28" s="686"/>
      <c r="O28" s="676"/>
    </row>
    <row r="29" spans="3:15" ht="12.75">
      <c r="C29" t="s">
        <v>324</v>
      </c>
      <c r="D29" t="s">
        <v>323</v>
      </c>
      <c r="K29" s="686"/>
      <c r="O29" s="676"/>
    </row>
    <row r="30" spans="1:15" ht="12.75">
      <c r="A30" t="s">
        <v>23</v>
      </c>
      <c r="C30" s="687">
        <v>28242</v>
      </c>
      <c r="D30" s="632">
        <v>65.44923640240087</v>
      </c>
      <c r="K30" s="686"/>
      <c r="O30" s="676"/>
    </row>
    <row r="31" spans="1:15" ht="12.75">
      <c r="A31" t="s">
        <v>50</v>
      </c>
      <c r="C31" s="687">
        <v>26120</v>
      </c>
      <c r="D31" s="632">
        <v>64.6742763760616</v>
      </c>
      <c r="K31" s="686"/>
      <c r="O31" s="676"/>
    </row>
    <row r="32" spans="1:15" ht="12.75">
      <c r="A32" t="s">
        <v>54</v>
      </c>
      <c r="C32" s="687">
        <v>24326</v>
      </c>
      <c r="D32" s="632">
        <v>65.76371992430387</v>
      </c>
      <c r="K32" s="686"/>
      <c r="O32" s="676"/>
    </row>
    <row r="33" spans="11:15" ht="12.75">
      <c r="K33" s="686"/>
      <c r="O33" s="676"/>
    </row>
    <row r="34" spans="11:15" ht="12.75">
      <c r="K34" s="686"/>
      <c r="O34" s="676"/>
    </row>
    <row r="35" spans="11:15" ht="12.75">
      <c r="K35" s="686"/>
      <c r="O35" s="676"/>
    </row>
    <row r="36" spans="11:15" ht="12.75">
      <c r="K36" s="686"/>
      <c r="O36" s="676"/>
    </row>
    <row r="37" spans="11:15" ht="12.75">
      <c r="K37" s="686"/>
      <c r="O37" s="676"/>
    </row>
    <row r="38" spans="11:15" ht="12.75">
      <c r="K38" s="686"/>
      <c r="O38" s="676"/>
    </row>
    <row r="39" spans="11:15" ht="12.75">
      <c r="K39" s="686"/>
      <c r="O39" s="676"/>
    </row>
    <row r="40" spans="11:15" ht="12.75" thickBot="1">
      <c r="K40" s="686"/>
      <c r="O40" s="676"/>
    </row>
    <row r="41" spans="1:13" ht="12.75">
      <c r="A41" s="685" t="s">
        <v>101</v>
      </c>
      <c r="B41" s="684"/>
      <c r="C41" s="683" t="s">
        <v>10</v>
      </c>
      <c r="D41" s="682" t="s">
        <v>11</v>
      </c>
      <c r="I41" s="676"/>
      <c r="J41" s="676"/>
      <c r="K41" s="678"/>
      <c r="L41" s="677"/>
      <c r="M41" s="676"/>
    </row>
    <row r="42" spans="1:13" ht="12.75">
      <c r="A42" s="681"/>
      <c r="B42" s="674"/>
      <c r="C42" s="680" t="s">
        <v>323</v>
      </c>
      <c r="D42" s="679" t="s">
        <v>323</v>
      </c>
      <c r="J42" s="676"/>
      <c r="K42" s="678"/>
      <c r="L42" s="677"/>
      <c r="M42" s="676"/>
    </row>
    <row r="43" spans="1:12" ht="12.75">
      <c r="A43" s="675" t="s">
        <v>102</v>
      </c>
      <c r="B43" s="674"/>
      <c r="C43" s="673">
        <v>73.82166</v>
      </c>
      <c r="D43" s="672">
        <v>58.55907</v>
      </c>
      <c r="E43" s="662" t="s">
        <v>101</v>
      </c>
      <c r="F43" s="662" t="s">
        <v>10</v>
      </c>
      <c r="G43" s="662" t="s">
        <v>11</v>
      </c>
      <c r="J43" s="662"/>
      <c r="K43" s="663"/>
      <c r="L43" s="661"/>
    </row>
    <row r="44" spans="1:12" ht="12.75">
      <c r="A44" s="671" t="s">
        <v>322</v>
      </c>
      <c r="B44" s="670"/>
      <c r="C44" s="669">
        <v>13.1829</v>
      </c>
      <c r="D44" s="668">
        <v>9.29648</v>
      </c>
      <c r="E44" s="662" t="s">
        <v>321</v>
      </c>
      <c r="F44" s="661">
        <v>13.1829</v>
      </c>
      <c r="G44" s="661">
        <v>9.29648</v>
      </c>
      <c r="J44" s="662"/>
      <c r="K44" s="663"/>
      <c r="L44" s="661"/>
    </row>
    <row r="45" spans="1:12" ht="12.75">
      <c r="A45" s="671" t="s">
        <v>320</v>
      </c>
      <c r="B45" s="670"/>
      <c r="C45" s="669">
        <v>80.87719</v>
      </c>
      <c r="D45" s="668">
        <v>74.5583</v>
      </c>
      <c r="E45" s="662" t="s">
        <v>319</v>
      </c>
      <c r="F45" s="661">
        <v>80.87719</v>
      </c>
      <c r="G45" s="661">
        <v>74.5583</v>
      </c>
      <c r="J45" s="662"/>
      <c r="K45" s="663"/>
      <c r="L45" s="661"/>
    </row>
    <row r="46" spans="1:12" ht="12.75">
      <c r="A46" s="671" t="s">
        <v>318</v>
      </c>
      <c r="B46" s="670"/>
      <c r="C46" s="669">
        <v>96.27422</v>
      </c>
      <c r="D46" s="668">
        <v>82.91139</v>
      </c>
      <c r="E46" s="662" t="s">
        <v>317</v>
      </c>
      <c r="F46" s="661">
        <v>96.27422</v>
      </c>
      <c r="G46" s="661">
        <v>82.91139</v>
      </c>
      <c r="J46" s="662"/>
      <c r="K46" s="663"/>
      <c r="L46" s="661"/>
    </row>
    <row r="47" spans="1:12" ht="12.75">
      <c r="A47" s="671" t="s">
        <v>316</v>
      </c>
      <c r="B47" s="670"/>
      <c r="C47" s="669">
        <v>97.89864</v>
      </c>
      <c r="D47" s="668">
        <v>81.94286</v>
      </c>
      <c r="E47" s="662" t="s">
        <v>315</v>
      </c>
      <c r="F47" s="661">
        <v>97.89864</v>
      </c>
      <c r="G47" s="661">
        <v>81.94286</v>
      </c>
      <c r="J47" s="662"/>
      <c r="K47" s="663"/>
      <c r="L47" s="661"/>
    </row>
    <row r="48" spans="1:12" ht="12.75">
      <c r="A48" s="671" t="s">
        <v>314</v>
      </c>
      <c r="B48" s="670"/>
      <c r="C48" s="669">
        <v>96.53233</v>
      </c>
      <c r="D48" s="668">
        <v>84.08663</v>
      </c>
      <c r="E48" s="662" t="s">
        <v>313</v>
      </c>
      <c r="F48" s="661">
        <v>96.53233</v>
      </c>
      <c r="G48" s="661">
        <v>84.08663</v>
      </c>
      <c r="J48" s="662"/>
      <c r="K48" s="663"/>
      <c r="L48" s="661"/>
    </row>
    <row r="49" spans="1:12" ht="12.75">
      <c r="A49" s="671" t="s">
        <v>312</v>
      </c>
      <c r="B49" s="670"/>
      <c r="C49" s="669">
        <v>97.0346</v>
      </c>
      <c r="D49" s="668">
        <v>87.27735</v>
      </c>
      <c r="E49" s="662" t="s">
        <v>311</v>
      </c>
      <c r="F49" s="661">
        <v>97.0346</v>
      </c>
      <c r="G49" s="661">
        <v>87.27735</v>
      </c>
      <c r="J49" s="662"/>
      <c r="K49" s="663"/>
      <c r="L49" s="661"/>
    </row>
    <row r="50" spans="1:12" ht="12.75">
      <c r="A50" s="671" t="s">
        <v>310</v>
      </c>
      <c r="B50" s="670"/>
      <c r="C50" s="669">
        <v>97.46402</v>
      </c>
      <c r="D50" s="668">
        <v>89.09853</v>
      </c>
      <c r="E50" s="662" t="s">
        <v>309</v>
      </c>
      <c r="F50" s="661">
        <v>97.46402</v>
      </c>
      <c r="G50" s="661">
        <v>89.09853</v>
      </c>
      <c r="J50" s="662"/>
      <c r="K50" s="663"/>
      <c r="L50" s="661"/>
    </row>
    <row r="51" spans="1:12" ht="12.75">
      <c r="A51" s="671" t="s">
        <v>308</v>
      </c>
      <c r="B51" s="670"/>
      <c r="C51" s="669">
        <v>95.93496</v>
      </c>
      <c r="D51" s="668">
        <v>86.5873</v>
      </c>
      <c r="E51" s="662" t="s">
        <v>307</v>
      </c>
      <c r="F51" s="661">
        <v>95.93496</v>
      </c>
      <c r="G51" s="661">
        <v>86.5873</v>
      </c>
      <c r="J51" s="662"/>
      <c r="K51" s="663"/>
      <c r="L51" s="661"/>
    </row>
    <row r="52" spans="1:12" ht="12.75">
      <c r="A52" s="671" t="s">
        <v>306</v>
      </c>
      <c r="B52" s="670"/>
      <c r="C52" s="669">
        <v>95.15012</v>
      </c>
      <c r="D52" s="668">
        <v>85.1019</v>
      </c>
      <c r="E52" s="662" t="s">
        <v>305</v>
      </c>
      <c r="F52" s="661">
        <v>95.15012</v>
      </c>
      <c r="G52" s="661">
        <v>85.1019</v>
      </c>
      <c r="J52" s="662"/>
      <c r="K52" s="663"/>
      <c r="L52" s="661"/>
    </row>
    <row r="53" spans="1:12" ht="12.75">
      <c r="A53" s="671" t="s">
        <v>304</v>
      </c>
      <c r="B53" s="670"/>
      <c r="C53" s="669">
        <v>89.38776</v>
      </c>
      <c r="D53" s="668">
        <v>75.73578</v>
      </c>
      <c r="E53" s="662" t="s">
        <v>303</v>
      </c>
      <c r="F53" s="661">
        <v>89.38776</v>
      </c>
      <c r="G53" s="661">
        <v>75.73578</v>
      </c>
      <c r="J53" s="662"/>
      <c r="K53" s="663"/>
      <c r="L53" s="661"/>
    </row>
    <row r="54" spans="1:12" ht="12.75">
      <c r="A54" s="671" t="s">
        <v>302</v>
      </c>
      <c r="B54" s="670"/>
      <c r="C54" s="669">
        <v>73.83343</v>
      </c>
      <c r="D54" s="668">
        <v>61.85682</v>
      </c>
      <c r="E54" s="662" t="s">
        <v>301</v>
      </c>
      <c r="F54" s="661">
        <v>73.83343</v>
      </c>
      <c r="G54" s="661">
        <v>61.85682</v>
      </c>
      <c r="J54" s="662"/>
      <c r="K54" s="663"/>
      <c r="L54" s="661"/>
    </row>
    <row r="55" spans="1:12" ht="12.75">
      <c r="A55" s="671" t="s">
        <v>300</v>
      </c>
      <c r="B55" s="670"/>
      <c r="C55" s="669">
        <v>62.12121</v>
      </c>
      <c r="D55" s="668">
        <v>50.3408</v>
      </c>
      <c r="E55" s="662" t="s">
        <v>299</v>
      </c>
      <c r="F55" s="661">
        <v>62.12121</v>
      </c>
      <c r="G55" s="661">
        <v>50.3408</v>
      </c>
      <c r="J55" s="662"/>
      <c r="K55" s="663"/>
      <c r="L55" s="661"/>
    </row>
    <row r="56" spans="1:12" ht="12.75">
      <c r="A56" s="671" t="s">
        <v>298</v>
      </c>
      <c r="B56" s="670"/>
      <c r="C56" s="669">
        <v>46.04082</v>
      </c>
      <c r="D56" s="668">
        <v>34.83692</v>
      </c>
      <c r="E56" s="662" t="s">
        <v>297</v>
      </c>
      <c r="F56" s="661">
        <v>46.04082</v>
      </c>
      <c r="G56" s="661">
        <v>34.83692</v>
      </c>
      <c r="J56" s="662"/>
      <c r="K56" s="663"/>
      <c r="L56" s="661"/>
    </row>
    <row r="57" spans="1:12" ht="12.75">
      <c r="A57" s="671" t="s">
        <v>296</v>
      </c>
      <c r="B57" s="670"/>
      <c r="C57" s="669">
        <v>38.05804</v>
      </c>
      <c r="D57" s="668">
        <v>18.35786</v>
      </c>
      <c r="E57" s="662" t="s">
        <v>295</v>
      </c>
      <c r="F57" s="661">
        <v>38.05804</v>
      </c>
      <c r="G57" s="661">
        <v>18.35786</v>
      </c>
      <c r="J57" s="662"/>
      <c r="K57" s="663"/>
      <c r="L57" s="661"/>
    </row>
    <row r="58" spans="1:12" ht="12.75">
      <c r="A58" s="671" t="s">
        <v>294</v>
      </c>
      <c r="B58" s="670"/>
      <c r="C58" s="669">
        <v>21.72073</v>
      </c>
      <c r="D58" s="668">
        <v>10.90604</v>
      </c>
      <c r="E58" s="662" t="s">
        <v>293</v>
      </c>
      <c r="F58" s="661">
        <v>21.72073</v>
      </c>
      <c r="G58" s="661">
        <v>10.90604</v>
      </c>
      <c r="J58" s="662"/>
      <c r="K58" s="663"/>
      <c r="L58" s="661"/>
    </row>
    <row r="59" spans="1:12" ht="12.75">
      <c r="A59" s="671" t="s">
        <v>292</v>
      </c>
      <c r="B59" s="670"/>
      <c r="C59" s="669">
        <v>6.64653</v>
      </c>
      <c r="D59" s="668">
        <v>3.67232</v>
      </c>
      <c r="E59" s="662" t="s">
        <v>291</v>
      </c>
      <c r="F59" s="661">
        <v>6.64653</v>
      </c>
      <c r="G59" s="661">
        <v>3.67232</v>
      </c>
      <c r="J59" s="662"/>
      <c r="K59" s="663"/>
      <c r="L59" s="661"/>
    </row>
    <row r="60" spans="1:12" ht="12.75" thickBot="1">
      <c r="A60" s="667" t="s">
        <v>290</v>
      </c>
      <c r="B60" s="666"/>
      <c r="C60" s="665">
        <v>0</v>
      </c>
      <c r="D60" s="664">
        <v>2.31788</v>
      </c>
      <c r="E60" s="662" t="s">
        <v>289</v>
      </c>
      <c r="F60" s="661">
        <v>0</v>
      </c>
      <c r="G60" s="661">
        <v>2.31788</v>
      </c>
      <c r="J60" s="662"/>
      <c r="K60" s="663"/>
      <c r="L60" s="661"/>
    </row>
    <row r="61" spans="12:14" ht="12.75">
      <c r="L61" s="662"/>
      <c r="M61" s="661"/>
      <c r="N61" s="661"/>
    </row>
    <row r="62" spans="12:14" ht="12.75">
      <c r="L62" s="662"/>
      <c r="M62" s="661"/>
      <c r="N62" s="661"/>
    </row>
    <row r="63" spans="1:2" ht="14.25">
      <c r="A63" s="631" t="s">
        <v>288</v>
      </c>
      <c r="B63" s="631"/>
    </row>
    <row r="64" spans="1:2" ht="14.25">
      <c r="A64" s="631" t="s">
        <v>287</v>
      </c>
      <c r="B64" s="631"/>
    </row>
    <row r="65" spans="1:2" ht="14.25">
      <c r="A65" s="631" t="s">
        <v>286</v>
      </c>
      <c r="B65" s="631"/>
    </row>
    <row r="66" ht="12.75" thickBot="1"/>
    <row r="67" spans="1:12" ht="18.75" customHeight="1">
      <c r="A67" s="660" t="s">
        <v>54</v>
      </c>
      <c r="B67" s="659"/>
      <c r="C67" s="658"/>
      <c r="D67" s="658"/>
      <c r="E67" s="658"/>
      <c r="F67" s="658"/>
      <c r="G67" s="658" t="s">
        <v>50</v>
      </c>
      <c r="H67" s="658"/>
      <c r="I67" s="658"/>
      <c r="J67" s="658"/>
      <c r="K67" s="657"/>
      <c r="L67" t="s">
        <v>144</v>
      </c>
    </row>
    <row r="68" spans="1:11" ht="18.75" customHeight="1">
      <c r="A68" s="652" t="s">
        <v>284</v>
      </c>
      <c r="B68" s="656"/>
      <c r="C68" s="655" t="s">
        <v>285</v>
      </c>
      <c r="D68" s="655"/>
      <c r="E68" s="655"/>
      <c r="F68" s="655"/>
      <c r="G68" s="647" t="s">
        <v>284</v>
      </c>
      <c r="H68" s="654" t="s">
        <v>283</v>
      </c>
      <c r="I68" s="654"/>
      <c r="J68" s="654"/>
      <c r="K68" s="653"/>
    </row>
    <row r="69" spans="1:11" s="643" customFormat="1" ht="42.75">
      <c r="A69" s="652"/>
      <c r="B69" s="651"/>
      <c r="C69" s="650"/>
      <c r="D69" s="648" t="s">
        <v>282</v>
      </c>
      <c r="E69" s="649" t="s">
        <v>281</v>
      </c>
      <c r="F69" s="648" t="s">
        <v>280</v>
      </c>
      <c r="G69" s="647"/>
      <c r="H69" s="646"/>
      <c r="I69" s="645" t="s">
        <v>279</v>
      </c>
      <c r="J69" s="645" t="s">
        <v>278</v>
      </c>
      <c r="K69" s="644" t="s">
        <v>277</v>
      </c>
    </row>
    <row r="70" spans="1:11" ht="22.5" customHeight="1">
      <c r="A70" s="642" t="s">
        <v>276</v>
      </c>
      <c r="B70" s="641"/>
      <c r="C70" s="639">
        <v>14491</v>
      </c>
      <c r="D70" s="639">
        <v>9133</v>
      </c>
      <c r="E70" s="639">
        <v>283</v>
      </c>
      <c r="F70" s="639">
        <v>5075</v>
      </c>
      <c r="G70" s="640" t="s">
        <v>275</v>
      </c>
      <c r="H70" s="639">
        <v>15405</v>
      </c>
      <c r="I70" s="639">
        <v>9977</v>
      </c>
      <c r="J70" s="639">
        <v>285</v>
      </c>
      <c r="K70" s="638">
        <v>5143</v>
      </c>
    </row>
    <row r="71" spans="1:11" ht="22.5" customHeight="1">
      <c r="A71" s="642" t="s">
        <v>274</v>
      </c>
      <c r="B71" s="641"/>
      <c r="C71" s="639">
        <v>7204</v>
      </c>
      <c r="D71" s="639">
        <v>5815</v>
      </c>
      <c r="E71" s="639">
        <v>161</v>
      </c>
      <c r="F71" s="639">
        <v>1228</v>
      </c>
      <c r="G71" s="640" t="s">
        <v>59</v>
      </c>
      <c r="H71" s="639">
        <v>7892</v>
      </c>
      <c r="I71" s="639">
        <v>6504</v>
      </c>
      <c r="J71" s="639">
        <v>162</v>
      </c>
      <c r="K71" s="638">
        <v>1226</v>
      </c>
    </row>
    <row r="72" spans="1:11" ht="22.5" customHeight="1" thickBot="1">
      <c r="A72" s="637" t="s">
        <v>273</v>
      </c>
      <c r="B72" s="636"/>
      <c r="C72" s="634">
        <v>7287</v>
      </c>
      <c r="D72" s="634">
        <v>3318</v>
      </c>
      <c r="E72" s="634">
        <v>122</v>
      </c>
      <c r="F72" s="634">
        <v>3847</v>
      </c>
      <c r="G72" s="635" t="s">
        <v>60</v>
      </c>
      <c r="H72" s="634">
        <v>7513</v>
      </c>
      <c r="I72" s="634">
        <v>3473</v>
      </c>
      <c r="J72" s="634">
        <v>123</v>
      </c>
      <c r="K72" s="633">
        <v>3917</v>
      </c>
    </row>
    <row r="73" ht="12.75">
      <c r="E73" s="632"/>
    </row>
    <row r="76" spans="3:5" ht="12.75">
      <c r="C76" t="s">
        <v>272</v>
      </c>
      <c r="D76" t="s">
        <v>271</v>
      </c>
      <c r="E76" s="632" t="s">
        <v>270</v>
      </c>
    </row>
    <row r="77" spans="3:5" ht="12.75">
      <c r="C77">
        <v>5815</v>
      </c>
      <c r="D77">
        <v>161</v>
      </c>
      <c r="E77" s="632">
        <v>1228</v>
      </c>
    </row>
    <row r="78" spans="5:10" ht="12.75">
      <c r="E78" s="632"/>
      <c r="H78" t="s">
        <v>272</v>
      </c>
      <c r="I78" t="s">
        <v>271</v>
      </c>
      <c r="J78" t="s">
        <v>270</v>
      </c>
    </row>
    <row r="79" spans="5:10" ht="12.75">
      <c r="E79" s="632"/>
      <c r="H79">
        <v>3318</v>
      </c>
      <c r="I79">
        <v>122</v>
      </c>
      <c r="J79">
        <v>3847</v>
      </c>
    </row>
    <row r="80" ht="12.75">
      <c r="E80" s="632"/>
    </row>
    <row r="81" ht="12.75">
      <c r="E81" s="632"/>
    </row>
    <row r="82" ht="12.75">
      <c r="E82" s="632"/>
    </row>
    <row r="83" ht="12.75">
      <c r="E83" s="632"/>
    </row>
    <row r="89" spans="1:2" ht="14.25">
      <c r="A89" s="631" t="s">
        <v>269</v>
      </c>
      <c r="B89" s="631"/>
    </row>
    <row r="90" spans="1:2" ht="14.25">
      <c r="A90" s="631" t="s">
        <v>268</v>
      </c>
      <c r="B90" s="631"/>
    </row>
    <row r="91" spans="1:2" ht="14.25">
      <c r="A91" s="631" t="s">
        <v>267</v>
      </c>
      <c r="B91" s="631"/>
    </row>
    <row r="92" ht="12.75" thickBot="1"/>
    <row r="93" spans="1:9" ht="28.5" customHeight="1">
      <c r="A93" s="630" t="s">
        <v>6</v>
      </c>
      <c r="B93" s="629"/>
      <c r="C93" s="628" t="s">
        <v>266</v>
      </c>
      <c r="D93" s="627"/>
      <c r="E93" s="626" t="s">
        <v>265</v>
      </c>
      <c r="F93" s="625"/>
      <c r="G93" s="624" t="s">
        <v>264</v>
      </c>
      <c r="H93" s="623"/>
      <c r="I93" s="622" t="s">
        <v>263</v>
      </c>
    </row>
    <row r="94" spans="1:9" ht="28.5" customHeight="1">
      <c r="A94" s="621"/>
      <c r="B94" s="620"/>
      <c r="C94" s="619" t="s">
        <v>261</v>
      </c>
      <c r="D94" s="619" t="s">
        <v>262</v>
      </c>
      <c r="E94" s="619" t="s">
        <v>261</v>
      </c>
      <c r="F94" s="619" t="s">
        <v>262</v>
      </c>
      <c r="G94" s="619" t="s">
        <v>261</v>
      </c>
      <c r="H94" s="619" t="s">
        <v>262</v>
      </c>
      <c r="I94" s="618" t="s">
        <v>261</v>
      </c>
    </row>
    <row r="95" spans="1:9" ht="19.5" customHeight="1">
      <c r="A95" s="617" t="s">
        <v>54</v>
      </c>
      <c r="B95" s="616"/>
      <c r="C95" s="615">
        <v>5216</v>
      </c>
      <c r="D95" s="614">
        <v>0.2197413320975692</v>
      </c>
      <c r="E95" s="615">
        <v>4862</v>
      </c>
      <c r="F95" s="614">
        <v>0.20482790580107005</v>
      </c>
      <c r="G95" s="615">
        <v>12688</v>
      </c>
      <c r="H95" s="614">
        <v>0.5345241605931668</v>
      </c>
      <c r="I95" s="613">
        <v>971</v>
      </c>
    </row>
    <row r="96" spans="1:9" ht="19.5" customHeight="1">
      <c r="A96" s="612" t="s">
        <v>50</v>
      </c>
      <c r="B96" s="611"/>
      <c r="C96" s="610">
        <v>6016</v>
      </c>
      <c r="D96" s="609">
        <v>0.2416</v>
      </c>
      <c r="E96" s="610">
        <v>5673</v>
      </c>
      <c r="F96" s="609">
        <v>0.2278</v>
      </c>
      <c r="G96" s="610">
        <v>13214</v>
      </c>
      <c r="H96" s="609">
        <v>0.5306</v>
      </c>
      <c r="I96" s="608">
        <v>486</v>
      </c>
    </row>
    <row r="97" spans="1:9" ht="19.5" customHeight="1" thickBot="1">
      <c r="A97" s="607" t="s">
        <v>23</v>
      </c>
      <c r="B97" s="606"/>
      <c r="C97" s="604">
        <v>6802</v>
      </c>
      <c r="D97" s="605">
        <v>0.2527</v>
      </c>
      <c r="E97" s="604">
        <v>6468</v>
      </c>
      <c r="F97" s="605">
        <v>0.2421</v>
      </c>
      <c r="G97" s="604">
        <v>13444</v>
      </c>
      <c r="H97" s="603">
        <v>0.5032</v>
      </c>
      <c r="I97" s="602">
        <v>200</v>
      </c>
    </row>
    <row r="98" spans="1:9" ht="19.5" customHeight="1">
      <c r="A98" s="601"/>
      <c r="B98" s="601"/>
      <c r="C98" s="597"/>
      <c r="D98" s="600"/>
      <c r="E98" s="597"/>
      <c r="F98" s="599"/>
      <c r="G98" s="597"/>
      <c r="H98" s="598"/>
      <c r="I98" s="597"/>
    </row>
    <row r="100" spans="1:7" s="594" customFormat="1" ht="17.25" customHeight="1">
      <c r="A100" s="596"/>
      <c r="B100" s="596"/>
      <c r="C100" s="596"/>
      <c r="D100" s="596"/>
      <c r="E100" s="595"/>
      <c r="F100" s="595"/>
      <c r="G100" s="595"/>
    </row>
    <row r="101" spans="1:7" s="594" customFormat="1" ht="17.25" customHeight="1">
      <c r="A101" s="593"/>
      <c r="B101" s="593"/>
      <c r="C101" s="593"/>
      <c r="D101" s="593"/>
      <c r="E101" s="592"/>
      <c r="F101" s="592"/>
      <c r="G101" s="592"/>
    </row>
    <row r="102" spans="1:7" s="594" customFormat="1" ht="17.25" customHeight="1">
      <c r="A102" s="593"/>
      <c r="B102" s="593"/>
      <c r="C102" s="593"/>
      <c r="D102" s="593"/>
      <c r="E102" s="592"/>
      <c r="F102" s="592"/>
      <c r="G102" s="592"/>
    </row>
    <row r="103" spans="1:7" s="594" customFormat="1" ht="17.25" customHeight="1">
      <c r="A103" s="593"/>
      <c r="B103" s="593"/>
      <c r="C103" s="593"/>
      <c r="D103" s="593"/>
      <c r="E103" s="592"/>
      <c r="F103" s="592"/>
      <c r="G103" s="592"/>
    </row>
    <row r="104" spans="1:7" s="594" customFormat="1" ht="17.25" customHeight="1">
      <c r="A104" s="593"/>
      <c r="B104" s="593"/>
      <c r="C104" s="593"/>
      <c r="D104" s="593"/>
      <c r="E104" s="592"/>
      <c r="F104" s="592"/>
      <c r="G104" s="592"/>
    </row>
    <row r="105" spans="1:7" s="594" customFormat="1" ht="17.25" customHeight="1">
      <c r="A105" s="593"/>
      <c r="B105" s="593"/>
      <c r="C105" s="593"/>
      <c r="D105" s="593"/>
      <c r="E105" s="592"/>
      <c r="F105" s="592"/>
      <c r="G105" s="592"/>
    </row>
    <row r="106" spans="1:7" s="594" customFormat="1" ht="17.25" customHeight="1">
      <c r="A106" s="593"/>
      <c r="B106" s="593"/>
      <c r="C106" s="593"/>
      <c r="D106" s="593"/>
      <c r="E106" s="592"/>
      <c r="F106" s="592"/>
      <c r="G106" s="592"/>
    </row>
    <row r="107" spans="1:7" s="594" customFormat="1" ht="17.25" customHeight="1">
      <c r="A107" s="593"/>
      <c r="B107" s="593"/>
      <c r="C107" s="593"/>
      <c r="D107" s="593"/>
      <c r="E107" s="592"/>
      <c r="F107" s="592"/>
      <c r="G107" s="592"/>
    </row>
    <row r="108" spans="1:7" s="594" customFormat="1" ht="17.25" customHeight="1">
      <c r="A108" s="593"/>
      <c r="B108" s="593"/>
      <c r="C108" s="593"/>
      <c r="D108" s="593"/>
      <c r="E108" s="592"/>
      <c r="F108" s="592"/>
      <c r="G108" s="592"/>
    </row>
    <row r="109" spans="1:7" s="594" customFormat="1" ht="17.25" customHeight="1">
      <c r="A109" s="593"/>
      <c r="B109" s="593"/>
      <c r="C109" s="593"/>
      <c r="D109" s="593"/>
      <c r="E109" s="592"/>
      <c r="F109" s="592"/>
      <c r="G109" s="592"/>
    </row>
    <row r="110" spans="1:7" s="594" customFormat="1" ht="17.25" customHeight="1">
      <c r="A110" s="593"/>
      <c r="B110" s="593"/>
      <c r="C110" s="593"/>
      <c r="D110" s="593"/>
      <c r="E110" s="592"/>
      <c r="F110" s="592"/>
      <c r="G110" s="592"/>
    </row>
    <row r="111" spans="1:7" s="594" customFormat="1" ht="17.25" customHeight="1">
      <c r="A111" s="593"/>
      <c r="B111" s="593"/>
      <c r="C111" s="593"/>
      <c r="D111" s="593"/>
      <c r="E111" s="592"/>
      <c r="F111" s="592"/>
      <c r="G111" s="592"/>
    </row>
    <row r="112" spans="1:7" s="594" customFormat="1" ht="17.25" customHeight="1">
      <c r="A112" s="593"/>
      <c r="B112" s="593"/>
      <c r="C112" s="593"/>
      <c r="D112" s="593"/>
      <c r="E112" s="592"/>
      <c r="F112" s="592"/>
      <c r="G112" s="592"/>
    </row>
    <row r="113" spans="1:7" s="594" customFormat="1" ht="17.25" customHeight="1">
      <c r="A113" s="593"/>
      <c r="B113" s="593"/>
      <c r="C113" s="593"/>
      <c r="D113" s="593"/>
      <c r="E113" s="592"/>
      <c r="F113" s="592"/>
      <c r="G113" s="592"/>
    </row>
    <row r="114" spans="1:7" s="594" customFormat="1" ht="17.25" customHeight="1">
      <c r="A114" s="593"/>
      <c r="B114" s="593"/>
      <c r="C114" s="593"/>
      <c r="D114" s="593"/>
      <c r="E114" s="592"/>
      <c r="F114" s="592"/>
      <c r="G114" s="592"/>
    </row>
    <row r="115" spans="1:7" s="594" customFormat="1" ht="17.25" customHeight="1">
      <c r="A115" s="593"/>
      <c r="B115" s="593"/>
      <c r="C115" s="593"/>
      <c r="D115" s="593"/>
      <c r="E115" s="592"/>
      <c r="F115" s="592"/>
      <c r="G115" s="592"/>
    </row>
    <row r="116" spans="1:7" s="594" customFormat="1" ht="17.25" customHeight="1">
      <c r="A116" s="593"/>
      <c r="B116" s="593"/>
      <c r="C116" s="593"/>
      <c r="D116" s="593"/>
      <c r="E116" s="592"/>
      <c r="F116" s="592"/>
      <c r="G116" s="592"/>
    </row>
    <row r="117" spans="1:7" s="594" customFormat="1" ht="17.25" customHeight="1">
      <c r="A117" s="593"/>
      <c r="B117" s="593"/>
      <c r="C117" s="593"/>
      <c r="D117" s="593"/>
      <c r="E117" s="592"/>
      <c r="F117" s="592"/>
      <c r="G117" s="592"/>
    </row>
    <row r="118" spans="1:7" s="594" customFormat="1" ht="17.25" customHeight="1">
      <c r="A118" s="593"/>
      <c r="B118" s="593"/>
      <c r="C118" s="593"/>
      <c r="D118" s="593"/>
      <c r="E118" s="592"/>
      <c r="F118" s="592"/>
      <c r="G118" s="592"/>
    </row>
    <row r="119" spans="1:7" s="594" customFormat="1" ht="17.25" customHeight="1">
      <c r="A119" s="593"/>
      <c r="B119" s="593"/>
      <c r="C119" s="593"/>
      <c r="D119" s="593"/>
      <c r="E119" s="592"/>
      <c r="F119" s="592"/>
      <c r="G119" s="592"/>
    </row>
    <row r="120" spans="1:7" s="594" customFormat="1" ht="17.25" customHeight="1">
      <c r="A120" s="593"/>
      <c r="B120" s="593"/>
      <c r="C120" s="593"/>
      <c r="D120" s="593"/>
      <c r="E120" s="592"/>
      <c r="F120" s="592"/>
      <c r="G120" s="592"/>
    </row>
    <row r="121" spans="1:7" s="594" customFormat="1" ht="17.25" customHeight="1">
      <c r="A121" s="593"/>
      <c r="B121" s="593"/>
      <c r="C121" s="593"/>
      <c r="D121" s="593"/>
      <c r="E121" s="592"/>
      <c r="F121" s="592"/>
      <c r="G121" s="592"/>
    </row>
    <row r="132" spans="1:5" ht="14.25">
      <c r="A132" s="593"/>
      <c r="B132" s="593"/>
      <c r="C132" s="593"/>
      <c r="D132" s="593"/>
      <c r="E132" s="592"/>
    </row>
    <row r="133" spans="1:5" ht="14.25">
      <c r="A133" s="593"/>
      <c r="B133" s="593"/>
      <c r="C133" s="593"/>
      <c r="D133" s="593"/>
      <c r="E133" s="592"/>
    </row>
    <row r="134" spans="1:5" ht="14.25">
      <c r="A134" s="593"/>
      <c r="B134" s="593"/>
      <c r="C134" s="593"/>
      <c r="D134" s="593"/>
      <c r="E134" s="592"/>
    </row>
    <row r="135" spans="1:5" ht="14.25">
      <c r="A135" s="593"/>
      <c r="B135" s="593"/>
      <c r="C135" s="593"/>
      <c r="D135" s="593"/>
      <c r="E135" s="592"/>
    </row>
    <row r="136" spans="1:5" ht="14.25">
      <c r="A136" s="593"/>
      <c r="B136" s="593"/>
      <c r="C136" s="593"/>
      <c r="D136" s="593"/>
      <c r="E136" s="592"/>
    </row>
    <row r="137" spans="1:5" ht="14.25">
      <c r="A137" s="593"/>
      <c r="B137" s="593"/>
      <c r="C137" s="593"/>
      <c r="D137" s="593"/>
      <c r="E137" s="592"/>
    </row>
    <row r="138" spans="1:5" ht="14.25">
      <c r="A138" s="593"/>
      <c r="B138" s="593"/>
      <c r="C138" s="593"/>
      <c r="D138" s="593"/>
      <c r="E138" s="592"/>
    </row>
    <row r="139" spans="1:5" ht="14.25">
      <c r="A139" s="593"/>
      <c r="B139" s="593"/>
      <c r="C139" s="593"/>
      <c r="D139" s="593"/>
      <c r="E139" s="592"/>
    </row>
    <row r="140" spans="1:5" ht="14.25">
      <c r="A140" s="593"/>
      <c r="B140" s="593"/>
      <c r="C140" s="593"/>
      <c r="D140" s="593"/>
      <c r="E140" s="592"/>
    </row>
    <row r="141" spans="1:5" ht="14.25">
      <c r="A141" s="593"/>
      <c r="B141" s="593"/>
      <c r="C141" s="593"/>
      <c r="D141" s="593"/>
      <c r="E141" s="592"/>
    </row>
    <row r="142" spans="1:5" ht="14.25">
      <c r="A142" s="593"/>
      <c r="B142" s="593"/>
      <c r="C142" s="593"/>
      <c r="D142" s="593"/>
      <c r="E142" s="592"/>
    </row>
    <row r="143" spans="1:5" ht="12.75">
      <c r="A143" s="591"/>
      <c r="B143" s="591"/>
      <c r="C143" s="591"/>
      <c r="D143" s="591"/>
      <c r="E143" s="591"/>
    </row>
  </sheetData>
  <sheetProtection/>
  <mergeCells count="53">
    <mergeCell ref="A15:A17"/>
    <mergeCell ref="A18:A20"/>
    <mergeCell ref="A67:F67"/>
    <mergeCell ref="C93:D93"/>
    <mergeCell ref="E93:F93"/>
    <mergeCell ref="L10:L11"/>
    <mergeCell ref="K10:K11"/>
    <mergeCell ref="D10:F10"/>
    <mergeCell ref="A111:D111"/>
    <mergeCell ref="A110:D110"/>
    <mergeCell ref="A109:D109"/>
    <mergeCell ref="A108:D108"/>
    <mergeCell ref="A101:D101"/>
    <mergeCell ref="A100:D100"/>
    <mergeCell ref="A107:D107"/>
    <mergeCell ref="A102:D102"/>
    <mergeCell ref="G10:J10"/>
    <mergeCell ref="A10:A11"/>
    <mergeCell ref="C10:C11"/>
    <mergeCell ref="C68:F68"/>
    <mergeCell ref="A68:A69"/>
    <mergeCell ref="H68:K68"/>
    <mergeCell ref="A93:A94"/>
    <mergeCell ref="G93:H93"/>
    <mergeCell ref="A12:A14"/>
    <mergeCell ref="A115:D115"/>
    <mergeCell ref="A114:D114"/>
    <mergeCell ref="A113:D113"/>
    <mergeCell ref="G67:K67"/>
    <mergeCell ref="G68:G69"/>
    <mergeCell ref="A112:D112"/>
    <mergeCell ref="A106:D106"/>
    <mergeCell ref="A105:D105"/>
    <mergeCell ref="A104:D104"/>
    <mergeCell ref="A103:D103"/>
    <mergeCell ref="A141:D141"/>
    <mergeCell ref="A142:D142"/>
    <mergeCell ref="A134:D134"/>
    <mergeCell ref="A135:D135"/>
    <mergeCell ref="A136:D136"/>
    <mergeCell ref="A137:D137"/>
    <mergeCell ref="A138:D138"/>
    <mergeCell ref="A139:D139"/>
    <mergeCell ref="A117:D117"/>
    <mergeCell ref="A116:D116"/>
    <mergeCell ref="A41:A42"/>
    <mergeCell ref="A140:D140"/>
    <mergeCell ref="A132:D132"/>
    <mergeCell ref="A133:D133"/>
    <mergeCell ref="A121:D121"/>
    <mergeCell ref="A120:D120"/>
    <mergeCell ref="A119:D119"/>
    <mergeCell ref="A118:D118"/>
  </mergeCells>
  <printOptions/>
  <pageMargins left="0.8267716535433072" right="0.4330708661417323" top="0.35433070866141736" bottom="0.35433070866141736" header="0.31496062992125984" footer="0.31496062992125984"/>
  <pageSetup horizontalDpi="600" verticalDpi="600" orientation="portrait" paperSize="9" scale="55" r:id="rId2"/>
  <drawing r:id="rId1"/>
</worksheet>
</file>

<file path=xl/worksheets/sheet9.xml><?xml version="1.0" encoding="utf-8"?>
<worksheet xmlns="http://schemas.openxmlformats.org/spreadsheetml/2006/main" xmlns:r="http://schemas.openxmlformats.org/officeDocument/2006/relationships">
  <sheetPr>
    <tabColor theme="5" tint="0.5999900102615356"/>
  </sheetPr>
  <dimension ref="A3:V61"/>
  <sheetViews>
    <sheetView tabSelected="1" view="pageBreakPreview" zoomScale="60" zoomScaleNormal="55" zoomScalePageLayoutView="0" workbookViewId="0" topLeftCell="A1">
      <selection activeCell="A1" sqref="A1"/>
    </sheetView>
  </sheetViews>
  <sheetFormatPr defaultColWidth="9.00390625" defaultRowHeight="13.5"/>
  <cols>
    <col min="1" max="1" width="9.50390625" style="729" customWidth="1"/>
    <col min="2" max="2" width="12.125" style="729" customWidth="1"/>
    <col min="3" max="4" width="9.50390625" style="729" customWidth="1"/>
    <col min="5" max="5" width="9.125" style="729" customWidth="1"/>
    <col min="6" max="6" width="9.75390625" style="729" customWidth="1"/>
    <col min="7" max="7" width="9.50390625" style="729" customWidth="1"/>
    <col min="8" max="9" width="10.125" style="729" customWidth="1"/>
    <col min="10" max="12" width="9.50390625" style="729" customWidth="1"/>
    <col min="13" max="13" width="8.625" style="729" customWidth="1"/>
    <col min="14" max="14" width="8.25390625" style="729" customWidth="1"/>
    <col min="15" max="21" width="9.50390625" style="729" customWidth="1"/>
    <col min="22" max="22" width="8.625" style="729" customWidth="1"/>
    <col min="23" max="44" width="5.625" style="729" customWidth="1"/>
    <col min="45" max="16384" width="9.00390625" style="729" customWidth="1"/>
  </cols>
  <sheetData>
    <row r="2" ht="48.75" customHeight="1"/>
    <row r="3" spans="21:22" ht="25.5" customHeight="1">
      <c r="U3" s="776" t="s">
        <v>406</v>
      </c>
      <c r="V3" s="776"/>
    </row>
    <row r="4" ht="15.75" customHeight="1" thickBot="1">
      <c r="U4" s="775"/>
    </row>
    <row r="5" spans="1:22" ht="30" customHeight="1">
      <c r="A5" s="774" t="s">
        <v>405</v>
      </c>
      <c r="B5" s="773" t="s">
        <v>102</v>
      </c>
      <c r="C5" s="772" t="s">
        <v>404</v>
      </c>
      <c r="D5" s="772"/>
      <c r="E5" s="771" t="s">
        <v>265</v>
      </c>
      <c r="F5" s="771"/>
      <c r="G5" s="771"/>
      <c r="H5" s="770" t="s">
        <v>264</v>
      </c>
      <c r="I5" s="770"/>
      <c r="J5" s="770"/>
      <c r="K5" s="770"/>
      <c r="L5" s="770"/>
      <c r="M5" s="770"/>
      <c r="N5" s="770"/>
      <c r="O5" s="770"/>
      <c r="P5" s="770"/>
      <c r="Q5" s="770"/>
      <c r="R5" s="770"/>
      <c r="S5" s="770"/>
      <c r="T5" s="770"/>
      <c r="U5" s="769"/>
      <c r="V5" s="768"/>
    </row>
    <row r="6" spans="1:22" ht="152.25" customHeight="1" thickBot="1">
      <c r="A6" s="767"/>
      <c r="B6" s="766"/>
      <c r="C6" s="762" t="s">
        <v>403</v>
      </c>
      <c r="D6" s="765" t="s">
        <v>402</v>
      </c>
      <c r="E6" s="763" t="s">
        <v>401</v>
      </c>
      <c r="F6" s="765" t="s">
        <v>400</v>
      </c>
      <c r="G6" s="765" t="s">
        <v>399</v>
      </c>
      <c r="H6" s="763" t="s">
        <v>398</v>
      </c>
      <c r="I6" s="763" t="s">
        <v>397</v>
      </c>
      <c r="J6" s="763" t="s">
        <v>396</v>
      </c>
      <c r="K6" s="763" t="s">
        <v>395</v>
      </c>
      <c r="L6" s="763" t="s">
        <v>394</v>
      </c>
      <c r="M6" s="763" t="s">
        <v>393</v>
      </c>
      <c r="N6" s="764" t="s">
        <v>392</v>
      </c>
      <c r="O6" s="763" t="s">
        <v>391</v>
      </c>
      <c r="P6" s="763" t="s">
        <v>390</v>
      </c>
      <c r="Q6" s="763" t="s">
        <v>389</v>
      </c>
      <c r="R6" s="763" t="s">
        <v>388</v>
      </c>
      <c r="S6" s="763" t="s">
        <v>387</v>
      </c>
      <c r="T6" s="763" t="s">
        <v>386</v>
      </c>
      <c r="U6" s="762" t="s">
        <v>385</v>
      </c>
      <c r="V6" s="761" t="s">
        <v>384</v>
      </c>
    </row>
    <row r="7" spans="1:22" ht="36.75" customHeight="1" thickTop="1">
      <c r="A7" s="760" t="s">
        <v>75</v>
      </c>
      <c r="B7" s="759">
        <f>SUM(C7:V7)</f>
        <v>23737</v>
      </c>
      <c r="C7" s="758">
        <v>4827</v>
      </c>
      <c r="D7" s="757">
        <v>389</v>
      </c>
      <c r="E7" s="757">
        <v>2</v>
      </c>
      <c r="F7" s="757">
        <v>1463</v>
      </c>
      <c r="G7" s="757">
        <v>3397</v>
      </c>
      <c r="H7" s="757">
        <v>74</v>
      </c>
      <c r="I7" s="757">
        <v>55</v>
      </c>
      <c r="J7" s="757">
        <v>753</v>
      </c>
      <c r="K7" s="757">
        <v>3259</v>
      </c>
      <c r="L7" s="757">
        <v>382</v>
      </c>
      <c r="M7" s="757">
        <v>174</v>
      </c>
      <c r="N7" s="757">
        <v>305</v>
      </c>
      <c r="O7" s="757">
        <v>1459</v>
      </c>
      <c r="P7" s="757">
        <v>677</v>
      </c>
      <c r="Q7" s="757">
        <v>874</v>
      </c>
      <c r="R7" s="757">
        <v>2697</v>
      </c>
      <c r="S7" s="757">
        <v>488</v>
      </c>
      <c r="T7" s="757">
        <v>878</v>
      </c>
      <c r="U7" s="757">
        <v>613</v>
      </c>
      <c r="V7" s="756">
        <v>971</v>
      </c>
    </row>
    <row r="8" spans="1:22" ht="37.5" customHeight="1">
      <c r="A8" s="755" t="s">
        <v>383</v>
      </c>
      <c r="B8" s="754">
        <f>SUM(C8:V8)</f>
        <v>2377454</v>
      </c>
      <c r="C8" s="753">
        <v>39386</v>
      </c>
      <c r="D8" s="752">
        <v>4149</v>
      </c>
      <c r="E8" s="752">
        <v>314</v>
      </c>
      <c r="F8" s="752">
        <v>147704</v>
      </c>
      <c r="G8" s="752">
        <v>425670</v>
      </c>
      <c r="H8" s="752">
        <v>11939</v>
      </c>
      <c r="I8" s="752">
        <v>53595</v>
      </c>
      <c r="J8" s="752">
        <v>134456</v>
      </c>
      <c r="K8" s="752">
        <v>372519</v>
      </c>
      <c r="L8" s="752">
        <v>51703</v>
      </c>
      <c r="M8" s="752">
        <v>55305</v>
      </c>
      <c r="N8" s="752">
        <v>87437</v>
      </c>
      <c r="O8" s="752">
        <v>127120</v>
      </c>
      <c r="P8" s="752">
        <v>81529</v>
      </c>
      <c r="Q8" s="752">
        <v>127583</v>
      </c>
      <c r="R8" s="752">
        <v>331649</v>
      </c>
      <c r="S8" s="752">
        <v>15832</v>
      </c>
      <c r="T8" s="752">
        <v>152703</v>
      </c>
      <c r="U8" s="751">
        <v>74959</v>
      </c>
      <c r="V8" s="750">
        <v>81902</v>
      </c>
    </row>
    <row r="9" spans="1:22" ht="34.5" customHeight="1" thickBot="1">
      <c r="A9" s="749" t="s">
        <v>382</v>
      </c>
      <c r="B9" s="748">
        <f>SUM(C9:V9)</f>
        <v>62306</v>
      </c>
      <c r="C9" s="747">
        <v>8416</v>
      </c>
      <c r="D9" s="747">
        <v>1690</v>
      </c>
      <c r="E9" s="747">
        <v>8</v>
      </c>
      <c r="F9" s="747">
        <v>3977</v>
      </c>
      <c r="G9" s="747">
        <v>8653</v>
      </c>
      <c r="H9" s="747">
        <v>237</v>
      </c>
      <c r="I9" s="747">
        <v>231</v>
      </c>
      <c r="J9" s="747">
        <v>2036</v>
      </c>
      <c r="K9" s="747">
        <v>8762</v>
      </c>
      <c r="L9" s="747">
        <v>1018</v>
      </c>
      <c r="M9" s="747">
        <v>516</v>
      </c>
      <c r="N9" s="747">
        <v>946</v>
      </c>
      <c r="O9" s="747">
        <v>4538</v>
      </c>
      <c r="P9" s="747">
        <v>1973</v>
      </c>
      <c r="Q9" s="747">
        <v>2562</v>
      </c>
      <c r="R9" s="747">
        <v>8530</v>
      </c>
      <c r="S9" s="747">
        <v>1148</v>
      </c>
      <c r="T9" s="747">
        <v>2854</v>
      </c>
      <c r="U9" s="746">
        <v>2020</v>
      </c>
      <c r="V9" s="745">
        <v>2191</v>
      </c>
    </row>
    <row r="11" spans="13:21" ht="12.75">
      <c r="M11" s="744"/>
      <c r="N11" s="744"/>
      <c r="O11" s="744"/>
      <c r="P11" s="744"/>
      <c r="Q11" s="744"/>
      <c r="R11" s="744"/>
      <c r="S11" s="744"/>
      <c r="T11" s="744"/>
      <c r="U11" s="744"/>
    </row>
    <row r="12" ht="19.5" customHeight="1"/>
    <row r="13" ht="19.5" customHeight="1"/>
    <row r="14" spans="2:9" ht="15.75" customHeight="1">
      <c r="B14" s="743" t="s">
        <v>361</v>
      </c>
      <c r="C14" s="742"/>
      <c r="D14" s="742"/>
      <c r="E14" s="742"/>
      <c r="F14" s="741"/>
      <c r="G14" s="740" t="s">
        <v>54</v>
      </c>
      <c r="H14" s="740" t="s">
        <v>50</v>
      </c>
      <c r="I14" s="740" t="s">
        <v>23</v>
      </c>
    </row>
    <row r="15" spans="2:9" ht="15.75" customHeight="1">
      <c r="B15" s="743" t="s">
        <v>275</v>
      </c>
      <c r="C15" s="742"/>
      <c r="D15" s="742"/>
      <c r="E15" s="742"/>
      <c r="F15" s="741"/>
      <c r="G15" s="740">
        <v>23737</v>
      </c>
      <c r="H15" s="740">
        <v>25389</v>
      </c>
      <c r="I15" s="740">
        <v>26914</v>
      </c>
    </row>
    <row r="16" spans="2:9" ht="15.75" customHeight="1">
      <c r="B16" s="743" t="s">
        <v>381</v>
      </c>
      <c r="C16" s="742"/>
      <c r="D16" s="742"/>
      <c r="E16" s="742"/>
      <c r="F16" s="741"/>
      <c r="G16" s="740">
        <v>4827</v>
      </c>
      <c r="H16" s="740">
        <v>5561</v>
      </c>
      <c r="I16" s="740">
        <v>6265</v>
      </c>
    </row>
    <row r="17" spans="2:9" ht="15.75" customHeight="1">
      <c r="B17" s="743" t="s">
        <v>380</v>
      </c>
      <c r="C17" s="742"/>
      <c r="D17" s="742"/>
      <c r="E17" s="742"/>
      <c r="F17" s="741"/>
      <c r="G17" s="740">
        <v>389</v>
      </c>
      <c r="H17" s="740">
        <v>455</v>
      </c>
      <c r="I17" s="740">
        <v>537</v>
      </c>
    </row>
    <row r="18" spans="2:9" ht="15.75" customHeight="1">
      <c r="B18" s="743" t="s">
        <v>379</v>
      </c>
      <c r="C18" s="742"/>
      <c r="D18" s="742"/>
      <c r="E18" s="742"/>
      <c r="F18" s="741"/>
      <c r="G18" s="740">
        <v>2</v>
      </c>
      <c r="H18" s="740">
        <v>3</v>
      </c>
      <c r="I18" s="740">
        <v>20</v>
      </c>
    </row>
    <row r="19" spans="2:9" ht="15.75" customHeight="1">
      <c r="B19" s="743" t="s">
        <v>378</v>
      </c>
      <c r="C19" s="742"/>
      <c r="D19" s="742"/>
      <c r="E19" s="742"/>
      <c r="F19" s="741"/>
      <c r="G19" s="740">
        <v>1463</v>
      </c>
      <c r="H19" s="740">
        <v>1704</v>
      </c>
      <c r="I19" s="740">
        <v>1774</v>
      </c>
    </row>
    <row r="20" spans="2:9" ht="15.75" customHeight="1">
      <c r="B20" s="743" t="s">
        <v>377</v>
      </c>
      <c r="C20" s="742"/>
      <c r="D20" s="742"/>
      <c r="E20" s="742"/>
      <c r="F20" s="741"/>
      <c r="G20" s="740">
        <v>3397</v>
      </c>
      <c r="H20" s="740">
        <v>3966</v>
      </c>
      <c r="I20" s="740">
        <v>4674</v>
      </c>
    </row>
    <row r="21" spans="2:9" ht="15.75" customHeight="1">
      <c r="B21" s="743" t="s">
        <v>376</v>
      </c>
      <c r="C21" s="742"/>
      <c r="D21" s="742"/>
      <c r="E21" s="742"/>
      <c r="F21" s="741"/>
      <c r="G21" s="740">
        <v>74</v>
      </c>
      <c r="H21" s="740">
        <v>82</v>
      </c>
      <c r="I21" s="740">
        <v>89</v>
      </c>
    </row>
    <row r="22" spans="2:9" ht="15.75" customHeight="1">
      <c r="B22" s="743" t="s">
        <v>375</v>
      </c>
      <c r="C22" s="742"/>
      <c r="D22" s="742"/>
      <c r="E22" s="742"/>
      <c r="F22" s="741"/>
      <c r="G22" s="740">
        <v>55</v>
      </c>
      <c r="H22" s="740">
        <v>63</v>
      </c>
      <c r="I22" s="740">
        <v>80</v>
      </c>
    </row>
    <row r="23" spans="2:9" ht="15.75" customHeight="1">
      <c r="B23" s="743" t="s">
        <v>374</v>
      </c>
      <c r="C23" s="742"/>
      <c r="D23" s="742"/>
      <c r="E23" s="742"/>
      <c r="F23" s="741"/>
      <c r="G23" s="740">
        <v>753</v>
      </c>
      <c r="H23" s="740">
        <v>813</v>
      </c>
      <c r="I23" s="740">
        <v>912</v>
      </c>
    </row>
    <row r="24" spans="2:9" ht="15.75" customHeight="1">
      <c r="B24" s="743" t="s">
        <v>373</v>
      </c>
      <c r="C24" s="742"/>
      <c r="D24" s="742"/>
      <c r="E24" s="742"/>
      <c r="F24" s="741"/>
      <c r="G24" s="740">
        <v>3259</v>
      </c>
      <c r="H24" s="740">
        <v>3556</v>
      </c>
      <c r="I24" s="740">
        <v>3954</v>
      </c>
    </row>
    <row r="25" spans="2:9" ht="15.75" customHeight="1">
      <c r="B25" s="743" t="s">
        <v>372</v>
      </c>
      <c r="C25" s="742"/>
      <c r="D25" s="742"/>
      <c r="E25" s="742"/>
      <c r="F25" s="741"/>
      <c r="G25" s="740">
        <v>382</v>
      </c>
      <c r="H25" s="740">
        <v>408</v>
      </c>
      <c r="I25" s="740">
        <v>471</v>
      </c>
    </row>
    <row r="26" spans="2:9" ht="15.75" customHeight="1">
      <c r="B26" s="743" t="s">
        <v>371</v>
      </c>
      <c r="C26" s="742"/>
      <c r="D26" s="742"/>
      <c r="E26" s="742"/>
      <c r="F26" s="741"/>
      <c r="G26" s="740">
        <v>174</v>
      </c>
      <c r="H26" s="740">
        <v>170</v>
      </c>
      <c r="I26" s="740">
        <v>139</v>
      </c>
    </row>
    <row r="27" spans="2:9" ht="15.75" customHeight="1">
      <c r="B27" s="743" t="s">
        <v>370</v>
      </c>
      <c r="C27" s="742"/>
      <c r="D27" s="742"/>
      <c r="E27" s="742"/>
      <c r="F27" s="741"/>
      <c r="G27" s="740">
        <v>305</v>
      </c>
      <c r="H27" s="740">
        <v>315</v>
      </c>
      <c r="I27" s="740">
        <v>310</v>
      </c>
    </row>
    <row r="28" spans="2:9" ht="15.75" customHeight="1">
      <c r="B28" s="743" t="s">
        <v>369</v>
      </c>
      <c r="C28" s="742"/>
      <c r="D28" s="742"/>
      <c r="E28" s="742"/>
      <c r="F28" s="741"/>
      <c r="G28" s="740">
        <v>1459</v>
      </c>
      <c r="H28" s="740">
        <v>1583</v>
      </c>
      <c r="I28" s="740">
        <v>1607</v>
      </c>
    </row>
    <row r="29" spans="2:9" ht="15.75" customHeight="1">
      <c r="B29" s="743" t="s">
        <v>368</v>
      </c>
      <c r="C29" s="742"/>
      <c r="D29" s="742"/>
      <c r="E29" s="742"/>
      <c r="F29" s="741"/>
      <c r="G29" s="740">
        <v>677</v>
      </c>
      <c r="H29" s="740">
        <v>746</v>
      </c>
      <c r="I29" s="740">
        <v>696</v>
      </c>
    </row>
    <row r="30" spans="2:9" ht="15.75" customHeight="1">
      <c r="B30" s="743" t="s">
        <v>367</v>
      </c>
      <c r="C30" s="742"/>
      <c r="D30" s="742"/>
      <c r="E30" s="742"/>
      <c r="F30" s="741"/>
      <c r="G30" s="740">
        <v>874</v>
      </c>
      <c r="H30" s="740">
        <v>833</v>
      </c>
      <c r="I30" s="740">
        <v>871</v>
      </c>
    </row>
    <row r="31" spans="2:9" ht="15.75" customHeight="1">
      <c r="B31" s="743" t="s">
        <v>366</v>
      </c>
      <c r="C31" s="742"/>
      <c r="D31" s="742"/>
      <c r="E31" s="742"/>
      <c r="F31" s="741"/>
      <c r="G31" s="740">
        <v>2697</v>
      </c>
      <c r="H31" s="740">
        <v>2507</v>
      </c>
      <c r="I31" s="740">
        <v>2273</v>
      </c>
    </row>
    <row r="32" spans="2:9" ht="15.75" customHeight="1">
      <c r="B32" s="743" t="s">
        <v>365</v>
      </c>
      <c r="C32" s="742"/>
      <c r="D32" s="742"/>
      <c r="E32" s="742"/>
      <c r="F32" s="741"/>
      <c r="G32" s="740">
        <v>488</v>
      </c>
      <c r="H32" s="740">
        <v>538</v>
      </c>
      <c r="I32" s="740">
        <v>497</v>
      </c>
    </row>
    <row r="33" spans="2:9" ht="15.75" customHeight="1">
      <c r="B33" s="743" t="s">
        <v>364</v>
      </c>
      <c r="C33" s="742"/>
      <c r="D33" s="742"/>
      <c r="E33" s="742"/>
      <c r="F33" s="741"/>
      <c r="G33" s="740">
        <v>878</v>
      </c>
      <c r="H33" s="740">
        <v>963</v>
      </c>
      <c r="I33" s="740">
        <v>927</v>
      </c>
    </row>
    <row r="34" spans="2:9" ht="15.75" customHeight="1">
      <c r="B34" s="743" t="s">
        <v>363</v>
      </c>
      <c r="C34" s="742"/>
      <c r="D34" s="742"/>
      <c r="E34" s="742"/>
      <c r="F34" s="741"/>
      <c r="G34" s="740">
        <v>613</v>
      </c>
      <c r="H34" s="740">
        <v>637</v>
      </c>
      <c r="I34" s="740">
        <v>618</v>
      </c>
    </row>
    <row r="35" spans="2:9" ht="15.75" customHeight="1">
      <c r="B35" s="743" t="s">
        <v>362</v>
      </c>
      <c r="C35" s="742"/>
      <c r="D35" s="742"/>
      <c r="E35" s="742"/>
      <c r="F35" s="741"/>
      <c r="G35" s="740">
        <v>971</v>
      </c>
      <c r="H35" s="740">
        <v>486</v>
      </c>
      <c r="I35" s="740">
        <v>200</v>
      </c>
    </row>
    <row r="36" spans="17:19" ht="12.75">
      <c r="Q36" s="739"/>
      <c r="R36" s="739"/>
      <c r="S36" s="739"/>
    </row>
    <row r="39" ht="12.75" thickBot="1"/>
    <row r="40" spans="1:4" ht="14.25">
      <c r="A40" s="738" t="s">
        <v>361</v>
      </c>
      <c r="B40" s="737"/>
      <c r="C40" s="737"/>
      <c r="D40" s="736" t="s">
        <v>54</v>
      </c>
    </row>
    <row r="41" spans="1:4" ht="14.25">
      <c r="A41" s="735" t="s">
        <v>360</v>
      </c>
      <c r="B41" s="734"/>
      <c r="C41" s="734"/>
      <c r="D41" s="733">
        <v>971</v>
      </c>
    </row>
    <row r="42" spans="1:4" ht="14.25">
      <c r="A42" s="735" t="s">
        <v>359</v>
      </c>
      <c r="B42" s="734"/>
      <c r="C42" s="734"/>
      <c r="D42" s="733">
        <v>613</v>
      </c>
    </row>
    <row r="43" spans="1:4" ht="14.25">
      <c r="A43" s="735" t="s">
        <v>358</v>
      </c>
      <c r="B43" s="734"/>
      <c r="C43" s="734"/>
      <c r="D43" s="733">
        <v>878</v>
      </c>
    </row>
    <row r="44" spans="1:4" ht="14.25">
      <c r="A44" s="735" t="s">
        <v>357</v>
      </c>
      <c r="B44" s="734"/>
      <c r="C44" s="734"/>
      <c r="D44" s="733">
        <v>488</v>
      </c>
    </row>
    <row r="45" spans="1:4" ht="14.25">
      <c r="A45" s="735" t="s">
        <v>356</v>
      </c>
      <c r="B45" s="734"/>
      <c r="C45" s="734"/>
      <c r="D45" s="733">
        <v>2697</v>
      </c>
    </row>
    <row r="46" spans="1:4" ht="14.25">
      <c r="A46" s="735" t="s">
        <v>355</v>
      </c>
      <c r="B46" s="734"/>
      <c r="C46" s="734"/>
      <c r="D46" s="733">
        <v>874</v>
      </c>
    </row>
    <row r="47" spans="1:4" ht="14.25">
      <c r="A47" s="735" t="s">
        <v>354</v>
      </c>
      <c r="B47" s="734"/>
      <c r="C47" s="734"/>
      <c r="D47" s="733">
        <v>677</v>
      </c>
    </row>
    <row r="48" spans="1:4" ht="14.25">
      <c r="A48" s="735" t="s">
        <v>353</v>
      </c>
      <c r="B48" s="734"/>
      <c r="C48" s="734"/>
      <c r="D48" s="733">
        <v>1459</v>
      </c>
    </row>
    <row r="49" spans="1:4" ht="14.25">
      <c r="A49" s="735" t="s">
        <v>352</v>
      </c>
      <c r="B49" s="734"/>
      <c r="C49" s="734"/>
      <c r="D49" s="733">
        <v>305</v>
      </c>
    </row>
    <row r="50" spans="1:4" ht="14.25">
      <c r="A50" s="735" t="s">
        <v>351</v>
      </c>
      <c r="B50" s="734"/>
      <c r="C50" s="734"/>
      <c r="D50" s="733">
        <v>174</v>
      </c>
    </row>
    <row r="51" spans="1:4" ht="14.25">
      <c r="A51" s="735" t="s">
        <v>350</v>
      </c>
      <c r="B51" s="734"/>
      <c r="C51" s="734"/>
      <c r="D51" s="733">
        <v>382</v>
      </c>
    </row>
    <row r="52" spans="1:4" ht="14.25">
      <c r="A52" s="735" t="s">
        <v>349</v>
      </c>
      <c r="B52" s="734"/>
      <c r="C52" s="734"/>
      <c r="D52" s="733">
        <v>3259</v>
      </c>
    </row>
    <row r="53" spans="1:4" ht="14.25">
      <c r="A53" s="735" t="s">
        <v>348</v>
      </c>
      <c r="B53" s="734"/>
      <c r="C53" s="734"/>
      <c r="D53" s="733">
        <v>753</v>
      </c>
    </row>
    <row r="54" spans="1:4" ht="14.25">
      <c r="A54" s="735" t="s">
        <v>347</v>
      </c>
      <c r="B54" s="734"/>
      <c r="C54" s="734"/>
      <c r="D54" s="733">
        <v>55</v>
      </c>
    </row>
    <row r="55" spans="1:4" ht="14.25">
      <c r="A55" s="735" t="s">
        <v>346</v>
      </c>
      <c r="B55" s="734"/>
      <c r="C55" s="734"/>
      <c r="D55" s="733">
        <v>74</v>
      </c>
    </row>
    <row r="56" spans="1:4" ht="14.25">
      <c r="A56" s="735" t="s">
        <v>345</v>
      </c>
      <c r="B56" s="734"/>
      <c r="C56" s="734"/>
      <c r="D56" s="733">
        <v>3397</v>
      </c>
    </row>
    <row r="57" spans="1:4" ht="14.25">
      <c r="A57" s="735" t="s">
        <v>344</v>
      </c>
      <c r="B57" s="734"/>
      <c r="C57" s="734"/>
      <c r="D57" s="733">
        <v>1463</v>
      </c>
    </row>
    <row r="58" spans="1:4" ht="14.25">
      <c r="A58" s="735" t="s">
        <v>343</v>
      </c>
      <c r="B58" s="734"/>
      <c r="C58" s="734"/>
      <c r="D58" s="733">
        <v>2</v>
      </c>
    </row>
    <row r="59" spans="1:4" ht="14.25">
      <c r="A59" s="735" t="s">
        <v>342</v>
      </c>
      <c r="B59" s="734"/>
      <c r="C59" s="734"/>
      <c r="D59" s="733">
        <v>389</v>
      </c>
    </row>
    <row r="60" spans="1:4" ht="14.25">
      <c r="A60" s="735" t="s">
        <v>341</v>
      </c>
      <c r="B60" s="734"/>
      <c r="C60" s="734"/>
      <c r="D60" s="733">
        <v>4827</v>
      </c>
    </row>
    <row r="61" spans="1:4" ht="14.25" thickBot="1">
      <c r="A61" s="732" t="s">
        <v>340</v>
      </c>
      <c r="B61" s="731"/>
      <c r="C61" s="731"/>
      <c r="D61" s="730">
        <v>23737</v>
      </c>
    </row>
  </sheetData>
  <sheetProtection/>
  <mergeCells count="51">
    <mergeCell ref="B32:F32"/>
    <mergeCell ref="B33:F33"/>
    <mergeCell ref="B34:F34"/>
    <mergeCell ref="B35:F35"/>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M11:U11"/>
    <mergeCell ref="U3:V3"/>
    <mergeCell ref="A5:A6"/>
    <mergeCell ref="C5:D5"/>
    <mergeCell ref="E5:G5"/>
    <mergeCell ref="H5:U5"/>
    <mergeCell ref="B5:B6"/>
    <mergeCell ref="A40:C40"/>
    <mergeCell ref="A41:C41"/>
    <mergeCell ref="A42:C42"/>
    <mergeCell ref="A43:C43"/>
    <mergeCell ref="A44:C44"/>
    <mergeCell ref="A45:C45"/>
    <mergeCell ref="A46:C46"/>
    <mergeCell ref="A47:C47"/>
    <mergeCell ref="A48:C48"/>
    <mergeCell ref="A49:C49"/>
    <mergeCell ref="A50:C50"/>
    <mergeCell ref="A51:C51"/>
    <mergeCell ref="A58:C58"/>
    <mergeCell ref="A59:C59"/>
    <mergeCell ref="A60:C60"/>
    <mergeCell ref="A61:C61"/>
    <mergeCell ref="A52:C52"/>
    <mergeCell ref="A53:C53"/>
    <mergeCell ref="A54:C54"/>
    <mergeCell ref="A55:C55"/>
    <mergeCell ref="A56:C56"/>
    <mergeCell ref="A57:C57"/>
  </mergeCells>
  <printOptions horizontalCentered="1"/>
  <pageMargins left="0.1968503937007874" right="0" top="0.31496062992125984" bottom="0.1968503937007874" header="0.35" footer="0.196850393700787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2022-03-15T06:13:01Z</dcterms:created>
  <dcterms:modified xsi:type="dcterms:W3CDTF">2023-12-26T08:52:14Z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