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tabRatio="740" activeTab="0"/>
  </bookViews>
  <sheets>
    <sheet name="収支予算書" sheetId="1" r:id="rId1"/>
    <sheet name="収支予算書（記入例）" sheetId="2" r:id="rId2"/>
    <sheet name="収支決算書" sheetId="3" r:id="rId3"/>
    <sheet name="収支決算書（記入例）" sheetId="4" r:id="rId4"/>
    <sheet name="変更" sheetId="5" r:id="rId5"/>
    <sheet name="変更(記入例)" sheetId="6" r:id="rId6"/>
  </sheets>
  <externalReferences>
    <externalReference r:id="rId9"/>
  </externalReferences>
  <definedNames>
    <definedName name="_xlnm.Print_Area" localSheetId="2">'収支決算書'!$A$1:$E$35</definedName>
    <definedName name="_xlnm.Print_Area" localSheetId="3">'収支決算書（記入例）'!$A$1:$E$35</definedName>
    <definedName name="_xlnm.Print_Area" localSheetId="0">'収支予算書'!$A$1:$E$35</definedName>
    <definedName name="_xlnm.Print_Area" localSheetId="1">'収支予算書（記入例）'!$A$1:$E$35</definedName>
    <definedName name="_xlnm.Print_Area" localSheetId="4">'変更'!$A$1:$E$35</definedName>
    <definedName name="_xlnm.Print_Area" localSheetId="5">'変更(記入例)'!$A$1:$E$35</definedName>
    <definedName name="一覧表">'[1]入力シート'!$B$5:$AH$210</definedName>
  </definedNames>
  <calcPr fullCalcOnLoad="1"/>
</workbook>
</file>

<file path=xl/sharedStrings.xml><?xml version="1.0" encoding="utf-8"?>
<sst xmlns="http://schemas.openxmlformats.org/spreadsheetml/2006/main" count="119" uniqueCount="25">
  <si>
    <t>自主防災補助金</t>
  </si>
  <si>
    <t>※（　）内は申請時金額</t>
  </si>
  <si>
    <t>※（　）内は申請時金額</t>
  </si>
  <si>
    <t>項　　目</t>
  </si>
  <si>
    <t>備　　考</t>
  </si>
  <si>
    <t>金　　額</t>
  </si>
  <si>
    <t>補助金対象額</t>
  </si>
  <si>
    <t>収　支　予　算　書</t>
  </si>
  <si>
    <t>地　区　負　担</t>
  </si>
  <si>
    <t>● 収　入</t>
  </si>
  <si>
    <t>● 支　出</t>
  </si>
  <si>
    <t>合　　計</t>
  </si>
  <si>
    <t>但し上限額：</t>
  </si>
  <si>
    <r>
      <t xml:space="preserve">補助金対象額×４/５
</t>
    </r>
    <r>
      <rPr>
        <sz val="10"/>
        <rFont val="HGSｺﾞｼｯｸM"/>
        <family val="3"/>
      </rPr>
      <t>　　　</t>
    </r>
    <r>
      <rPr>
        <sz val="9"/>
        <rFont val="HGSｺﾞｼｯｸM"/>
        <family val="3"/>
      </rPr>
      <t>（1,000円未満切捨）</t>
    </r>
  </si>
  <si>
    <t>【変更申請】</t>
  </si>
  <si>
    <t>LED投光器</t>
  </si>
  <si>
    <t>１台⇒３台</t>
  </si>
  <si>
    <t>収　支　決　算　書</t>
  </si>
  <si>
    <t>非常食</t>
  </si>
  <si>
    <t>保存水</t>
  </si>
  <si>
    <t>〇〇の天然水　2リットル　90本</t>
  </si>
  <si>
    <t>・アルファ化米　〇袋
・乾パン　　　　〇個</t>
  </si>
  <si>
    <t>(      )</t>
  </si>
  <si>
    <t>(       )</t>
  </si>
  <si>
    <t>(        )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</si>
</sst>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);\(#,##0\)"/>
    <numFmt numFmtId="178" formatCode="\(0,000\)"/>
    <numFmt numFmtId="179" formatCode="\(00\)"/>
    <numFmt numFmtId="180" formatCode="#,##0_ "/>
    <numFmt numFmtId="181" formatCode="#,##0&quot;円&quot;\ "/>
    <numFmt numFmtId="182" formatCode="&quot;〒&quot;#"/>
    <numFmt numFmtId="183" formatCode="&quot;〒656-0&quot;0"/>
    <numFmt numFmtId="184" formatCode="&quot;　〒656-0&quot;0"/>
    <numFmt numFmtId="185" formatCode="[$-411]ggge&quot;年&quot;m&quot;月&quot;d&quot;日&quot;;@"/>
    <numFmt numFmtId="186" formatCode="[$-411]e;@"/>
    <numFmt numFmtId="187" formatCode="[$-411]m;@"/>
    <numFmt numFmtId="188" formatCode="[$-411]m&quot;月&quot;;@"/>
    <numFmt numFmtId="189" formatCode="[$-411]d;@"/>
    <numFmt numFmtId="190" formatCode="[$-411]d&quot;日&quot;;@"/>
    <numFmt numFmtId="191" formatCode="####&quot;号　&quot;"/>
    <numFmt numFmtId="192" formatCode="#,##0&quot; 円&quot;"/>
    <numFmt numFmtId="193" formatCode="&quot;（&quot;0&quot;月～）&quot;"/>
    <numFmt numFmtId="194" formatCode="\(00.0\)"/>
    <numFmt numFmtId="195" formatCode="0_);[Red]\(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2"/>
      <name val="HGSｺﾞｼｯｸM"/>
      <family val="3"/>
    </font>
    <font>
      <sz val="11"/>
      <name val="HGSｺﾞｼｯｸM"/>
      <family val="3"/>
    </font>
    <font>
      <b/>
      <sz val="12"/>
      <name val="HGSｺﾞｼｯｸM"/>
      <family val="3"/>
    </font>
    <font>
      <sz val="10"/>
      <name val="HGSｺﾞｼｯｸM"/>
      <family val="3"/>
    </font>
    <font>
      <sz val="18"/>
      <name val="ＭＳ ゴシック"/>
      <family val="3"/>
    </font>
    <font>
      <sz val="9"/>
      <name val="HGSｺﾞｼｯｸM"/>
      <family val="3"/>
    </font>
    <font>
      <sz val="10"/>
      <name val="ＭＳ Ｐゴシック"/>
      <family val="3"/>
    </font>
    <font>
      <b/>
      <sz val="10"/>
      <name val="HGSｺﾞｼｯｸM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HGSｺﾞｼｯｸM"/>
      <family val="3"/>
    </font>
    <font>
      <sz val="11"/>
      <color indexed="10"/>
      <name val="HGSｺﾞｼｯｸM"/>
      <family val="3"/>
    </font>
    <font>
      <sz val="11"/>
      <color indexed="8"/>
      <name val="Calibri"/>
      <family val="2"/>
    </font>
    <font>
      <sz val="18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HGSｺﾞｼｯｸM"/>
      <family val="3"/>
    </font>
    <font>
      <sz val="11"/>
      <color rgb="FFFF0000"/>
      <name val="HGS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>
        <color rgb="FFFF0000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rgb="FFFF0000"/>
      </right>
      <top style="hair"/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 style="thin">
        <color rgb="FFFF0000"/>
      </bottom>
    </border>
    <border>
      <left style="thin">
        <color rgb="FFFF0000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rgb="FFFF0000"/>
      </right>
      <top/>
      <bottom style="hair"/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38" fontId="3" fillId="2" borderId="10" xfId="48" applyFont="1" applyFill="1" applyBorder="1" applyAlignment="1">
      <alignment horizontal="center" vertical="center" wrapText="1"/>
    </xf>
    <xf numFmtId="38" fontId="3" fillId="0" borderId="0" xfId="48" applyFont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78" fontId="5" fillId="0" borderId="10" xfId="48" applyNumberFormat="1" applyFont="1" applyFill="1" applyBorder="1" applyAlignment="1">
      <alignment horizontal="left" vertical="center"/>
    </xf>
    <xf numFmtId="38" fontId="3" fillId="2" borderId="10" xfId="48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80" fontId="2" fillId="0" borderId="10" xfId="48" applyNumberFormat="1" applyFont="1" applyFill="1" applyBorder="1" applyAlignment="1">
      <alignment vertical="center"/>
    </xf>
    <xf numFmtId="38" fontId="2" fillId="0" borderId="0" xfId="48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top"/>
    </xf>
    <xf numFmtId="38" fontId="49" fillId="0" borderId="11" xfId="48" applyFont="1" applyFill="1" applyBorder="1" applyAlignment="1">
      <alignment horizontal="right" vertical="center" shrinkToFit="1"/>
    </xf>
    <xf numFmtId="181" fontId="50" fillId="0" borderId="12" xfId="0" applyNumberFormat="1" applyFont="1" applyBorder="1" applyAlignment="1">
      <alignment horizontal="left" vertical="center"/>
    </xf>
    <xf numFmtId="181" fontId="2" fillId="0" borderId="10" xfId="48" applyNumberFormat="1" applyFont="1" applyFill="1" applyBorder="1" applyAlignment="1">
      <alignment vertical="center"/>
    </xf>
    <xf numFmtId="178" fontId="5" fillId="0" borderId="10" xfId="48" applyNumberFormat="1" applyFont="1" applyFill="1" applyBorder="1" applyAlignment="1">
      <alignment horizontal="right" vertical="center"/>
    </xf>
    <xf numFmtId="181" fontId="50" fillId="0" borderId="13" xfId="0" applyNumberFormat="1" applyFont="1" applyBorder="1" applyAlignment="1">
      <alignment horizontal="left" vertical="center"/>
    </xf>
    <xf numFmtId="38" fontId="49" fillId="0" borderId="14" xfId="48" applyFont="1" applyFill="1" applyBorder="1" applyAlignment="1">
      <alignment horizontal="right" vertical="center" shrinkToFit="1"/>
    </xf>
    <xf numFmtId="38" fontId="3" fillId="0" borderId="15" xfId="48" applyFont="1" applyBorder="1" applyAlignment="1">
      <alignment horizontal="right" vertical="top"/>
    </xf>
    <xf numFmtId="0" fontId="0" fillId="0" borderId="15" xfId="0" applyBorder="1" applyAlignment="1">
      <alignment horizontal="right" vertical="top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177" fontId="2" fillId="0" borderId="16" xfId="48" applyNumberFormat="1" applyFont="1" applyFill="1" applyBorder="1" applyAlignment="1">
      <alignment horizontal="right" vertical="center"/>
    </xf>
    <xf numFmtId="177" fontId="2" fillId="0" borderId="17" xfId="48" applyNumberFormat="1" applyFont="1" applyFill="1" applyBorder="1" applyAlignment="1">
      <alignment horizontal="right" vertical="center"/>
    </xf>
    <xf numFmtId="180" fontId="2" fillId="0" borderId="16" xfId="48" applyNumberFormat="1" applyFont="1" applyFill="1" applyBorder="1" applyAlignment="1">
      <alignment horizontal="right" vertical="center"/>
    </xf>
    <xf numFmtId="180" fontId="2" fillId="0" borderId="17" xfId="48" applyNumberFormat="1" applyFont="1" applyFill="1" applyBorder="1" applyAlignment="1">
      <alignment horizontal="right" vertical="center"/>
    </xf>
    <xf numFmtId="38" fontId="5" fillId="0" borderId="18" xfId="48" applyFont="1" applyFill="1" applyBorder="1" applyAlignment="1">
      <alignment horizontal="left" vertical="center" wrapText="1"/>
    </xf>
    <xf numFmtId="38" fontId="5" fillId="0" borderId="19" xfId="48" applyFont="1" applyFill="1" applyBorder="1" applyAlignment="1">
      <alignment horizontal="left" vertical="center" wrapText="1"/>
    </xf>
    <xf numFmtId="38" fontId="5" fillId="0" borderId="11" xfId="48" applyFont="1" applyFill="1" applyBorder="1" applyAlignment="1">
      <alignment horizontal="left" vertical="center" wrapText="1"/>
    </xf>
    <xf numFmtId="38" fontId="5" fillId="0" borderId="12" xfId="48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181" fontId="2" fillId="0" borderId="16" xfId="48" applyNumberFormat="1" applyFont="1" applyFill="1" applyBorder="1" applyAlignment="1">
      <alignment horizontal="right" vertical="center" indent="1"/>
    </xf>
    <xf numFmtId="181" fontId="2" fillId="0" borderId="17" xfId="48" applyNumberFormat="1" applyFont="1" applyFill="1" applyBorder="1" applyAlignment="1">
      <alignment horizontal="right" vertical="center" indent="1"/>
    </xf>
    <xf numFmtId="181" fontId="4" fillId="0" borderId="16" xfId="48" applyNumberFormat="1" applyFont="1" applyFill="1" applyBorder="1" applyAlignment="1">
      <alignment horizontal="right" vertical="center" indent="1"/>
    </xf>
    <xf numFmtId="181" fontId="4" fillId="0" borderId="17" xfId="48" applyNumberFormat="1" applyFont="1" applyFill="1" applyBorder="1" applyAlignment="1">
      <alignment horizontal="right" vertical="center" indent="1"/>
    </xf>
    <xf numFmtId="180" fontId="9" fillId="0" borderId="18" xfId="48" applyNumberFormat="1" applyFont="1" applyFill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176" fontId="5" fillId="0" borderId="18" xfId="48" applyNumberFormat="1" applyFont="1" applyFill="1" applyBorder="1" applyAlignment="1">
      <alignment horizontal="left" vertical="center"/>
    </xf>
    <xf numFmtId="176" fontId="5" fillId="0" borderId="19" xfId="48" applyNumberFormat="1" applyFont="1" applyFill="1" applyBorder="1" applyAlignment="1">
      <alignment horizontal="left" vertical="center"/>
    </xf>
    <xf numFmtId="176" fontId="5" fillId="0" borderId="11" xfId="48" applyNumberFormat="1" applyFont="1" applyFill="1" applyBorder="1" applyAlignment="1">
      <alignment horizontal="left" vertical="center"/>
    </xf>
    <xf numFmtId="176" fontId="5" fillId="0" borderId="12" xfId="48" applyNumberFormat="1" applyFont="1" applyFill="1" applyBorder="1" applyAlignment="1">
      <alignment horizontal="left" vertical="center"/>
    </xf>
    <xf numFmtId="38" fontId="5" fillId="0" borderId="18" xfId="48" applyFont="1" applyFill="1" applyBorder="1" applyAlignment="1">
      <alignment horizontal="left" vertical="center"/>
    </xf>
    <xf numFmtId="38" fontId="5" fillId="0" borderId="19" xfId="48" applyFont="1" applyFill="1" applyBorder="1" applyAlignment="1">
      <alignment horizontal="left" vertical="center"/>
    </xf>
    <xf numFmtId="38" fontId="5" fillId="0" borderId="11" xfId="48" applyFont="1" applyFill="1" applyBorder="1" applyAlignment="1">
      <alignment horizontal="left" vertical="center"/>
    </xf>
    <xf numFmtId="38" fontId="5" fillId="0" borderId="12" xfId="48" applyFont="1" applyFill="1" applyBorder="1" applyAlignment="1">
      <alignment horizontal="left" vertical="center"/>
    </xf>
    <xf numFmtId="176" fontId="5" fillId="0" borderId="18" xfId="48" applyNumberFormat="1" applyFont="1" applyFill="1" applyBorder="1" applyAlignment="1">
      <alignment horizontal="left" vertical="center" wrapText="1"/>
    </xf>
    <xf numFmtId="176" fontId="5" fillId="0" borderId="19" xfId="48" applyNumberFormat="1" applyFont="1" applyFill="1" applyBorder="1" applyAlignment="1">
      <alignment horizontal="left" vertical="center" wrapText="1"/>
    </xf>
    <xf numFmtId="176" fontId="5" fillId="0" borderId="11" xfId="48" applyNumberFormat="1" applyFont="1" applyFill="1" applyBorder="1" applyAlignment="1">
      <alignment horizontal="left" vertical="center" wrapText="1"/>
    </xf>
    <xf numFmtId="176" fontId="5" fillId="0" borderId="12" xfId="48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distributed" vertical="center"/>
    </xf>
    <xf numFmtId="0" fontId="8" fillId="0" borderId="19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38" fontId="3" fillId="0" borderId="10" xfId="48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8" fontId="2" fillId="0" borderId="18" xfId="48" applyFont="1" applyFill="1" applyBorder="1" applyAlignment="1">
      <alignment horizontal="right" vertical="center" indent="1"/>
    </xf>
    <xf numFmtId="38" fontId="2" fillId="0" borderId="19" xfId="48" applyFont="1" applyFill="1" applyBorder="1" applyAlignment="1">
      <alignment horizontal="right" vertical="center" indent="1"/>
    </xf>
    <xf numFmtId="38" fontId="2" fillId="0" borderId="11" xfId="48" applyFont="1" applyFill="1" applyBorder="1" applyAlignment="1">
      <alignment horizontal="right" vertical="center" indent="1"/>
    </xf>
    <xf numFmtId="38" fontId="2" fillId="0" borderId="12" xfId="48" applyFont="1" applyFill="1" applyBorder="1" applyAlignment="1">
      <alignment horizontal="right" vertical="center" indent="1"/>
    </xf>
    <xf numFmtId="178" fontId="5" fillId="0" borderId="18" xfId="48" applyNumberFormat="1" applyFont="1" applyFill="1" applyBorder="1" applyAlignment="1">
      <alignment horizontal="left" vertical="center"/>
    </xf>
    <xf numFmtId="178" fontId="5" fillId="0" borderId="19" xfId="48" applyNumberFormat="1" applyFont="1" applyFill="1" applyBorder="1" applyAlignment="1">
      <alignment horizontal="left" vertical="center"/>
    </xf>
    <xf numFmtId="178" fontId="5" fillId="0" borderId="11" xfId="48" applyNumberFormat="1" applyFont="1" applyFill="1" applyBorder="1" applyAlignment="1">
      <alignment horizontal="left" vertical="center"/>
    </xf>
    <xf numFmtId="178" fontId="5" fillId="0" borderId="12" xfId="48" applyNumberFormat="1" applyFont="1" applyFill="1" applyBorder="1" applyAlignment="1">
      <alignment horizontal="left" vertical="center"/>
    </xf>
    <xf numFmtId="181" fontId="2" fillId="0" borderId="18" xfId="0" applyNumberFormat="1" applyFont="1" applyFill="1" applyBorder="1" applyAlignment="1">
      <alignment horizontal="right" vertical="center" indent="1"/>
    </xf>
    <xf numFmtId="181" fontId="2" fillId="0" borderId="19" xfId="0" applyNumberFormat="1" applyFont="1" applyFill="1" applyBorder="1" applyAlignment="1">
      <alignment horizontal="right" vertical="center" indent="1"/>
    </xf>
    <xf numFmtId="181" fontId="2" fillId="0" borderId="11" xfId="0" applyNumberFormat="1" applyFont="1" applyFill="1" applyBorder="1" applyAlignment="1">
      <alignment horizontal="right" vertical="center" indent="1"/>
    </xf>
    <xf numFmtId="181" fontId="2" fillId="0" borderId="12" xfId="0" applyNumberFormat="1" applyFont="1" applyFill="1" applyBorder="1" applyAlignment="1">
      <alignment horizontal="right" vertical="center" indent="1"/>
    </xf>
    <xf numFmtId="178" fontId="5" fillId="0" borderId="18" xfId="0" applyNumberFormat="1" applyFont="1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38" fontId="2" fillId="0" borderId="18" xfId="48" applyFont="1" applyFill="1" applyBorder="1" applyAlignment="1">
      <alignment horizontal="right" vertical="center"/>
    </xf>
    <xf numFmtId="38" fontId="2" fillId="0" borderId="19" xfId="48" applyFont="1" applyFill="1" applyBorder="1" applyAlignment="1">
      <alignment horizontal="right" vertical="center"/>
    </xf>
    <xf numFmtId="38" fontId="2" fillId="0" borderId="11" xfId="48" applyFont="1" applyFill="1" applyBorder="1" applyAlignment="1">
      <alignment horizontal="right" vertical="center"/>
    </xf>
    <xf numFmtId="38" fontId="2" fillId="0" borderId="12" xfId="48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38" fontId="3" fillId="2" borderId="20" xfId="48" applyFont="1" applyFill="1" applyBorder="1" applyAlignment="1">
      <alignment horizontal="center" vertical="center"/>
    </xf>
    <xf numFmtId="38" fontId="3" fillId="2" borderId="21" xfId="48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38" fontId="2" fillId="0" borderId="23" xfId="48" applyFont="1" applyFill="1" applyBorder="1" applyAlignment="1">
      <alignment horizontal="right" vertical="center" indent="1"/>
    </xf>
    <xf numFmtId="38" fontId="2" fillId="0" borderId="24" xfId="48" applyFont="1" applyFill="1" applyBorder="1" applyAlignment="1">
      <alignment horizontal="right" vertical="center" indent="1"/>
    </xf>
    <xf numFmtId="176" fontId="3" fillId="0" borderId="18" xfId="0" applyNumberFormat="1" applyFont="1" applyBorder="1" applyAlignment="1">
      <alignment horizontal="left" vertical="center" wrapText="1"/>
    </xf>
    <xf numFmtId="176" fontId="3" fillId="0" borderId="19" xfId="0" applyNumberFormat="1" applyFont="1" applyBorder="1" applyAlignment="1">
      <alignment horizontal="left" vertical="center" wrapText="1"/>
    </xf>
    <xf numFmtId="176" fontId="3" fillId="0" borderId="23" xfId="0" applyNumberFormat="1" applyFont="1" applyBorder="1" applyAlignment="1">
      <alignment horizontal="left" vertical="center" wrapText="1"/>
    </xf>
    <xf numFmtId="176" fontId="3" fillId="0" borderId="24" xfId="0" applyNumberFormat="1" applyFont="1" applyBorder="1" applyAlignment="1">
      <alignment horizontal="left" vertical="center" wrapText="1"/>
    </xf>
    <xf numFmtId="180" fontId="5" fillId="0" borderId="18" xfId="48" applyNumberFormat="1" applyFont="1" applyFill="1" applyBorder="1" applyAlignment="1">
      <alignment horizontal="left" vertical="center"/>
    </xf>
    <xf numFmtId="181" fontId="2" fillId="0" borderId="16" xfId="48" applyNumberFormat="1" applyFont="1" applyFill="1" applyBorder="1" applyAlignment="1">
      <alignment horizontal="right" vertical="center"/>
    </xf>
    <xf numFmtId="181" fontId="2" fillId="0" borderId="17" xfId="48" applyNumberFormat="1" applyFont="1" applyFill="1" applyBorder="1" applyAlignment="1">
      <alignment horizontal="right" vertical="center"/>
    </xf>
    <xf numFmtId="181" fontId="4" fillId="0" borderId="16" xfId="48" applyNumberFormat="1" applyFont="1" applyFill="1" applyBorder="1" applyAlignment="1">
      <alignment horizontal="right" vertical="center"/>
    </xf>
    <xf numFmtId="181" fontId="4" fillId="0" borderId="17" xfId="48" applyNumberFormat="1" applyFont="1" applyFill="1" applyBorder="1" applyAlignment="1">
      <alignment horizontal="right" vertical="center"/>
    </xf>
    <xf numFmtId="181" fontId="2" fillId="0" borderId="18" xfId="0" applyNumberFormat="1" applyFont="1" applyFill="1" applyBorder="1" applyAlignment="1">
      <alignment horizontal="center" vertical="center"/>
    </xf>
    <xf numFmtId="181" fontId="2" fillId="0" borderId="19" xfId="0" applyNumberFormat="1" applyFont="1" applyFill="1" applyBorder="1" applyAlignment="1">
      <alignment horizontal="center" vertical="center"/>
    </xf>
    <xf numFmtId="181" fontId="2" fillId="0" borderId="11" xfId="0" applyNumberFormat="1" applyFont="1" applyFill="1" applyBorder="1" applyAlignment="1">
      <alignment horizontal="center" vertical="center"/>
    </xf>
    <xf numFmtId="181" fontId="2" fillId="0" borderId="12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2" fillId="0" borderId="25" xfId="48" applyFont="1" applyFill="1" applyBorder="1" applyAlignment="1">
      <alignment horizontal="center" vertical="center"/>
    </xf>
    <xf numFmtId="38" fontId="2" fillId="0" borderId="26" xfId="48" applyFont="1" applyFill="1" applyBorder="1" applyAlignment="1">
      <alignment horizontal="center" vertical="center"/>
    </xf>
    <xf numFmtId="38" fontId="2" fillId="0" borderId="27" xfId="48" applyFont="1" applyFill="1" applyBorder="1" applyAlignment="1">
      <alignment horizontal="center" vertical="center"/>
    </xf>
    <xf numFmtId="38" fontId="2" fillId="0" borderId="13" xfId="48" applyFont="1" applyFill="1" applyBorder="1" applyAlignment="1">
      <alignment horizontal="center" vertical="center"/>
    </xf>
    <xf numFmtId="178" fontId="5" fillId="0" borderId="28" xfId="48" applyNumberFormat="1" applyFont="1" applyFill="1" applyBorder="1" applyAlignment="1">
      <alignment horizontal="left" vertical="center"/>
    </xf>
    <xf numFmtId="178" fontId="5" fillId="0" borderId="29" xfId="48" applyNumberFormat="1" applyFont="1" applyFill="1" applyBorder="1" applyAlignment="1">
      <alignment horizontal="left" vertical="center"/>
    </xf>
    <xf numFmtId="178" fontId="5" fillId="0" borderId="27" xfId="48" applyNumberFormat="1" applyFont="1" applyFill="1" applyBorder="1" applyAlignment="1">
      <alignment horizontal="left" vertical="center"/>
    </xf>
    <xf numFmtId="178" fontId="5" fillId="0" borderId="13" xfId="48" applyNumberFormat="1" applyFont="1" applyFill="1" applyBorder="1" applyAlignment="1">
      <alignment horizontal="left" vertical="center"/>
    </xf>
    <xf numFmtId="38" fontId="2" fillId="0" borderId="23" xfId="48" applyFont="1" applyFill="1" applyBorder="1" applyAlignment="1">
      <alignment horizontal="center" vertical="center"/>
    </xf>
    <xf numFmtId="38" fontId="2" fillId="0" borderId="24" xfId="48" applyFont="1" applyFill="1" applyBorder="1" applyAlignment="1">
      <alignment horizontal="center" vertical="center"/>
    </xf>
    <xf numFmtId="38" fontId="2" fillId="0" borderId="11" xfId="48" applyFont="1" applyFill="1" applyBorder="1" applyAlignment="1">
      <alignment horizontal="center" vertical="center"/>
    </xf>
    <xf numFmtId="38" fontId="2" fillId="0" borderId="12" xfId="48" applyFont="1" applyFill="1" applyBorder="1" applyAlignment="1">
      <alignment horizontal="center" vertical="center"/>
    </xf>
    <xf numFmtId="178" fontId="5" fillId="0" borderId="23" xfId="48" applyNumberFormat="1" applyFont="1" applyFill="1" applyBorder="1" applyAlignment="1">
      <alignment horizontal="left" vertical="center"/>
    </xf>
    <xf numFmtId="178" fontId="5" fillId="0" borderId="24" xfId="48" applyNumberFormat="1" applyFont="1" applyFill="1" applyBorder="1" applyAlignment="1">
      <alignment horizontal="left" vertical="center"/>
    </xf>
    <xf numFmtId="38" fontId="3" fillId="2" borderId="18" xfId="48" applyFont="1" applyFill="1" applyBorder="1" applyAlignment="1">
      <alignment horizontal="center" vertical="center"/>
    </xf>
    <xf numFmtId="38" fontId="3" fillId="2" borderId="19" xfId="48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8" fontId="2" fillId="0" borderId="28" xfId="48" applyFont="1" applyFill="1" applyBorder="1" applyAlignment="1">
      <alignment horizontal="center" vertical="center"/>
    </xf>
    <xf numFmtId="38" fontId="2" fillId="0" borderId="29" xfId="48" applyFont="1" applyFill="1" applyBorder="1" applyAlignment="1">
      <alignment horizontal="center" vertical="center"/>
    </xf>
    <xf numFmtId="38" fontId="2" fillId="0" borderId="30" xfId="48" applyFont="1" applyFill="1" applyBorder="1" applyAlignment="1">
      <alignment horizontal="center" vertical="center"/>
    </xf>
    <xf numFmtId="38" fontId="2" fillId="0" borderId="31" xfId="48" applyFont="1" applyFill="1" applyBorder="1" applyAlignment="1">
      <alignment horizontal="center" vertical="center"/>
    </xf>
    <xf numFmtId="38" fontId="2" fillId="0" borderId="32" xfId="48" applyFont="1" applyFill="1" applyBorder="1" applyAlignment="1">
      <alignment horizontal="center" vertical="center"/>
    </xf>
    <xf numFmtId="38" fontId="2" fillId="0" borderId="33" xfId="48" applyFont="1" applyFill="1" applyBorder="1" applyAlignment="1">
      <alignment horizontal="center" vertical="center"/>
    </xf>
    <xf numFmtId="176" fontId="3" fillId="0" borderId="34" xfId="0" applyNumberFormat="1" applyFont="1" applyBorder="1" applyAlignment="1">
      <alignment horizontal="left" vertical="center" wrapText="1"/>
    </xf>
    <xf numFmtId="176" fontId="3" fillId="0" borderId="29" xfId="0" applyNumberFormat="1" applyFont="1" applyBorder="1" applyAlignment="1">
      <alignment horizontal="left" vertical="center" wrapText="1"/>
    </xf>
    <xf numFmtId="176" fontId="3" fillId="0" borderId="0" xfId="0" applyNumberFormat="1" applyFont="1" applyBorder="1" applyAlignment="1">
      <alignment horizontal="left" vertical="center" wrapText="1"/>
    </xf>
    <xf numFmtId="176" fontId="3" fillId="0" borderId="31" xfId="0" applyNumberFormat="1" applyFont="1" applyBorder="1" applyAlignment="1">
      <alignment horizontal="left" vertical="center" wrapText="1"/>
    </xf>
    <xf numFmtId="38" fontId="2" fillId="0" borderId="18" xfId="48" applyFont="1" applyFill="1" applyBorder="1" applyAlignment="1">
      <alignment horizontal="center" vertical="center"/>
    </xf>
    <xf numFmtId="38" fontId="2" fillId="0" borderId="19" xfId="48" applyFont="1" applyFill="1" applyBorder="1" applyAlignment="1">
      <alignment horizontal="center" vertical="center"/>
    </xf>
    <xf numFmtId="181" fontId="2" fillId="0" borderId="10" xfId="0" applyNumberFormat="1" applyFont="1" applyFill="1" applyBorder="1" applyAlignment="1">
      <alignment horizontal="center" vertical="center"/>
    </xf>
    <xf numFmtId="178" fontId="5" fillId="0" borderId="20" xfId="48" applyNumberFormat="1" applyFont="1" applyFill="1" applyBorder="1" applyAlignment="1">
      <alignment horizontal="left" vertical="center"/>
    </xf>
    <xf numFmtId="178" fontId="5" fillId="0" borderId="21" xfId="48" applyNumberFormat="1" applyFont="1" applyFill="1" applyBorder="1" applyAlignment="1">
      <alignment horizontal="left" vertical="center"/>
    </xf>
    <xf numFmtId="178" fontId="5" fillId="0" borderId="10" xfId="0" applyNumberFormat="1" applyFont="1" applyFill="1" applyBorder="1" applyAlignment="1">
      <alignment horizontal="center" vertical="center"/>
    </xf>
    <xf numFmtId="38" fontId="2" fillId="0" borderId="20" xfId="48" applyFont="1" applyFill="1" applyBorder="1" applyAlignment="1">
      <alignment horizontal="center" vertical="center"/>
    </xf>
    <xf numFmtId="38" fontId="2" fillId="0" borderId="21" xfId="48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distributed" vertical="center"/>
    </xf>
    <xf numFmtId="178" fontId="5" fillId="0" borderId="20" xfId="48" applyNumberFormat="1" applyFont="1" applyFill="1" applyBorder="1" applyAlignment="1">
      <alignment horizontal="center" vertical="center"/>
    </xf>
    <xf numFmtId="178" fontId="5" fillId="0" borderId="21" xfId="48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7</xdr:row>
      <xdr:rowOff>228600</xdr:rowOff>
    </xdr:from>
    <xdr:to>
      <xdr:col>4</xdr:col>
      <xdr:colOff>1028700</xdr:colOff>
      <xdr:row>10</xdr:row>
      <xdr:rowOff>114300</xdr:rowOff>
    </xdr:to>
    <xdr:sp>
      <xdr:nvSpPr>
        <xdr:cNvPr id="1" name="吹き出し: 角を丸めた四角形 1"/>
        <xdr:cNvSpPr>
          <a:spLocks/>
        </xdr:cNvSpPr>
      </xdr:nvSpPr>
      <xdr:spPr>
        <a:xfrm>
          <a:off x="2990850" y="2352675"/>
          <a:ext cx="3171825" cy="857250"/>
        </a:xfrm>
        <a:prstGeom prst="wedgeRoundRectCallout">
          <a:avLst>
            <a:gd name="adj1" fmla="val 21569"/>
            <a:gd name="adj2" fmla="val -101976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上限額は各自主防災組織の世帯数により異なります。上限額がわからない場合は、危機管理課（</a:t>
          </a:r>
          <a:r>
            <a:rPr lang="en-US" cap="none" sz="1100" b="0" i="0" u="none" baseline="0">
              <a:solidFill>
                <a:srgbClr val="000000"/>
              </a:solidFill>
            </a:rPr>
            <a:t>43-5203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）までご確認ください。</a:t>
          </a:r>
        </a:p>
      </xdr:txBody>
    </xdr:sp>
    <xdr:clientData/>
  </xdr:twoCellAnchor>
  <xdr:twoCellAnchor>
    <xdr:from>
      <xdr:col>2</xdr:col>
      <xdr:colOff>0</xdr:colOff>
      <xdr:row>0</xdr:row>
      <xdr:rowOff>314325</xdr:rowOff>
    </xdr:from>
    <xdr:to>
      <xdr:col>4</xdr:col>
      <xdr:colOff>1085850</xdr:colOff>
      <xdr:row>2</xdr:row>
      <xdr:rowOff>200025</xdr:rowOff>
    </xdr:to>
    <xdr:sp>
      <xdr:nvSpPr>
        <xdr:cNvPr id="2" name="吹き出し: 角を丸めた四角形 2"/>
        <xdr:cNvSpPr>
          <a:spLocks/>
        </xdr:cNvSpPr>
      </xdr:nvSpPr>
      <xdr:spPr>
        <a:xfrm>
          <a:off x="2933700" y="314325"/>
          <a:ext cx="3286125" cy="752475"/>
        </a:xfrm>
        <a:prstGeom prst="wedgeRoundRectCallout">
          <a:avLst>
            <a:gd name="adj1" fmla="val -47333"/>
            <a:gd name="adj2" fmla="val 103865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➀市から限度額の範囲内で全体の事業費（補助金対象額のうち）の</a:t>
          </a:r>
          <a:r>
            <a:rPr lang="en-US" cap="none" sz="1100" b="0" i="0" u="none" baseline="0">
              <a:solidFill>
                <a:srgbClr val="000000"/>
              </a:solidFill>
            </a:rPr>
            <a:t>4/5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補助します（</a:t>
          </a:r>
          <a:r>
            <a:rPr lang="en-US" cap="none" sz="1100" b="0" i="0" u="none" baseline="0">
              <a:solidFill>
                <a:srgbClr val="000000"/>
              </a:solidFill>
            </a:rPr>
            <a:t>1,000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円未満切り捨て）。</a:t>
          </a:r>
        </a:p>
      </xdr:txBody>
    </xdr:sp>
    <xdr:clientData/>
  </xdr:twoCellAnchor>
  <xdr:twoCellAnchor>
    <xdr:from>
      <xdr:col>0</xdr:col>
      <xdr:colOff>800100</xdr:colOff>
      <xdr:row>11</xdr:row>
      <xdr:rowOff>333375</xdr:rowOff>
    </xdr:from>
    <xdr:to>
      <xdr:col>2</xdr:col>
      <xdr:colOff>1028700</xdr:colOff>
      <xdr:row>13</xdr:row>
      <xdr:rowOff>419100</xdr:rowOff>
    </xdr:to>
    <xdr:sp>
      <xdr:nvSpPr>
        <xdr:cNvPr id="3" name="吹き出し: 角を丸めた四角形 3"/>
        <xdr:cNvSpPr>
          <a:spLocks/>
        </xdr:cNvSpPr>
      </xdr:nvSpPr>
      <xdr:spPr>
        <a:xfrm>
          <a:off x="800100" y="3619500"/>
          <a:ext cx="3162300" cy="676275"/>
        </a:xfrm>
        <a:prstGeom prst="wedgeRoundRectCallout">
          <a:avLst>
            <a:gd name="adj1" fmla="val -3518"/>
            <a:gd name="adj2" fmla="val -227402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➁全体事業費（補助金対象額）から市の補助額を引いた額が地区の負担額になります。</a:t>
          </a:r>
        </a:p>
      </xdr:txBody>
    </xdr:sp>
    <xdr:clientData/>
  </xdr:twoCellAnchor>
  <xdr:twoCellAnchor>
    <xdr:from>
      <xdr:col>2</xdr:col>
      <xdr:colOff>104775</xdr:colOff>
      <xdr:row>21</xdr:row>
      <xdr:rowOff>314325</xdr:rowOff>
    </xdr:from>
    <xdr:to>
      <xdr:col>4</xdr:col>
      <xdr:colOff>809625</xdr:colOff>
      <xdr:row>23</xdr:row>
      <xdr:rowOff>76200</xdr:rowOff>
    </xdr:to>
    <xdr:sp>
      <xdr:nvSpPr>
        <xdr:cNvPr id="4" name="吹き出し: 角を丸めた四角形 4"/>
        <xdr:cNvSpPr>
          <a:spLocks/>
        </xdr:cNvSpPr>
      </xdr:nvSpPr>
      <xdr:spPr>
        <a:xfrm>
          <a:off x="3038475" y="7086600"/>
          <a:ext cx="2905125" cy="342900"/>
        </a:xfrm>
        <a:prstGeom prst="wedgeRoundRectCallout">
          <a:avLst>
            <a:gd name="adj1" fmla="val 1074"/>
            <a:gd name="adj2" fmla="val -238990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支出項目ごとの詳細を記入してください。</a:t>
          </a:r>
        </a:p>
      </xdr:txBody>
    </xdr:sp>
    <xdr:clientData/>
  </xdr:twoCellAnchor>
  <xdr:twoCellAnchor>
    <xdr:from>
      <xdr:col>0</xdr:col>
      <xdr:colOff>1695450</xdr:colOff>
      <xdr:row>2</xdr:row>
      <xdr:rowOff>323850</xdr:rowOff>
    </xdr:from>
    <xdr:to>
      <xdr:col>2</xdr:col>
      <xdr:colOff>38100</xdr:colOff>
      <xdr:row>4</xdr:row>
      <xdr:rowOff>47625</xdr:rowOff>
    </xdr:to>
    <xdr:sp>
      <xdr:nvSpPr>
        <xdr:cNvPr id="5" name="楕円 5"/>
        <xdr:cNvSpPr>
          <a:spLocks/>
        </xdr:cNvSpPr>
      </xdr:nvSpPr>
      <xdr:spPr>
        <a:xfrm>
          <a:off x="1695450" y="1190625"/>
          <a:ext cx="1276350" cy="314325"/>
        </a:xfrm>
        <a:prstGeom prst="ellipse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市の負担</a:t>
          </a:r>
        </a:p>
      </xdr:txBody>
    </xdr:sp>
    <xdr:clientData/>
  </xdr:twoCellAnchor>
  <xdr:twoCellAnchor>
    <xdr:from>
      <xdr:col>0</xdr:col>
      <xdr:colOff>1638300</xdr:colOff>
      <xdr:row>5</xdr:row>
      <xdr:rowOff>142875</xdr:rowOff>
    </xdr:from>
    <xdr:to>
      <xdr:col>2</xdr:col>
      <xdr:colOff>180975</xdr:colOff>
      <xdr:row>7</xdr:row>
      <xdr:rowOff>47625</xdr:rowOff>
    </xdr:to>
    <xdr:sp>
      <xdr:nvSpPr>
        <xdr:cNvPr id="6" name="楕円 6"/>
        <xdr:cNvSpPr>
          <a:spLocks/>
        </xdr:cNvSpPr>
      </xdr:nvSpPr>
      <xdr:spPr>
        <a:xfrm>
          <a:off x="1638300" y="1857375"/>
          <a:ext cx="1476375" cy="314325"/>
        </a:xfrm>
        <a:prstGeom prst="ellipse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地区の負担</a:t>
          </a:r>
        </a:p>
      </xdr:txBody>
    </xdr:sp>
    <xdr:clientData/>
  </xdr:twoCellAnchor>
  <xdr:twoCellAnchor>
    <xdr:from>
      <xdr:col>0</xdr:col>
      <xdr:colOff>1009650</xdr:colOff>
      <xdr:row>30</xdr:row>
      <xdr:rowOff>180975</xdr:rowOff>
    </xdr:from>
    <xdr:to>
      <xdr:col>2</xdr:col>
      <xdr:colOff>180975</xdr:colOff>
      <xdr:row>31</xdr:row>
      <xdr:rowOff>333375</xdr:rowOff>
    </xdr:to>
    <xdr:sp>
      <xdr:nvSpPr>
        <xdr:cNvPr id="7" name="吹き出し: 角を丸めた四角形 7"/>
        <xdr:cNvSpPr>
          <a:spLocks/>
        </xdr:cNvSpPr>
      </xdr:nvSpPr>
      <xdr:spPr>
        <a:xfrm>
          <a:off x="1009650" y="9667875"/>
          <a:ext cx="2105025" cy="342900"/>
        </a:xfrm>
        <a:prstGeom prst="wedgeRoundRectCallout">
          <a:avLst>
            <a:gd name="adj1" fmla="val 21111"/>
            <a:gd name="adj2" fmla="val 93268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購入物等の事業全体の経費</a:t>
          </a:r>
        </a:p>
      </xdr:txBody>
    </xdr:sp>
    <xdr:clientData/>
  </xdr:twoCellAnchor>
  <xdr:twoCellAnchor>
    <xdr:from>
      <xdr:col>0</xdr:col>
      <xdr:colOff>104775</xdr:colOff>
      <xdr:row>0</xdr:row>
      <xdr:rowOff>76200</xdr:rowOff>
    </xdr:from>
    <xdr:to>
      <xdr:col>1</xdr:col>
      <xdr:colOff>276225</xdr:colOff>
      <xdr:row>1</xdr:row>
      <xdr:rowOff>142875</xdr:rowOff>
    </xdr:to>
    <xdr:sp>
      <xdr:nvSpPr>
        <xdr:cNvPr id="8" name="楕円 8"/>
        <xdr:cNvSpPr>
          <a:spLocks/>
        </xdr:cNvSpPr>
      </xdr:nvSpPr>
      <xdr:spPr>
        <a:xfrm>
          <a:off x="104775" y="76200"/>
          <a:ext cx="1905000" cy="533400"/>
        </a:xfrm>
        <a:prstGeom prst="ellipse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7</xdr:row>
      <xdr:rowOff>228600</xdr:rowOff>
    </xdr:from>
    <xdr:to>
      <xdr:col>4</xdr:col>
      <xdr:colOff>1028700</xdr:colOff>
      <xdr:row>10</xdr:row>
      <xdr:rowOff>114300</xdr:rowOff>
    </xdr:to>
    <xdr:sp>
      <xdr:nvSpPr>
        <xdr:cNvPr id="1" name="吹き出し: 角を丸めた四角形 1"/>
        <xdr:cNvSpPr>
          <a:spLocks/>
        </xdr:cNvSpPr>
      </xdr:nvSpPr>
      <xdr:spPr>
        <a:xfrm>
          <a:off x="2990850" y="2352675"/>
          <a:ext cx="3171825" cy="857250"/>
        </a:xfrm>
        <a:prstGeom prst="wedgeRoundRectCallout">
          <a:avLst>
            <a:gd name="adj1" fmla="val 21569"/>
            <a:gd name="adj2" fmla="val -101976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上限額は各自主防災組織の世帯数により異なります。上限額がわからない場合は、危機管理課（</a:t>
          </a:r>
          <a:r>
            <a:rPr lang="en-US" cap="none" sz="1100" b="0" i="0" u="none" baseline="0">
              <a:solidFill>
                <a:srgbClr val="000000"/>
              </a:solidFill>
            </a:rPr>
            <a:t>43-5203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）までご確認ください。</a:t>
          </a:r>
        </a:p>
      </xdr:txBody>
    </xdr:sp>
    <xdr:clientData/>
  </xdr:twoCellAnchor>
  <xdr:twoCellAnchor>
    <xdr:from>
      <xdr:col>2</xdr:col>
      <xdr:colOff>0</xdr:colOff>
      <xdr:row>0</xdr:row>
      <xdr:rowOff>314325</xdr:rowOff>
    </xdr:from>
    <xdr:to>
      <xdr:col>4</xdr:col>
      <xdr:colOff>1085850</xdr:colOff>
      <xdr:row>2</xdr:row>
      <xdr:rowOff>200025</xdr:rowOff>
    </xdr:to>
    <xdr:sp>
      <xdr:nvSpPr>
        <xdr:cNvPr id="2" name="吹き出し: 角を丸めた四角形 2"/>
        <xdr:cNvSpPr>
          <a:spLocks/>
        </xdr:cNvSpPr>
      </xdr:nvSpPr>
      <xdr:spPr>
        <a:xfrm>
          <a:off x="2933700" y="314325"/>
          <a:ext cx="3286125" cy="752475"/>
        </a:xfrm>
        <a:prstGeom prst="wedgeRoundRectCallout">
          <a:avLst>
            <a:gd name="adj1" fmla="val -47333"/>
            <a:gd name="adj2" fmla="val 103865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➀市から限度額の範囲内で全体の事業費（補助金対象額のうち）の</a:t>
          </a:r>
          <a:r>
            <a:rPr lang="en-US" cap="none" sz="1100" b="0" i="0" u="none" baseline="0">
              <a:solidFill>
                <a:srgbClr val="000000"/>
              </a:solidFill>
            </a:rPr>
            <a:t>4/5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補助します（</a:t>
          </a:r>
          <a:r>
            <a:rPr lang="en-US" cap="none" sz="1100" b="0" i="0" u="none" baseline="0">
              <a:solidFill>
                <a:srgbClr val="000000"/>
              </a:solidFill>
            </a:rPr>
            <a:t>1,000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円未満切り捨て）。</a:t>
          </a:r>
        </a:p>
      </xdr:txBody>
    </xdr:sp>
    <xdr:clientData/>
  </xdr:twoCellAnchor>
  <xdr:twoCellAnchor>
    <xdr:from>
      <xdr:col>0</xdr:col>
      <xdr:colOff>800100</xdr:colOff>
      <xdr:row>11</xdr:row>
      <xdr:rowOff>333375</xdr:rowOff>
    </xdr:from>
    <xdr:to>
      <xdr:col>2</xdr:col>
      <xdr:colOff>1028700</xdr:colOff>
      <xdr:row>13</xdr:row>
      <xdr:rowOff>419100</xdr:rowOff>
    </xdr:to>
    <xdr:sp>
      <xdr:nvSpPr>
        <xdr:cNvPr id="3" name="吹き出し: 角を丸めた四角形 3"/>
        <xdr:cNvSpPr>
          <a:spLocks/>
        </xdr:cNvSpPr>
      </xdr:nvSpPr>
      <xdr:spPr>
        <a:xfrm>
          <a:off x="800100" y="3619500"/>
          <a:ext cx="3162300" cy="676275"/>
        </a:xfrm>
        <a:prstGeom prst="wedgeRoundRectCallout">
          <a:avLst>
            <a:gd name="adj1" fmla="val -3518"/>
            <a:gd name="adj2" fmla="val -227402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➁全体事業費（補助金対象額）から市の補助額を引いた額が地区の負担額になります。</a:t>
          </a:r>
        </a:p>
      </xdr:txBody>
    </xdr:sp>
    <xdr:clientData/>
  </xdr:twoCellAnchor>
  <xdr:twoCellAnchor>
    <xdr:from>
      <xdr:col>2</xdr:col>
      <xdr:colOff>104775</xdr:colOff>
      <xdr:row>21</xdr:row>
      <xdr:rowOff>314325</xdr:rowOff>
    </xdr:from>
    <xdr:to>
      <xdr:col>4</xdr:col>
      <xdr:colOff>1076325</xdr:colOff>
      <xdr:row>23</xdr:row>
      <xdr:rowOff>76200</xdr:rowOff>
    </xdr:to>
    <xdr:sp>
      <xdr:nvSpPr>
        <xdr:cNvPr id="4" name="吹き出し: 角を丸めた四角形 4"/>
        <xdr:cNvSpPr>
          <a:spLocks/>
        </xdr:cNvSpPr>
      </xdr:nvSpPr>
      <xdr:spPr>
        <a:xfrm>
          <a:off x="3038475" y="7086600"/>
          <a:ext cx="3171825" cy="342900"/>
        </a:xfrm>
        <a:prstGeom prst="wedgeRoundRectCallout">
          <a:avLst>
            <a:gd name="adj1" fmla="val 1074"/>
            <a:gd name="adj2" fmla="val -238990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支出項目ごとの詳細を記入してください。</a:t>
          </a:r>
        </a:p>
      </xdr:txBody>
    </xdr:sp>
    <xdr:clientData/>
  </xdr:twoCellAnchor>
  <xdr:twoCellAnchor>
    <xdr:from>
      <xdr:col>0</xdr:col>
      <xdr:colOff>1695450</xdr:colOff>
      <xdr:row>2</xdr:row>
      <xdr:rowOff>323850</xdr:rowOff>
    </xdr:from>
    <xdr:to>
      <xdr:col>2</xdr:col>
      <xdr:colOff>38100</xdr:colOff>
      <xdr:row>4</xdr:row>
      <xdr:rowOff>47625</xdr:rowOff>
    </xdr:to>
    <xdr:sp>
      <xdr:nvSpPr>
        <xdr:cNvPr id="5" name="楕円 5"/>
        <xdr:cNvSpPr>
          <a:spLocks/>
        </xdr:cNvSpPr>
      </xdr:nvSpPr>
      <xdr:spPr>
        <a:xfrm>
          <a:off x="1695450" y="1190625"/>
          <a:ext cx="1276350" cy="314325"/>
        </a:xfrm>
        <a:prstGeom prst="ellipse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市の負担</a:t>
          </a:r>
        </a:p>
      </xdr:txBody>
    </xdr:sp>
    <xdr:clientData/>
  </xdr:twoCellAnchor>
  <xdr:twoCellAnchor>
    <xdr:from>
      <xdr:col>0</xdr:col>
      <xdr:colOff>1638300</xdr:colOff>
      <xdr:row>5</xdr:row>
      <xdr:rowOff>142875</xdr:rowOff>
    </xdr:from>
    <xdr:to>
      <xdr:col>2</xdr:col>
      <xdr:colOff>180975</xdr:colOff>
      <xdr:row>7</xdr:row>
      <xdr:rowOff>47625</xdr:rowOff>
    </xdr:to>
    <xdr:sp>
      <xdr:nvSpPr>
        <xdr:cNvPr id="6" name="楕円 6"/>
        <xdr:cNvSpPr>
          <a:spLocks/>
        </xdr:cNvSpPr>
      </xdr:nvSpPr>
      <xdr:spPr>
        <a:xfrm>
          <a:off x="1638300" y="1857375"/>
          <a:ext cx="1476375" cy="314325"/>
        </a:xfrm>
        <a:prstGeom prst="ellipse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地区の負担</a:t>
          </a:r>
        </a:p>
      </xdr:txBody>
    </xdr:sp>
    <xdr:clientData/>
  </xdr:twoCellAnchor>
  <xdr:twoCellAnchor>
    <xdr:from>
      <xdr:col>0</xdr:col>
      <xdr:colOff>1009650</xdr:colOff>
      <xdr:row>30</xdr:row>
      <xdr:rowOff>180975</xdr:rowOff>
    </xdr:from>
    <xdr:to>
      <xdr:col>2</xdr:col>
      <xdr:colOff>180975</xdr:colOff>
      <xdr:row>31</xdr:row>
      <xdr:rowOff>333375</xdr:rowOff>
    </xdr:to>
    <xdr:sp>
      <xdr:nvSpPr>
        <xdr:cNvPr id="7" name="吹き出し: 角を丸めた四角形 7"/>
        <xdr:cNvSpPr>
          <a:spLocks/>
        </xdr:cNvSpPr>
      </xdr:nvSpPr>
      <xdr:spPr>
        <a:xfrm>
          <a:off x="1009650" y="9667875"/>
          <a:ext cx="2105025" cy="342900"/>
        </a:xfrm>
        <a:prstGeom prst="wedgeRoundRectCallout">
          <a:avLst>
            <a:gd name="adj1" fmla="val 21111"/>
            <a:gd name="adj2" fmla="val 93268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購入物等の事業全体の経費</a:t>
          </a:r>
        </a:p>
      </xdr:txBody>
    </xdr:sp>
    <xdr:clientData/>
  </xdr:twoCellAnchor>
  <xdr:twoCellAnchor>
    <xdr:from>
      <xdr:col>0</xdr:col>
      <xdr:colOff>104775</xdr:colOff>
      <xdr:row>0</xdr:row>
      <xdr:rowOff>76200</xdr:rowOff>
    </xdr:from>
    <xdr:to>
      <xdr:col>1</xdr:col>
      <xdr:colOff>276225</xdr:colOff>
      <xdr:row>1</xdr:row>
      <xdr:rowOff>142875</xdr:rowOff>
    </xdr:to>
    <xdr:sp>
      <xdr:nvSpPr>
        <xdr:cNvPr id="8" name="楕円 8"/>
        <xdr:cNvSpPr>
          <a:spLocks/>
        </xdr:cNvSpPr>
      </xdr:nvSpPr>
      <xdr:spPr>
        <a:xfrm>
          <a:off x="104775" y="76200"/>
          <a:ext cx="1905000" cy="533400"/>
        </a:xfrm>
        <a:prstGeom prst="ellipse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2</xdr:row>
      <xdr:rowOff>381000</xdr:rowOff>
    </xdr:from>
    <xdr:to>
      <xdr:col>1</xdr:col>
      <xdr:colOff>628650</xdr:colOff>
      <xdr:row>4</xdr:row>
      <xdr:rowOff>114300</xdr:rowOff>
    </xdr:to>
    <xdr:sp>
      <xdr:nvSpPr>
        <xdr:cNvPr id="1" name="楕円 1"/>
        <xdr:cNvSpPr>
          <a:spLocks/>
        </xdr:cNvSpPr>
      </xdr:nvSpPr>
      <xdr:spPr>
        <a:xfrm>
          <a:off x="1076325" y="1247775"/>
          <a:ext cx="1285875" cy="323850"/>
        </a:xfrm>
        <a:prstGeom prst="ellipse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市の負担</a:t>
          </a:r>
        </a:p>
      </xdr:txBody>
    </xdr:sp>
    <xdr:clientData/>
  </xdr:twoCellAnchor>
  <xdr:twoCellAnchor>
    <xdr:from>
      <xdr:col>0</xdr:col>
      <xdr:colOff>971550</xdr:colOff>
      <xdr:row>5</xdr:row>
      <xdr:rowOff>142875</xdr:rowOff>
    </xdr:from>
    <xdr:to>
      <xdr:col>1</xdr:col>
      <xdr:colOff>723900</xdr:colOff>
      <xdr:row>7</xdr:row>
      <xdr:rowOff>47625</xdr:rowOff>
    </xdr:to>
    <xdr:sp>
      <xdr:nvSpPr>
        <xdr:cNvPr id="2" name="楕円 2"/>
        <xdr:cNvSpPr>
          <a:spLocks/>
        </xdr:cNvSpPr>
      </xdr:nvSpPr>
      <xdr:spPr>
        <a:xfrm>
          <a:off x="971550" y="1857375"/>
          <a:ext cx="1485900" cy="314325"/>
        </a:xfrm>
        <a:prstGeom prst="ellipse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地区の負担</a:t>
          </a:r>
        </a:p>
      </xdr:txBody>
    </xdr:sp>
    <xdr:clientData/>
  </xdr:twoCellAnchor>
  <xdr:twoCellAnchor>
    <xdr:from>
      <xdr:col>1</xdr:col>
      <xdr:colOff>1123950</xdr:colOff>
      <xdr:row>0</xdr:row>
      <xdr:rowOff>352425</xdr:rowOff>
    </xdr:from>
    <xdr:to>
      <xdr:col>5</xdr:col>
      <xdr:colOff>19050</xdr:colOff>
      <xdr:row>2</xdr:row>
      <xdr:rowOff>114300</xdr:rowOff>
    </xdr:to>
    <xdr:sp>
      <xdr:nvSpPr>
        <xdr:cNvPr id="3" name="吹き出し: 角を丸めた四角形 3"/>
        <xdr:cNvSpPr>
          <a:spLocks/>
        </xdr:cNvSpPr>
      </xdr:nvSpPr>
      <xdr:spPr>
        <a:xfrm>
          <a:off x="2857500" y="352425"/>
          <a:ext cx="3295650" cy="628650"/>
        </a:xfrm>
        <a:prstGeom prst="wedgeRoundRectCallout">
          <a:avLst>
            <a:gd name="adj1" fmla="val -37782"/>
            <a:gd name="adj2" fmla="val 126254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上の（）内に変更前金額を記載してください。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下に変更後金額を記載してください。</a:t>
          </a:r>
        </a:p>
      </xdr:txBody>
    </xdr:sp>
    <xdr:clientData/>
  </xdr:twoCellAnchor>
  <xdr:twoCellAnchor>
    <xdr:from>
      <xdr:col>0</xdr:col>
      <xdr:colOff>514350</xdr:colOff>
      <xdr:row>12</xdr:row>
      <xdr:rowOff>161925</xdr:rowOff>
    </xdr:from>
    <xdr:to>
      <xdr:col>2</xdr:col>
      <xdr:colOff>752475</xdr:colOff>
      <xdr:row>14</xdr:row>
      <xdr:rowOff>114300</xdr:rowOff>
    </xdr:to>
    <xdr:sp>
      <xdr:nvSpPr>
        <xdr:cNvPr id="4" name="吹き出し: 角を丸めた四角形 4"/>
        <xdr:cNvSpPr>
          <a:spLocks/>
        </xdr:cNvSpPr>
      </xdr:nvSpPr>
      <xdr:spPr>
        <a:xfrm>
          <a:off x="514350" y="3838575"/>
          <a:ext cx="3171825" cy="600075"/>
        </a:xfrm>
        <a:prstGeom prst="wedgeRoundRectCallout">
          <a:avLst>
            <a:gd name="adj1" fmla="val 24865"/>
            <a:gd name="adj2" fmla="val -92287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上の（）内に変更前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金額を記載してください。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下に変更後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金額を記載してください。</a:t>
          </a:r>
        </a:p>
      </xdr:txBody>
    </xdr:sp>
    <xdr:clientData/>
  </xdr:twoCellAnchor>
  <xdr:twoCellAnchor>
    <xdr:from>
      <xdr:col>1</xdr:col>
      <xdr:colOff>1162050</xdr:colOff>
      <xdr:row>18</xdr:row>
      <xdr:rowOff>66675</xdr:rowOff>
    </xdr:from>
    <xdr:to>
      <xdr:col>4</xdr:col>
      <xdr:colOff>733425</xdr:colOff>
      <xdr:row>19</xdr:row>
      <xdr:rowOff>228600</xdr:rowOff>
    </xdr:to>
    <xdr:sp>
      <xdr:nvSpPr>
        <xdr:cNvPr id="5" name="吹き出し: 角を丸めた四角形 5"/>
        <xdr:cNvSpPr>
          <a:spLocks/>
        </xdr:cNvSpPr>
      </xdr:nvSpPr>
      <xdr:spPr>
        <a:xfrm>
          <a:off x="2895600" y="5819775"/>
          <a:ext cx="2971800" cy="352425"/>
        </a:xfrm>
        <a:prstGeom prst="wedgeRoundRectCallout">
          <a:avLst>
            <a:gd name="adj1" fmla="val 8134"/>
            <a:gd name="adj2" fmla="val -118611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変更内容が分かるように記載をお願いします。</a:t>
          </a:r>
        </a:p>
      </xdr:txBody>
    </xdr:sp>
    <xdr:clientData/>
  </xdr:twoCellAnchor>
  <xdr:twoCellAnchor>
    <xdr:from>
      <xdr:col>0</xdr:col>
      <xdr:colOff>1447800</xdr:colOff>
      <xdr:row>28</xdr:row>
      <xdr:rowOff>123825</xdr:rowOff>
    </xdr:from>
    <xdr:to>
      <xdr:col>3</xdr:col>
      <xdr:colOff>495300</xdr:colOff>
      <xdr:row>30</xdr:row>
      <xdr:rowOff>152400</xdr:rowOff>
    </xdr:to>
    <xdr:sp>
      <xdr:nvSpPr>
        <xdr:cNvPr id="6" name="吹き出し: 角を丸めた四角形 6"/>
        <xdr:cNvSpPr>
          <a:spLocks/>
        </xdr:cNvSpPr>
      </xdr:nvSpPr>
      <xdr:spPr>
        <a:xfrm>
          <a:off x="1447800" y="8782050"/>
          <a:ext cx="3181350" cy="609600"/>
        </a:xfrm>
        <a:prstGeom prst="wedgeRoundRectCallout">
          <a:avLst>
            <a:gd name="adj1" fmla="val -5537"/>
            <a:gd name="adj2" fmla="val 121171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上の（）内に変更前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金額を記載してください。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下に変更後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金額を記載してください。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01&#12305;&#21361;&#27231;&#31649;&#29702;&#20418;\01%20&#33258;&#20027;&#38450;&#28797;&#32068;&#32340;\01&#33258;&#20027;&#38450;&#38306;&#20418;&#65288;&#27083;&#25104;&#20013;&#65289;\&#35036;&#21161;&#37329;&#38306;&#20418;\&#35036;&#21161;&#37329;&#30003;&#35531;&#19968;&#35239;\H28&#35036;&#21161;&#37329;&#30003;&#35531;&#19968;&#3523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8"/>
      <sheetName val="入力シート"/>
      <sheetName val="交付"/>
      <sheetName val="確定"/>
      <sheetName val="変更"/>
      <sheetName val="実績"/>
      <sheetName val="研修"/>
      <sheetName val="訓練"/>
      <sheetName val="交付申請"/>
      <sheetName val="請求"/>
      <sheetName val="変更申請"/>
      <sheetName val="封筒"/>
      <sheetName val="【送り状】交付"/>
      <sheetName val="【送り状】確定"/>
      <sheetName val="【送り状】変更"/>
      <sheetName val="請求 -2"/>
      <sheetName val="封筒 (角2) "/>
    </sheetNames>
    <sheetDataSet>
      <sheetData sheetId="1">
        <row r="5">
          <cell r="B5" t="str">
            <v>№</v>
          </cell>
          <cell r="C5" t="str">
            <v>エリア</v>
          </cell>
          <cell r="D5" t="str">
            <v>地区</v>
          </cell>
          <cell r="E5" t="str">
            <v>自主防災組織名</v>
          </cell>
          <cell r="F5" t="str">
            <v>会長</v>
          </cell>
          <cell r="G5" t="str">
            <v>〒</v>
          </cell>
          <cell r="H5" t="str">
            <v>住所</v>
          </cell>
          <cell r="I5" t="str">
            <v>世帯数</v>
          </cell>
          <cell r="J5" t="str">
            <v>結成日</v>
          </cell>
          <cell r="K5" t="str">
            <v>最終年度</v>
          </cell>
          <cell r="L5" t="str">
            <v>整備事業</v>
          </cell>
          <cell r="M5" t="str">
            <v>活性化</v>
          </cell>
          <cell r="N5" t="str">
            <v>事業番号</v>
          </cell>
          <cell r="O5" t="str">
            <v>事業名</v>
          </cell>
          <cell r="P5" t="str">
            <v>申請№</v>
          </cell>
          <cell r="Q5" t="str">
            <v>申請種別</v>
          </cell>
          <cell r="R5" t="str">
            <v>総事業費</v>
          </cell>
          <cell r="S5" t="str">
            <v>対象額</v>
          </cell>
          <cell r="T5" t="str">
            <v>決定額</v>
          </cell>
          <cell r="U5" t="str">
            <v>既交付済額</v>
          </cell>
          <cell r="V5" t="str">
            <v>申請日</v>
          </cell>
          <cell r="W5" t="str">
            <v>文書番号</v>
          </cell>
          <cell r="X5" t="str">
            <v>決定日</v>
          </cell>
          <cell r="Y5" t="str">
            <v>事業概要</v>
          </cell>
          <cell r="Z5" t="str">
            <v>支払予定日</v>
          </cell>
          <cell r="AA5" t="str">
            <v>請求日</v>
          </cell>
          <cell r="AB5" t="str">
            <v>支払日</v>
          </cell>
          <cell r="AC5" t="str">
            <v>金融機関名</v>
          </cell>
          <cell r="AD5" t="str">
            <v>支店名</v>
          </cell>
          <cell r="AE5" t="str">
            <v>種類</v>
          </cell>
          <cell r="AF5" t="str">
            <v>口座番号</v>
          </cell>
          <cell r="AG5" t="str">
            <v>口座名義</v>
          </cell>
          <cell r="AH5" t="str">
            <v>ﾌﾘｶﾞﾅ</v>
          </cell>
        </row>
        <row r="6">
          <cell r="B6">
            <v>0</v>
          </cell>
          <cell r="C6" t="str">
            <v>南</v>
          </cell>
          <cell r="D6" t="str">
            <v>淡路</v>
          </cell>
          <cell r="E6" t="str">
            <v>南あわじ市自治会</v>
          </cell>
          <cell r="F6" t="str">
            <v>あい うえお</v>
          </cell>
          <cell r="G6" t="str">
            <v>656-0192</v>
          </cell>
          <cell r="H6" t="str">
            <v>市善光寺22-1</v>
          </cell>
          <cell r="I6">
            <v>101</v>
          </cell>
          <cell r="J6">
            <v>38483</v>
          </cell>
          <cell r="K6">
            <v>39578</v>
          </cell>
          <cell r="L6">
            <v>500000</v>
          </cell>
          <cell r="M6">
            <v>170000</v>
          </cell>
          <cell r="N6">
            <v>2</v>
          </cell>
          <cell r="O6" t="str">
            <v>整備</v>
          </cell>
          <cell r="P6">
            <v>2</v>
          </cell>
          <cell r="Q6" t="str">
            <v>交付</v>
          </cell>
          <cell r="R6">
            <v>800000</v>
          </cell>
          <cell r="S6">
            <v>60000</v>
          </cell>
          <cell r="T6">
            <v>48000</v>
          </cell>
          <cell r="U6">
            <v>450000</v>
          </cell>
          <cell r="V6">
            <v>41760</v>
          </cell>
          <cell r="W6">
            <v>222</v>
          </cell>
          <cell r="X6">
            <v>41774</v>
          </cell>
          <cell r="Y6" t="str">
            <v>防災資機材の整備</v>
          </cell>
          <cell r="Z6">
            <v>41820</v>
          </cell>
          <cell r="AA6">
            <v>42531</v>
          </cell>
          <cell r="AB6">
            <v>42551</v>
          </cell>
          <cell r="AC6" t="str">
            <v>みなみ銀行</v>
          </cell>
          <cell r="AD6" t="str">
            <v>三原</v>
          </cell>
          <cell r="AE6" t="str">
            <v>普通</v>
          </cell>
          <cell r="AF6">
            <v>1234567</v>
          </cell>
          <cell r="AG6" t="str">
            <v>みなみ　たろう</v>
          </cell>
          <cell r="AH6" t="str">
            <v>ミナミ　タロウ</v>
          </cell>
        </row>
        <row r="7">
          <cell r="B7">
            <v>1</v>
          </cell>
          <cell r="C7" t="str">
            <v>緑</v>
          </cell>
          <cell r="D7" t="str">
            <v>広田</v>
          </cell>
          <cell r="E7" t="str">
            <v>山添地区自主防災会</v>
          </cell>
          <cell r="F7" t="str">
            <v>山岡　有</v>
          </cell>
          <cell r="G7" t="str">
            <v>656-0121</v>
          </cell>
          <cell r="H7" t="str">
            <v>山添641</v>
          </cell>
          <cell r="I7">
            <v>286</v>
          </cell>
          <cell r="J7">
            <v>39264</v>
          </cell>
          <cell r="K7">
            <v>40359</v>
          </cell>
          <cell r="L7">
            <v>700000</v>
          </cell>
          <cell r="M7">
            <v>250000</v>
          </cell>
          <cell r="O7" t="str">
            <v>活性化</v>
          </cell>
          <cell r="Q7" t="str">
            <v>確定</v>
          </cell>
          <cell r="R7">
            <v>316656</v>
          </cell>
          <cell r="S7">
            <v>316656</v>
          </cell>
          <cell r="T7">
            <v>250000</v>
          </cell>
          <cell r="U7">
            <v>0</v>
          </cell>
          <cell r="V7">
            <v>42797</v>
          </cell>
          <cell r="W7">
            <v>900</v>
          </cell>
          <cell r="X7">
            <v>42800</v>
          </cell>
          <cell r="Y7" t="str">
            <v>防災資機材の整備
（消火栓格納箱の設置）</v>
          </cell>
          <cell r="Z7">
            <v>42766</v>
          </cell>
          <cell r="AA7">
            <v>42801</v>
          </cell>
          <cell r="AB7">
            <v>42809</v>
          </cell>
          <cell r="AC7" t="str">
            <v>あわじ島農協</v>
          </cell>
          <cell r="AD7" t="str">
            <v>広田</v>
          </cell>
          <cell r="AE7" t="str">
            <v>普通</v>
          </cell>
          <cell r="AF7" t="str">
            <v>3503115</v>
          </cell>
          <cell r="AG7" t="str">
            <v>山添地区</v>
          </cell>
          <cell r="AH7" t="str">
            <v>ヤマゾエチク</v>
          </cell>
        </row>
        <row r="8">
          <cell r="B8">
            <v>2</v>
          </cell>
          <cell r="C8" t="str">
            <v>緑</v>
          </cell>
          <cell r="D8" t="str">
            <v>広田</v>
          </cell>
          <cell r="E8" t="str">
            <v>川向地区自主防災会</v>
          </cell>
          <cell r="F8" t="str">
            <v>不動　博司</v>
          </cell>
          <cell r="G8" t="str">
            <v>656-0122</v>
          </cell>
          <cell r="H8" t="str">
            <v>広田広田1041-2</v>
          </cell>
          <cell r="I8">
            <v>122</v>
          </cell>
          <cell r="J8">
            <v>39637</v>
          </cell>
          <cell r="K8">
            <v>40731</v>
          </cell>
          <cell r="L8">
            <v>500000</v>
          </cell>
          <cell r="M8">
            <v>170000</v>
          </cell>
          <cell r="O8" t="str">
            <v>活性化</v>
          </cell>
          <cell r="Q8" t="str">
            <v>交付</v>
          </cell>
          <cell r="R8">
            <v>66960</v>
          </cell>
          <cell r="S8">
            <v>66960</v>
          </cell>
          <cell r="T8">
            <v>53000</v>
          </cell>
          <cell r="U8">
            <v>0</v>
          </cell>
          <cell r="V8">
            <v>42773</v>
          </cell>
          <cell r="W8">
            <v>828</v>
          </cell>
          <cell r="X8">
            <v>42774</v>
          </cell>
          <cell r="Y8" t="str">
            <v>防災資機材の整備
（消火器ボックス等の購入）</v>
          </cell>
          <cell r="Z8">
            <v>42766</v>
          </cell>
          <cell r="AA8">
            <v>42775</v>
          </cell>
          <cell r="AB8">
            <v>42794</v>
          </cell>
          <cell r="AC8" t="str">
            <v>あわじ島農協</v>
          </cell>
          <cell r="AD8" t="str">
            <v>広田</v>
          </cell>
          <cell r="AE8" t="str">
            <v>普通</v>
          </cell>
          <cell r="AF8" t="str">
            <v>3540680</v>
          </cell>
          <cell r="AG8" t="str">
            <v>川向部落長</v>
          </cell>
          <cell r="AH8" t="str">
            <v>カワムカイブラクチョウ</v>
          </cell>
        </row>
        <row r="9">
          <cell r="B9">
            <v>3</v>
          </cell>
          <cell r="C9" t="str">
            <v>緑</v>
          </cell>
          <cell r="D9" t="str">
            <v>広田</v>
          </cell>
          <cell r="E9" t="str">
            <v>広田上地区</v>
          </cell>
          <cell r="I9">
            <v>84</v>
          </cell>
          <cell r="J9">
            <v>39539</v>
          </cell>
          <cell r="K9">
            <v>40633</v>
          </cell>
          <cell r="L9">
            <v>400000</v>
          </cell>
          <cell r="M9">
            <v>140000</v>
          </cell>
          <cell r="O9" t="str">
            <v/>
          </cell>
          <cell r="Q9" t="str">
            <v/>
          </cell>
          <cell r="T9">
            <v>0</v>
          </cell>
          <cell r="AE9" t="str">
            <v>普通</v>
          </cell>
          <cell r="AH9" t="str">
            <v/>
          </cell>
        </row>
        <row r="10">
          <cell r="B10">
            <v>4</v>
          </cell>
          <cell r="C10" t="str">
            <v>緑</v>
          </cell>
          <cell r="D10" t="str">
            <v>広田</v>
          </cell>
          <cell r="E10" t="str">
            <v>中田地区自主防災会</v>
          </cell>
          <cell r="I10">
            <v>116</v>
          </cell>
          <cell r="J10">
            <v>39038</v>
          </cell>
          <cell r="K10">
            <v>40133</v>
          </cell>
          <cell r="L10">
            <v>500000</v>
          </cell>
          <cell r="M10">
            <v>170000</v>
          </cell>
          <cell r="O10" t="str">
            <v/>
          </cell>
          <cell r="Q10" t="str">
            <v/>
          </cell>
          <cell r="T10">
            <v>0</v>
          </cell>
          <cell r="AE10" t="str">
            <v>普通</v>
          </cell>
          <cell r="AH10" t="str">
            <v/>
          </cell>
        </row>
        <row r="11">
          <cell r="B11">
            <v>5</v>
          </cell>
          <cell r="C11" t="str">
            <v>緑</v>
          </cell>
          <cell r="D11" t="str">
            <v>広田</v>
          </cell>
          <cell r="E11" t="str">
            <v>大丸自主防災会</v>
          </cell>
          <cell r="I11">
            <v>34</v>
          </cell>
          <cell r="J11">
            <v>39167</v>
          </cell>
          <cell r="K11">
            <v>40262</v>
          </cell>
          <cell r="L11">
            <v>300000</v>
          </cell>
          <cell r="M11">
            <v>120000</v>
          </cell>
          <cell r="O11" t="str">
            <v/>
          </cell>
          <cell r="Q11" t="str">
            <v/>
          </cell>
          <cell r="T11">
            <v>0</v>
          </cell>
          <cell r="AE11" t="str">
            <v>普通</v>
          </cell>
          <cell r="AH11" t="str">
            <v/>
          </cell>
        </row>
        <row r="12">
          <cell r="B12">
            <v>6</v>
          </cell>
          <cell r="C12" t="str">
            <v>緑</v>
          </cell>
          <cell r="D12" t="str">
            <v>広田</v>
          </cell>
          <cell r="E12" t="str">
            <v>市場地区自主防災会</v>
          </cell>
          <cell r="I12">
            <v>130</v>
          </cell>
          <cell r="J12">
            <v>39722</v>
          </cell>
          <cell r="K12">
            <v>40816</v>
          </cell>
          <cell r="L12">
            <v>500000</v>
          </cell>
          <cell r="M12">
            <v>170000</v>
          </cell>
          <cell r="O12" t="str">
            <v/>
          </cell>
          <cell r="Q12" t="str">
            <v/>
          </cell>
          <cell r="T12">
            <v>0</v>
          </cell>
          <cell r="AE12" t="str">
            <v>普通</v>
          </cell>
          <cell r="AH12" t="str">
            <v/>
          </cell>
        </row>
        <row r="13">
          <cell r="B13">
            <v>7</v>
          </cell>
          <cell r="C13" t="str">
            <v>緑</v>
          </cell>
          <cell r="D13" t="str">
            <v>広田</v>
          </cell>
          <cell r="E13" t="str">
            <v>広田南地区自主防災会</v>
          </cell>
          <cell r="I13">
            <v>66</v>
          </cell>
          <cell r="J13">
            <v>39208</v>
          </cell>
          <cell r="K13">
            <v>40303</v>
          </cell>
          <cell r="L13">
            <v>400000</v>
          </cell>
          <cell r="M13">
            <v>140000</v>
          </cell>
          <cell r="O13" t="str">
            <v/>
          </cell>
          <cell r="Q13" t="str">
            <v/>
          </cell>
          <cell r="T13">
            <v>0</v>
          </cell>
          <cell r="AE13" t="str">
            <v>普通</v>
          </cell>
          <cell r="AH13" t="str">
            <v/>
          </cell>
        </row>
        <row r="14">
          <cell r="B14">
            <v>8</v>
          </cell>
          <cell r="C14" t="str">
            <v>緑</v>
          </cell>
          <cell r="D14" t="str">
            <v>広田</v>
          </cell>
          <cell r="E14" t="str">
            <v>中筋地区自主防災会</v>
          </cell>
          <cell r="I14">
            <v>140</v>
          </cell>
          <cell r="J14">
            <v>39173</v>
          </cell>
          <cell r="K14">
            <v>40268</v>
          </cell>
          <cell r="L14">
            <v>500000</v>
          </cell>
          <cell r="M14">
            <v>170000</v>
          </cell>
          <cell r="O14" t="str">
            <v/>
          </cell>
          <cell r="Q14" t="str">
            <v/>
          </cell>
          <cell r="T14">
            <v>0</v>
          </cell>
          <cell r="AE14" t="str">
            <v>普通</v>
          </cell>
          <cell r="AH14" t="str">
            <v/>
          </cell>
        </row>
        <row r="15">
          <cell r="B15">
            <v>9</v>
          </cell>
          <cell r="C15" t="str">
            <v>緑</v>
          </cell>
          <cell r="D15" t="str">
            <v>広田</v>
          </cell>
          <cell r="E15" t="str">
            <v>川向住宅自主防災会</v>
          </cell>
          <cell r="I15">
            <v>24</v>
          </cell>
          <cell r="J15">
            <v>39637</v>
          </cell>
          <cell r="K15">
            <v>40731</v>
          </cell>
          <cell r="L15">
            <v>300000</v>
          </cell>
          <cell r="M15">
            <v>120000</v>
          </cell>
          <cell r="T15">
            <v>0</v>
          </cell>
          <cell r="AE15" t="str">
            <v>普通</v>
          </cell>
        </row>
        <row r="16">
          <cell r="B16">
            <v>10</v>
          </cell>
          <cell r="C16" t="str">
            <v>緑</v>
          </cell>
          <cell r="D16" t="str">
            <v>広田</v>
          </cell>
          <cell r="E16" t="str">
            <v>川向岡住宅自主防災会</v>
          </cell>
          <cell r="I16">
            <v>14</v>
          </cell>
          <cell r="J16">
            <v>39637</v>
          </cell>
          <cell r="K16">
            <v>40731</v>
          </cell>
          <cell r="L16">
            <v>300000</v>
          </cell>
          <cell r="M16">
            <v>120000</v>
          </cell>
          <cell r="T16">
            <v>0</v>
          </cell>
          <cell r="AE16" t="str">
            <v>普通</v>
          </cell>
        </row>
        <row r="17">
          <cell r="B17">
            <v>11</v>
          </cell>
          <cell r="C17" t="str">
            <v>緑</v>
          </cell>
          <cell r="D17" t="str">
            <v>広田</v>
          </cell>
          <cell r="E17" t="str">
            <v>県住緑広田</v>
          </cell>
          <cell r="I17">
            <v>22</v>
          </cell>
          <cell r="J17">
            <v>39031</v>
          </cell>
          <cell r="K17">
            <v>40126</v>
          </cell>
          <cell r="L17">
            <v>300000</v>
          </cell>
          <cell r="M17">
            <v>120000</v>
          </cell>
          <cell r="O17" t="str">
            <v/>
          </cell>
          <cell r="Q17" t="str">
            <v/>
          </cell>
          <cell r="T17">
            <v>0</v>
          </cell>
          <cell r="AE17" t="str">
            <v>普通</v>
          </cell>
          <cell r="AH17" t="str">
            <v/>
          </cell>
        </row>
        <row r="18">
          <cell r="B18">
            <v>12</v>
          </cell>
          <cell r="C18" t="str">
            <v>緑</v>
          </cell>
          <cell r="D18" t="str">
            <v>倭文</v>
          </cell>
          <cell r="E18" t="str">
            <v>長田地区自主防災会</v>
          </cell>
          <cell r="I18">
            <v>140</v>
          </cell>
          <cell r="J18">
            <v>39071</v>
          </cell>
          <cell r="K18">
            <v>40166</v>
          </cell>
          <cell r="L18">
            <v>500000</v>
          </cell>
          <cell r="M18">
            <v>170000</v>
          </cell>
          <cell r="O18" t="str">
            <v/>
          </cell>
          <cell r="Q18" t="str">
            <v/>
          </cell>
          <cell r="T18">
            <v>0</v>
          </cell>
          <cell r="AE18" t="str">
            <v>普通</v>
          </cell>
          <cell r="AH18" t="str">
            <v/>
          </cell>
        </row>
        <row r="19">
          <cell r="B19">
            <v>13</v>
          </cell>
          <cell r="C19" t="str">
            <v>緑</v>
          </cell>
          <cell r="D19" t="str">
            <v>倭文</v>
          </cell>
          <cell r="E19" t="str">
            <v>南あわじ市神道</v>
          </cell>
          <cell r="I19">
            <v>60</v>
          </cell>
          <cell r="J19">
            <v>39151</v>
          </cell>
          <cell r="K19">
            <v>40246</v>
          </cell>
          <cell r="L19">
            <v>400000</v>
          </cell>
          <cell r="M19">
            <v>140000</v>
          </cell>
          <cell r="O19" t="str">
            <v/>
          </cell>
          <cell r="Q19" t="str">
            <v/>
          </cell>
          <cell r="T19">
            <v>0</v>
          </cell>
          <cell r="AE19" t="str">
            <v>普通</v>
          </cell>
          <cell r="AH19" t="str">
            <v/>
          </cell>
        </row>
        <row r="20">
          <cell r="B20">
            <v>14</v>
          </cell>
          <cell r="C20" t="str">
            <v>緑</v>
          </cell>
          <cell r="D20" t="str">
            <v>倭文</v>
          </cell>
          <cell r="E20" t="str">
            <v>自主防災「庄田」</v>
          </cell>
          <cell r="I20">
            <v>194</v>
          </cell>
          <cell r="J20">
            <v>39150</v>
          </cell>
          <cell r="K20">
            <v>40245</v>
          </cell>
          <cell r="L20">
            <v>600000</v>
          </cell>
          <cell r="M20">
            <v>210000</v>
          </cell>
          <cell r="O20" t="str">
            <v/>
          </cell>
          <cell r="Q20" t="str">
            <v/>
          </cell>
          <cell r="T20">
            <v>0</v>
          </cell>
          <cell r="AE20" t="str">
            <v>普通</v>
          </cell>
          <cell r="AH20" t="str">
            <v/>
          </cell>
        </row>
        <row r="21">
          <cell r="B21">
            <v>15</v>
          </cell>
          <cell r="C21" t="str">
            <v>緑</v>
          </cell>
          <cell r="D21" t="str">
            <v>倭文</v>
          </cell>
          <cell r="E21" t="str">
            <v>土井地区自主防災会</v>
          </cell>
          <cell r="I21">
            <v>71</v>
          </cell>
          <cell r="J21">
            <v>39600</v>
          </cell>
          <cell r="K21">
            <v>40694</v>
          </cell>
          <cell r="L21">
            <v>400000</v>
          </cell>
          <cell r="M21">
            <v>140000</v>
          </cell>
          <cell r="O21" t="str">
            <v/>
          </cell>
          <cell r="Q21" t="str">
            <v/>
          </cell>
          <cell r="T21">
            <v>0</v>
          </cell>
          <cell r="AC21" t="str">
            <v>あわじ島農協</v>
          </cell>
          <cell r="AD21" t="str">
            <v>倭文</v>
          </cell>
          <cell r="AE21" t="str">
            <v>普通</v>
          </cell>
          <cell r="AF21" t="str">
            <v>0000418</v>
          </cell>
          <cell r="AG21" t="str">
            <v>土井地区会計</v>
          </cell>
          <cell r="AH21" t="str">
            <v>ドイチクカイケイ</v>
          </cell>
        </row>
        <row r="22">
          <cell r="B22">
            <v>16</v>
          </cell>
          <cell r="C22" t="str">
            <v>緑</v>
          </cell>
          <cell r="D22" t="str">
            <v>倭文</v>
          </cell>
          <cell r="E22" t="str">
            <v>安住寺地区自主防災会</v>
          </cell>
          <cell r="F22" t="str">
            <v>平山　輝樹</v>
          </cell>
          <cell r="G22" t="str">
            <v>656-0151</v>
          </cell>
          <cell r="H22" t="str">
            <v>安住寺228</v>
          </cell>
          <cell r="I22">
            <v>51</v>
          </cell>
          <cell r="J22">
            <v>39795</v>
          </cell>
          <cell r="K22">
            <v>40889</v>
          </cell>
          <cell r="L22">
            <v>400000</v>
          </cell>
          <cell r="M22">
            <v>140000</v>
          </cell>
          <cell r="O22" t="str">
            <v>活性化</v>
          </cell>
          <cell r="Q22" t="str">
            <v>確定</v>
          </cell>
          <cell r="R22">
            <v>125000</v>
          </cell>
          <cell r="S22">
            <v>125000</v>
          </cell>
          <cell r="T22">
            <v>100000</v>
          </cell>
          <cell r="U22">
            <v>0</v>
          </cell>
          <cell r="V22">
            <v>42648</v>
          </cell>
          <cell r="W22">
            <v>518</v>
          </cell>
          <cell r="X22">
            <v>42650</v>
          </cell>
          <cell r="Y22" t="str">
            <v>防災資機材の整備
（スコップ等の購入）</v>
          </cell>
          <cell r="Z22">
            <v>42643</v>
          </cell>
          <cell r="AA22">
            <v>42654</v>
          </cell>
          <cell r="AB22">
            <v>42674</v>
          </cell>
          <cell r="AC22" t="str">
            <v>あわじ島農協</v>
          </cell>
          <cell r="AD22" t="str">
            <v>倭文</v>
          </cell>
          <cell r="AE22" t="str">
            <v>普通</v>
          </cell>
          <cell r="AF22">
            <v>3522880</v>
          </cell>
          <cell r="AG22" t="str">
            <v>安住寺地区自治会</v>
          </cell>
          <cell r="AH22" t="str">
            <v>アンジュウジチクジチカイ</v>
          </cell>
        </row>
        <row r="23">
          <cell r="B23">
            <v>17</v>
          </cell>
          <cell r="C23" t="str">
            <v>西淡</v>
          </cell>
          <cell r="D23" t="str">
            <v>松帆</v>
          </cell>
          <cell r="E23" t="str">
            <v>古津路地区自主防災会</v>
          </cell>
          <cell r="I23">
            <v>322</v>
          </cell>
          <cell r="J23">
            <v>38954</v>
          </cell>
          <cell r="K23">
            <v>40049</v>
          </cell>
          <cell r="L23">
            <v>700000</v>
          </cell>
          <cell r="M23">
            <v>250000</v>
          </cell>
          <cell r="Q23" t="str">
            <v/>
          </cell>
          <cell r="T23">
            <v>0</v>
          </cell>
          <cell r="AE23" t="str">
            <v>普通</v>
          </cell>
          <cell r="AH23" t="str">
            <v/>
          </cell>
        </row>
        <row r="24">
          <cell r="B24">
            <v>18</v>
          </cell>
          <cell r="C24" t="str">
            <v>西淡</v>
          </cell>
          <cell r="D24" t="str">
            <v>松帆</v>
          </cell>
          <cell r="E24" t="str">
            <v>慶野防災組織</v>
          </cell>
          <cell r="I24">
            <v>118</v>
          </cell>
          <cell r="J24">
            <v>39356</v>
          </cell>
          <cell r="K24">
            <v>40451</v>
          </cell>
          <cell r="L24">
            <v>500000</v>
          </cell>
          <cell r="M24">
            <v>170000</v>
          </cell>
          <cell r="O24" t="str">
            <v/>
          </cell>
          <cell r="Q24" t="str">
            <v/>
          </cell>
          <cell r="T24">
            <v>0</v>
          </cell>
          <cell r="AE24" t="str">
            <v>普通</v>
          </cell>
          <cell r="AH24" t="str">
            <v/>
          </cell>
        </row>
        <row r="25">
          <cell r="B25">
            <v>19</v>
          </cell>
          <cell r="C25" t="str">
            <v>西淡</v>
          </cell>
          <cell r="D25" t="str">
            <v>松帆</v>
          </cell>
          <cell r="E25" t="str">
            <v>北浜地区自主防災組織</v>
          </cell>
          <cell r="F25" t="str">
            <v>小丸　祐二</v>
          </cell>
          <cell r="G25" t="str">
            <v>656-0305</v>
          </cell>
          <cell r="H25" t="str">
            <v>松帆北浜74-11</v>
          </cell>
          <cell r="I25">
            <v>51</v>
          </cell>
          <cell r="J25">
            <v>39948</v>
          </cell>
          <cell r="K25">
            <v>41043</v>
          </cell>
          <cell r="L25">
            <v>400000</v>
          </cell>
          <cell r="M25">
            <v>140000</v>
          </cell>
          <cell r="O25" t="str">
            <v>活性化</v>
          </cell>
          <cell r="Q25" t="str">
            <v>確定</v>
          </cell>
          <cell r="R25">
            <v>20288</v>
          </cell>
          <cell r="S25">
            <v>20288</v>
          </cell>
          <cell r="T25">
            <v>16000</v>
          </cell>
          <cell r="U25">
            <v>0</v>
          </cell>
          <cell r="V25">
            <v>42660</v>
          </cell>
          <cell r="W25">
            <v>544</v>
          </cell>
          <cell r="X25">
            <v>42662</v>
          </cell>
          <cell r="Y25" t="str">
            <v>防災資機材の整備
（一輪車ほかの購入）</v>
          </cell>
          <cell r="Z25">
            <v>42673</v>
          </cell>
          <cell r="AA25">
            <v>42663</v>
          </cell>
          <cell r="AB25">
            <v>42674</v>
          </cell>
          <cell r="AC25" t="str">
            <v>淡陽信用組合</v>
          </cell>
          <cell r="AD25" t="str">
            <v>湊</v>
          </cell>
          <cell r="AE25" t="str">
            <v>普通</v>
          </cell>
          <cell r="AF25" t="str">
            <v>0016825</v>
          </cell>
          <cell r="AG25" t="str">
            <v>北浜地区会計</v>
          </cell>
          <cell r="AH25" t="str">
            <v>キタハマチクカイケイ</v>
          </cell>
        </row>
        <row r="26">
          <cell r="B26">
            <v>20</v>
          </cell>
          <cell r="C26" t="str">
            <v>西淡</v>
          </cell>
          <cell r="D26" t="str">
            <v>松帆</v>
          </cell>
          <cell r="E26" t="str">
            <v>檪田地区自主防災会</v>
          </cell>
          <cell r="I26">
            <v>163</v>
          </cell>
          <cell r="J26">
            <v>39328</v>
          </cell>
          <cell r="K26">
            <v>40423</v>
          </cell>
          <cell r="L26">
            <v>600000</v>
          </cell>
          <cell r="M26">
            <v>210000</v>
          </cell>
          <cell r="O26" t="str">
            <v/>
          </cell>
          <cell r="Q26" t="str">
            <v/>
          </cell>
          <cell r="T26">
            <v>0</v>
          </cell>
          <cell r="AE26" t="str">
            <v>普通</v>
          </cell>
          <cell r="AH26" t="str">
            <v/>
          </cell>
        </row>
        <row r="27">
          <cell r="B27">
            <v>21</v>
          </cell>
          <cell r="C27" t="str">
            <v>西淡</v>
          </cell>
          <cell r="D27" t="str">
            <v>松帆</v>
          </cell>
          <cell r="E27" t="str">
            <v>宝明寺自治会</v>
          </cell>
          <cell r="I27">
            <v>14</v>
          </cell>
          <cell r="J27">
            <v>39155</v>
          </cell>
          <cell r="K27">
            <v>40250</v>
          </cell>
          <cell r="L27">
            <v>300000</v>
          </cell>
          <cell r="M27">
            <v>120000</v>
          </cell>
          <cell r="O27" t="str">
            <v/>
          </cell>
          <cell r="Q27" t="str">
            <v/>
          </cell>
          <cell r="T27">
            <v>0</v>
          </cell>
          <cell r="AE27" t="str">
            <v>普通</v>
          </cell>
          <cell r="AH27" t="str">
            <v/>
          </cell>
        </row>
        <row r="28">
          <cell r="B28">
            <v>22</v>
          </cell>
          <cell r="C28" t="str">
            <v>西淡</v>
          </cell>
          <cell r="D28" t="str">
            <v>松帆</v>
          </cell>
          <cell r="E28" t="str">
            <v>南あわじ市北方地区自主防災会</v>
          </cell>
          <cell r="I28">
            <v>66</v>
          </cell>
          <cell r="J28">
            <v>39159</v>
          </cell>
          <cell r="K28">
            <v>40254</v>
          </cell>
          <cell r="L28">
            <v>400000</v>
          </cell>
          <cell r="M28">
            <v>140000</v>
          </cell>
          <cell r="O28" t="str">
            <v/>
          </cell>
          <cell r="Q28" t="str">
            <v/>
          </cell>
          <cell r="T28">
            <v>0</v>
          </cell>
          <cell r="AE28" t="str">
            <v>普通</v>
          </cell>
          <cell r="AH28" t="str">
            <v/>
          </cell>
        </row>
        <row r="29">
          <cell r="B29">
            <v>23</v>
          </cell>
          <cell r="C29" t="str">
            <v>西淡</v>
          </cell>
          <cell r="D29" t="str">
            <v>松帆</v>
          </cell>
          <cell r="E29" t="str">
            <v>松帆塩浜地区自主防災会</v>
          </cell>
          <cell r="I29">
            <v>53</v>
          </cell>
          <cell r="J29">
            <v>38930</v>
          </cell>
          <cell r="K29">
            <v>40025</v>
          </cell>
          <cell r="L29">
            <v>400000</v>
          </cell>
          <cell r="M29">
            <v>140000</v>
          </cell>
          <cell r="O29" t="str">
            <v/>
          </cell>
          <cell r="Q29" t="str">
            <v/>
          </cell>
          <cell r="T29">
            <v>0</v>
          </cell>
          <cell r="AE29" t="str">
            <v>普通</v>
          </cell>
          <cell r="AH29" t="str">
            <v/>
          </cell>
        </row>
        <row r="30">
          <cell r="B30">
            <v>24</v>
          </cell>
          <cell r="C30" t="str">
            <v>西淡</v>
          </cell>
          <cell r="D30" t="str">
            <v>松帆</v>
          </cell>
          <cell r="E30" t="str">
            <v>松帆江尻地区</v>
          </cell>
          <cell r="I30">
            <v>140</v>
          </cell>
          <cell r="J30">
            <v>39258</v>
          </cell>
          <cell r="K30">
            <v>40353</v>
          </cell>
          <cell r="L30">
            <v>500000</v>
          </cell>
          <cell r="M30">
            <v>170000</v>
          </cell>
          <cell r="O30" t="str">
            <v/>
          </cell>
          <cell r="Q30" t="str">
            <v/>
          </cell>
          <cell r="T30">
            <v>0</v>
          </cell>
          <cell r="AE30" t="str">
            <v>普通</v>
          </cell>
          <cell r="AH30" t="str">
            <v/>
          </cell>
        </row>
        <row r="31">
          <cell r="B31">
            <v>25</v>
          </cell>
          <cell r="C31" t="str">
            <v>西淡</v>
          </cell>
          <cell r="D31" t="str">
            <v>松帆</v>
          </cell>
          <cell r="E31" t="str">
            <v>高屋地区自主防災会</v>
          </cell>
          <cell r="I31">
            <v>54</v>
          </cell>
          <cell r="J31">
            <v>39723</v>
          </cell>
          <cell r="K31">
            <v>40817</v>
          </cell>
          <cell r="L31">
            <v>400000</v>
          </cell>
          <cell r="M31">
            <v>140000</v>
          </cell>
          <cell r="O31" t="str">
            <v/>
          </cell>
          <cell r="Q31" t="str">
            <v/>
          </cell>
          <cell r="T31">
            <v>0</v>
          </cell>
          <cell r="AE31" t="str">
            <v>普通</v>
          </cell>
          <cell r="AH31" t="str">
            <v/>
          </cell>
        </row>
        <row r="32">
          <cell r="B32">
            <v>26</v>
          </cell>
          <cell r="C32" t="str">
            <v>西淡</v>
          </cell>
          <cell r="D32" t="str">
            <v>松帆</v>
          </cell>
          <cell r="E32" t="str">
            <v>脇田地区自主防災会</v>
          </cell>
          <cell r="I32">
            <v>96</v>
          </cell>
          <cell r="J32">
            <v>39630</v>
          </cell>
          <cell r="K32">
            <v>40724</v>
          </cell>
          <cell r="L32">
            <v>400000</v>
          </cell>
          <cell r="M32">
            <v>140000</v>
          </cell>
          <cell r="O32" t="str">
            <v/>
          </cell>
          <cell r="Q32" t="str">
            <v/>
          </cell>
          <cell r="T32">
            <v>0</v>
          </cell>
          <cell r="AC32" t="str">
            <v>あわじ島農協</v>
          </cell>
          <cell r="AD32" t="str">
            <v>松帆</v>
          </cell>
          <cell r="AE32" t="str">
            <v>普通</v>
          </cell>
          <cell r="AF32" t="str">
            <v>3748721</v>
          </cell>
          <cell r="AG32" t="str">
            <v>脇田組　区長</v>
          </cell>
          <cell r="AH32" t="str">
            <v>ワキダグミ　クチョウ</v>
          </cell>
        </row>
        <row r="33">
          <cell r="B33">
            <v>27</v>
          </cell>
          <cell r="C33" t="str">
            <v>西淡</v>
          </cell>
          <cell r="D33" t="str">
            <v>松帆</v>
          </cell>
          <cell r="E33" t="str">
            <v>戒旦寺地区自主防災会</v>
          </cell>
          <cell r="I33">
            <v>7</v>
          </cell>
          <cell r="J33">
            <v>39157</v>
          </cell>
          <cell r="K33">
            <v>40252</v>
          </cell>
          <cell r="L33">
            <v>300000</v>
          </cell>
          <cell r="M33">
            <v>120000</v>
          </cell>
          <cell r="O33" t="str">
            <v/>
          </cell>
          <cell r="Q33" t="str">
            <v/>
          </cell>
          <cell r="T33">
            <v>0</v>
          </cell>
          <cell r="AE33" t="str">
            <v>普通</v>
          </cell>
          <cell r="AH33" t="str">
            <v/>
          </cell>
        </row>
        <row r="34">
          <cell r="B34">
            <v>28</v>
          </cell>
          <cell r="C34" t="str">
            <v>西淡</v>
          </cell>
          <cell r="D34" t="str">
            <v>松帆</v>
          </cell>
          <cell r="E34" t="str">
            <v>南あわじ市志知川地区自主防災会</v>
          </cell>
          <cell r="I34">
            <v>168</v>
          </cell>
          <cell r="J34">
            <v>39280</v>
          </cell>
          <cell r="K34">
            <v>40375</v>
          </cell>
          <cell r="L34">
            <v>600000</v>
          </cell>
          <cell r="M34">
            <v>210000</v>
          </cell>
          <cell r="O34" t="str">
            <v/>
          </cell>
          <cell r="Q34" t="str">
            <v/>
          </cell>
          <cell r="T34">
            <v>0</v>
          </cell>
          <cell r="AE34" t="str">
            <v>普通</v>
          </cell>
          <cell r="AH34" t="str">
            <v/>
          </cell>
        </row>
        <row r="35">
          <cell r="B35">
            <v>29</v>
          </cell>
          <cell r="C35" t="str">
            <v>西淡</v>
          </cell>
          <cell r="D35" t="str">
            <v>松帆</v>
          </cell>
          <cell r="E35" t="str">
            <v>西路地区自主防災会</v>
          </cell>
          <cell r="I35">
            <v>121</v>
          </cell>
          <cell r="J35">
            <v>39539</v>
          </cell>
          <cell r="K35">
            <v>40633</v>
          </cell>
          <cell r="L35">
            <v>500000</v>
          </cell>
          <cell r="M35">
            <v>170000</v>
          </cell>
          <cell r="O35" t="str">
            <v/>
          </cell>
          <cell r="Q35" t="str">
            <v/>
          </cell>
          <cell r="T35">
            <v>0</v>
          </cell>
          <cell r="AE35" t="str">
            <v>普通</v>
          </cell>
          <cell r="AH35" t="str">
            <v/>
          </cell>
        </row>
        <row r="36">
          <cell r="B36">
            <v>30</v>
          </cell>
          <cell r="C36" t="str">
            <v>西淡</v>
          </cell>
          <cell r="D36" t="str">
            <v>湊</v>
          </cell>
          <cell r="E36" t="str">
            <v>湊地区連合自主防災会</v>
          </cell>
          <cell r="J36">
            <v>38808</v>
          </cell>
          <cell r="K36">
            <v>39903</v>
          </cell>
          <cell r="L36" t="b">
            <v>0</v>
          </cell>
          <cell r="M36" t="b">
            <v>0</v>
          </cell>
          <cell r="O36" t="str">
            <v/>
          </cell>
          <cell r="Q36" t="str">
            <v/>
          </cell>
          <cell r="T36">
            <v>0</v>
          </cell>
          <cell r="AE36" t="str">
            <v>普通</v>
          </cell>
          <cell r="AH36" t="str">
            <v/>
          </cell>
        </row>
        <row r="37">
          <cell r="C37" t="str">
            <v>西淡</v>
          </cell>
          <cell r="D37" t="str">
            <v>湊</v>
          </cell>
          <cell r="E37" t="str">
            <v>湊東自主防災会</v>
          </cell>
          <cell r="I37">
            <v>88</v>
          </cell>
          <cell r="J37">
            <v>38808</v>
          </cell>
          <cell r="K37">
            <v>39903</v>
          </cell>
          <cell r="L37">
            <v>400000</v>
          </cell>
          <cell r="M37">
            <v>140000</v>
          </cell>
          <cell r="O37" t="str">
            <v/>
          </cell>
          <cell r="Q37" t="str">
            <v/>
          </cell>
          <cell r="T37">
            <v>0</v>
          </cell>
          <cell r="AE37" t="str">
            <v>普通</v>
          </cell>
          <cell r="AH37" t="str">
            <v/>
          </cell>
        </row>
        <row r="38">
          <cell r="B38">
            <v>31</v>
          </cell>
          <cell r="C38" t="str">
            <v>西淡</v>
          </cell>
          <cell r="D38" t="str">
            <v>湊</v>
          </cell>
          <cell r="E38" t="str">
            <v>湊浜自主防災会</v>
          </cell>
          <cell r="I38">
            <v>51</v>
          </cell>
          <cell r="J38">
            <v>38808</v>
          </cell>
          <cell r="K38">
            <v>39903</v>
          </cell>
          <cell r="L38">
            <v>400000</v>
          </cell>
          <cell r="M38">
            <v>140000</v>
          </cell>
          <cell r="O38" t="str">
            <v/>
          </cell>
          <cell r="Q38" t="str">
            <v/>
          </cell>
          <cell r="T38">
            <v>0</v>
          </cell>
          <cell r="AE38" t="str">
            <v>普通</v>
          </cell>
          <cell r="AH38" t="str">
            <v/>
          </cell>
        </row>
        <row r="39">
          <cell r="B39">
            <v>32</v>
          </cell>
          <cell r="C39" t="str">
            <v>西淡</v>
          </cell>
          <cell r="D39" t="str">
            <v>湊</v>
          </cell>
          <cell r="E39" t="str">
            <v>湊港自主防災会</v>
          </cell>
          <cell r="I39">
            <v>113</v>
          </cell>
          <cell r="J39">
            <v>38808</v>
          </cell>
          <cell r="K39">
            <v>39903</v>
          </cell>
          <cell r="L39">
            <v>500000</v>
          </cell>
          <cell r="M39">
            <v>170000</v>
          </cell>
          <cell r="O39" t="str">
            <v/>
          </cell>
          <cell r="Q39" t="str">
            <v/>
          </cell>
          <cell r="T39">
            <v>0</v>
          </cell>
          <cell r="AE39" t="str">
            <v>普通</v>
          </cell>
          <cell r="AH39" t="str">
            <v/>
          </cell>
        </row>
        <row r="40">
          <cell r="B40">
            <v>33</v>
          </cell>
          <cell r="C40" t="str">
            <v>西淡</v>
          </cell>
          <cell r="D40" t="str">
            <v>湊</v>
          </cell>
          <cell r="E40" t="str">
            <v>湊西下自主防災会</v>
          </cell>
          <cell r="I40">
            <v>203</v>
          </cell>
          <cell r="J40">
            <v>38808</v>
          </cell>
          <cell r="K40">
            <v>39903</v>
          </cell>
          <cell r="L40">
            <v>700000</v>
          </cell>
          <cell r="M40">
            <v>250000</v>
          </cell>
          <cell r="O40" t="str">
            <v/>
          </cell>
          <cell r="Q40" t="str">
            <v/>
          </cell>
          <cell r="T40">
            <v>0</v>
          </cell>
          <cell r="AE40" t="str">
            <v>普通</v>
          </cell>
          <cell r="AH40" t="str">
            <v/>
          </cell>
        </row>
        <row r="41">
          <cell r="B41">
            <v>34</v>
          </cell>
          <cell r="C41" t="str">
            <v>西淡</v>
          </cell>
          <cell r="D41" t="str">
            <v>湊</v>
          </cell>
          <cell r="E41" t="str">
            <v>湊西上自主防災会</v>
          </cell>
          <cell r="I41">
            <v>102</v>
          </cell>
          <cell r="J41">
            <v>38808</v>
          </cell>
          <cell r="K41">
            <v>39903</v>
          </cell>
          <cell r="L41">
            <v>500000</v>
          </cell>
          <cell r="M41">
            <v>170000</v>
          </cell>
          <cell r="O41" t="str">
            <v/>
          </cell>
          <cell r="Q41" t="str">
            <v/>
          </cell>
          <cell r="T41">
            <v>0</v>
          </cell>
          <cell r="AE41" t="str">
            <v>普通</v>
          </cell>
          <cell r="AH41" t="str">
            <v/>
          </cell>
        </row>
        <row r="42">
          <cell r="B42">
            <v>35</v>
          </cell>
          <cell r="C42" t="str">
            <v>西淡</v>
          </cell>
          <cell r="D42" t="str">
            <v>湊</v>
          </cell>
          <cell r="E42" t="str">
            <v>湊登立自主防災会　</v>
          </cell>
          <cell r="I42">
            <v>19</v>
          </cell>
          <cell r="J42">
            <v>38808</v>
          </cell>
          <cell r="K42">
            <v>39903</v>
          </cell>
          <cell r="L42">
            <v>300000</v>
          </cell>
          <cell r="M42">
            <v>120000</v>
          </cell>
          <cell r="O42" t="str">
            <v/>
          </cell>
          <cell r="Q42" t="str">
            <v/>
          </cell>
          <cell r="T42">
            <v>0</v>
          </cell>
          <cell r="AE42" t="str">
            <v>普通</v>
          </cell>
          <cell r="AH42" t="str">
            <v/>
          </cell>
        </row>
        <row r="43">
          <cell r="B43">
            <v>36</v>
          </cell>
          <cell r="C43" t="str">
            <v>西淡</v>
          </cell>
          <cell r="D43" t="str">
            <v>湊</v>
          </cell>
          <cell r="E43" t="str">
            <v>湊里上・下自主防災会</v>
          </cell>
          <cell r="J43">
            <v>38808</v>
          </cell>
          <cell r="K43">
            <v>39903</v>
          </cell>
          <cell r="L43" t="b">
            <v>0</v>
          </cell>
          <cell r="M43" t="b">
            <v>0</v>
          </cell>
          <cell r="O43" t="str">
            <v/>
          </cell>
          <cell r="Q43" t="str">
            <v/>
          </cell>
          <cell r="T43">
            <v>0</v>
          </cell>
          <cell r="AE43" t="str">
            <v>普通</v>
          </cell>
          <cell r="AH43" t="str">
            <v/>
          </cell>
        </row>
        <row r="44">
          <cell r="C44" t="str">
            <v>西淡</v>
          </cell>
          <cell r="D44" t="str">
            <v>湊</v>
          </cell>
          <cell r="E44" t="str">
            <v>湊里下自主防災会</v>
          </cell>
          <cell r="I44">
            <v>124</v>
          </cell>
          <cell r="J44">
            <v>38808</v>
          </cell>
          <cell r="K44">
            <v>39903</v>
          </cell>
          <cell r="L44">
            <v>500000</v>
          </cell>
          <cell r="M44">
            <v>170000</v>
          </cell>
          <cell r="O44" t="str">
            <v/>
          </cell>
          <cell r="Q44" t="str">
            <v/>
          </cell>
          <cell r="T44">
            <v>0</v>
          </cell>
          <cell r="AE44" t="str">
            <v>普通</v>
          </cell>
          <cell r="AH44" t="str">
            <v/>
          </cell>
        </row>
        <row r="45">
          <cell r="B45">
            <v>37</v>
          </cell>
          <cell r="C45" t="str">
            <v>西淡</v>
          </cell>
          <cell r="D45" t="str">
            <v>湊</v>
          </cell>
          <cell r="E45" t="str">
            <v>湊里上自主防災会</v>
          </cell>
          <cell r="I45">
            <v>58</v>
          </cell>
          <cell r="J45">
            <v>38808</v>
          </cell>
          <cell r="K45">
            <v>39903</v>
          </cell>
          <cell r="L45">
            <v>400000</v>
          </cell>
          <cell r="M45">
            <v>140000</v>
          </cell>
          <cell r="O45" t="str">
            <v/>
          </cell>
          <cell r="Q45" t="str">
            <v/>
          </cell>
          <cell r="T45">
            <v>0</v>
          </cell>
          <cell r="AE45" t="str">
            <v>普通</v>
          </cell>
          <cell r="AH45" t="str">
            <v/>
          </cell>
        </row>
        <row r="46">
          <cell r="B46">
            <v>38</v>
          </cell>
          <cell r="C46" t="str">
            <v>西淡</v>
          </cell>
          <cell r="D46" t="str">
            <v>津井</v>
          </cell>
          <cell r="E46" t="str">
            <v>津井地区自主防災会（内原）</v>
          </cell>
          <cell r="I46">
            <v>24</v>
          </cell>
          <cell r="J46">
            <v>40410</v>
          </cell>
          <cell r="K46">
            <v>41505</v>
          </cell>
          <cell r="L46">
            <v>300000</v>
          </cell>
          <cell r="M46">
            <v>120000</v>
          </cell>
          <cell r="O46" t="str">
            <v/>
          </cell>
          <cell r="Q46" t="str">
            <v/>
          </cell>
          <cell r="T46">
            <v>0</v>
          </cell>
          <cell r="AE46" t="str">
            <v>普通</v>
          </cell>
          <cell r="AH46" t="str">
            <v/>
          </cell>
        </row>
        <row r="47">
          <cell r="B47">
            <v>39</v>
          </cell>
          <cell r="C47" t="str">
            <v>西淡</v>
          </cell>
          <cell r="D47" t="str">
            <v>津井</v>
          </cell>
          <cell r="E47" t="str">
            <v>津井地区自主防災会（中津浦）</v>
          </cell>
          <cell r="I47">
            <v>130</v>
          </cell>
          <cell r="J47">
            <v>40410</v>
          </cell>
          <cell r="K47">
            <v>41505</v>
          </cell>
          <cell r="L47">
            <v>500000</v>
          </cell>
          <cell r="M47">
            <v>170000</v>
          </cell>
          <cell r="O47" t="str">
            <v/>
          </cell>
          <cell r="Q47" t="str">
            <v/>
          </cell>
          <cell r="T47">
            <v>0</v>
          </cell>
          <cell r="AE47" t="str">
            <v>普通</v>
          </cell>
          <cell r="AH47" t="str">
            <v/>
          </cell>
        </row>
        <row r="48">
          <cell r="B48">
            <v>40</v>
          </cell>
          <cell r="C48" t="str">
            <v>西淡</v>
          </cell>
          <cell r="D48" t="str">
            <v>津井</v>
          </cell>
          <cell r="E48" t="str">
            <v>津井地区自主防災会（雁来）</v>
          </cell>
          <cell r="I48">
            <v>107</v>
          </cell>
          <cell r="J48">
            <v>40410</v>
          </cell>
          <cell r="K48">
            <v>41505</v>
          </cell>
          <cell r="L48">
            <v>500000</v>
          </cell>
          <cell r="M48">
            <v>170000</v>
          </cell>
          <cell r="O48" t="str">
            <v/>
          </cell>
          <cell r="Q48" t="str">
            <v/>
          </cell>
          <cell r="T48">
            <v>0</v>
          </cell>
          <cell r="AE48" t="str">
            <v>普通</v>
          </cell>
          <cell r="AH48" t="str">
            <v/>
          </cell>
        </row>
        <row r="49">
          <cell r="B49">
            <v>41</v>
          </cell>
          <cell r="C49" t="str">
            <v>西淡</v>
          </cell>
          <cell r="D49" t="str">
            <v>津井</v>
          </cell>
          <cell r="E49" t="str">
            <v>津井地区自主防災会（中央）</v>
          </cell>
          <cell r="I49">
            <v>62</v>
          </cell>
          <cell r="J49">
            <v>40410</v>
          </cell>
          <cell r="K49">
            <v>41505</v>
          </cell>
          <cell r="L49">
            <v>400000</v>
          </cell>
          <cell r="M49">
            <v>140000</v>
          </cell>
          <cell r="O49" t="str">
            <v/>
          </cell>
          <cell r="Q49" t="str">
            <v/>
          </cell>
          <cell r="T49">
            <v>0</v>
          </cell>
          <cell r="AE49" t="str">
            <v>普通</v>
          </cell>
          <cell r="AH49" t="str">
            <v/>
          </cell>
        </row>
        <row r="50">
          <cell r="B50">
            <v>42</v>
          </cell>
          <cell r="C50" t="str">
            <v>西淡</v>
          </cell>
          <cell r="D50" t="str">
            <v>津井</v>
          </cell>
          <cell r="E50" t="str">
            <v>津井地区自主防災会（本村）</v>
          </cell>
          <cell r="I50">
            <v>48</v>
          </cell>
          <cell r="J50">
            <v>40410</v>
          </cell>
          <cell r="K50">
            <v>41505</v>
          </cell>
          <cell r="L50">
            <v>300000</v>
          </cell>
          <cell r="M50">
            <v>120000</v>
          </cell>
          <cell r="O50" t="str">
            <v/>
          </cell>
          <cell r="Q50" t="str">
            <v/>
          </cell>
          <cell r="T50">
            <v>0</v>
          </cell>
          <cell r="AE50" t="str">
            <v>普通</v>
          </cell>
          <cell r="AH50" t="str">
            <v/>
          </cell>
        </row>
        <row r="51">
          <cell r="B51">
            <v>43</v>
          </cell>
          <cell r="C51" t="str">
            <v>西淡</v>
          </cell>
          <cell r="D51" t="str">
            <v>津井</v>
          </cell>
          <cell r="E51" t="str">
            <v>津井地区自主防災会（西本村）</v>
          </cell>
          <cell r="I51">
            <v>67</v>
          </cell>
          <cell r="J51">
            <v>40410</v>
          </cell>
          <cell r="K51">
            <v>41505</v>
          </cell>
          <cell r="L51">
            <v>400000</v>
          </cell>
          <cell r="M51">
            <v>140000</v>
          </cell>
          <cell r="O51" t="str">
            <v/>
          </cell>
          <cell r="Q51" t="str">
            <v/>
          </cell>
          <cell r="T51">
            <v>0</v>
          </cell>
          <cell r="AE51" t="str">
            <v>普通</v>
          </cell>
          <cell r="AH51" t="str">
            <v/>
          </cell>
        </row>
        <row r="52">
          <cell r="B52">
            <v>44</v>
          </cell>
          <cell r="C52" t="str">
            <v>西淡</v>
          </cell>
          <cell r="D52" t="str">
            <v>阿那賀</v>
          </cell>
          <cell r="E52" t="str">
            <v>阿那賀自主防災会</v>
          </cell>
          <cell r="F52" t="str">
            <v>奥野　俊英</v>
          </cell>
          <cell r="G52" t="str">
            <v>656-0661</v>
          </cell>
          <cell r="H52" t="str">
            <v>阿那賀1023</v>
          </cell>
          <cell r="I52">
            <v>182</v>
          </cell>
          <cell r="J52">
            <v>38483</v>
          </cell>
          <cell r="K52">
            <v>39578</v>
          </cell>
          <cell r="L52">
            <v>1100000</v>
          </cell>
          <cell r="M52">
            <v>410000</v>
          </cell>
          <cell r="O52" t="str">
            <v>活性化</v>
          </cell>
          <cell r="Q52" t="str">
            <v>確定</v>
          </cell>
          <cell r="R52">
            <v>263660</v>
          </cell>
          <cell r="S52">
            <v>263660</v>
          </cell>
          <cell r="T52">
            <v>210000</v>
          </cell>
          <cell r="U52">
            <v>0</v>
          </cell>
          <cell r="V52">
            <v>42702</v>
          </cell>
          <cell r="W52">
            <v>665</v>
          </cell>
          <cell r="X52">
            <v>42704</v>
          </cell>
          <cell r="Y52" t="str">
            <v>防災資機材の整備（発電機・投光器）
防災訓練の実施</v>
          </cell>
          <cell r="Z52">
            <v>42732</v>
          </cell>
          <cell r="AA52">
            <v>42704</v>
          </cell>
          <cell r="AB52">
            <v>42719</v>
          </cell>
          <cell r="AC52" t="str">
            <v>ゆうちょ銀行</v>
          </cell>
          <cell r="AD52" t="str">
            <v>四三八</v>
          </cell>
          <cell r="AE52" t="str">
            <v>普通</v>
          </cell>
          <cell r="AF52" t="str">
            <v>1491151</v>
          </cell>
          <cell r="AG52" t="str">
            <v>阿那賀部落</v>
          </cell>
          <cell r="AH52" t="str">
            <v>アナガブラク</v>
          </cell>
        </row>
        <row r="53">
          <cell r="C53" t="str">
            <v>西淡</v>
          </cell>
          <cell r="D53" t="str">
            <v>阿那賀</v>
          </cell>
          <cell r="E53" t="str">
            <v>阿那賀南自主防災会</v>
          </cell>
          <cell r="I53">
            <v>38</v>
          </cell>
          <cell r="J53">
            <v>38483</v>
          </cell>
          <cell r="K53">
            <v>39578</v>
          </cell>
          <cell r="L53">
            <v>300000</v>
          </cell>
          <cell r="M53">
            <v>120000</v>
          </cell>
          <cell r="O53" t="str">
            <v/>
          </cell>
          <cell r="Q53" t="str">
            <v/>
          </cell>
          <cell r="T53">
            <v>0</v>
          </cell>
          <cell r="AE53" t="str">
            <v>普通</v>
          </cell>
          <cell r="AH53" t="str">
            <v/>
          </cell>
        </row>
        <row r="54">
          <cell r="B54">
            <v>45</v>
          </cell>
          <cell r="C54" t="str">
            <v>西淡</v>
          </cell>
          <cell r="D54" t="str">
            <v>阿那賀</v>
          </cell>
          <cell r="E54" t="str">
            <v>阿那賀中自主防災会</v>
          </cell>
          <cell r="I54">
            <v>38</v>
          </cell>
          <cell r="J54">
            <v>38483</v>
          </cell>
          <cell r="K54">
            <v>39578</v>
          </cell>
          <cell r="L54">
            <v>300000</v>
          </cell>
          <cell r="M54">
            <v>120000</v>
          </cell>
          <cell r="O54" t="str">
            <v/>
          </cell>
          <cell r="Q54" t="str">
            <v/>
          </cell>
          <cell r="T54">
            <v>0</v>
          </cell>
          <cell r="AE54" t="str">
            <v>普通</v>
          </cell>
          <cell r="AH54" t="str">
            <v/>
          </cell>
        </row>
        <row r="55">
          <cell r="B55">
            <v>46</v>
          </cell>
          <cell r="C55" t="str">
            <v>西淡</v>
          </cell>
          <cell r="D55" t="str">
            <v>阿那賀</v>
          </cell>
          <cell r="E55" t="str">
            <v>阿那賀北栄自主防災会</v>
          </cell>
          <cell r="I55">
            <v>106</v>
          </cell>
          <cell r="J55">
            <v>38483</v>
          </cell>
          <cell r="K55">
            <v>39578</v>
          </cell>
          <cell r="L55">
            <v>500000</v>
          </cell>
          <cell r="M55">
            <v>170000</v>
          </cell>
          <cell r="T55">
            <v>0</v>
          </cell>
          <cell r="AE55" t="str">
            <v>普通</v>
          </cell>
          <cell r="AH55" t="str">
            <v/>
          </cell>
        </row>
        <row r="56">
          <cell r="B56">
            <v>47</v>
          </cell>
          <cell r="C56" t="str">
            <v>西淡</v>
          </cell>
          <cell r="D56" t="str">
            <v>阿那賀</v>
          </cell>
          <cell r="E56" t="str">
            <v>伊毘地区自主防災会</v>
          </cell>
          <cell r="F56" t="str">
            <v>松野　光俊</v>
          </cell>
          <cell r="G56" t="str">
            <v>656-0661</v>
          </cell>
          <cell r="H56" t="str">
            <v>阿那賀854-3</v>
          </cell>
          <cell r="I56">
            <v>50</v>
          </cell>
          <cell r="J56">
            <v>40617</v>
          </cell>
          <cell r="K56">
            <v>41712</v>
          </cell>
          <cell r="L56">
            <v>400000</v>
          </cell>
          <cell r="M56">
            <v>140000</v>
          </cell>
          <cell r="O56" t="str">
            <v>活性化</v>
          </cell>
          <cell r="Q56" t="str">
            <v>確定</v>
          </cell>
          <cell r="R56">
            <v>189886</v>
          </cell>
          <cell r="S56">
            <v>189886</v>
          </cell>
          <cell r="T56">
            <v>140000</v>
          </cell>
          <cell r="U56">
            <v>0</v>
          </cell>
          <cell r="V56">
            <v>42559</v>
          </cell>
          <cell r="W56">
            <v>316</v>
          </cell>
          <cell r="X56">
            <v>42565</v>
          </cell>
          <cell r="Y56" t="str">
            <v>防災資機材の整備
（ブルーシート、毛布、保存食等）</v>
          </cell>
          <cell r="Z56">
            <v>42551</v>
          </cell>
          <cell r="AA56">
            <v>42566</v>
          </cell>
          <cell r="AB56">
            <v>42580</v>
          </cell>
          <cell r="AC56" t="str">
            <v>淡路信用金庫</v>
          </cell>
          <cell r="AD56" t="str">
            <v>阿那賀</v>
          </cell>
          <cell r="AE56" t="str">
            <v>普通</v>
          </cell>
          <cell r="AF56" t="str">
            <v>0047187</v>
          </cell>
          <cell r="AG56" t="str">
            <v>伊毘地区　代表者</v>
          </cell>
          <cell r="AH56" t="str">
            <v>イビチク　ダイヒョウシャ</v>
          </cell>
        </row>
        <row r="57">
          <cell r="B57">
            <v>48</v>
          </cell>
          <cell r="C57" t="str">
            <v>西淡</v>
          </cell>
          <cell r="D57" t="str">
            <v>阿那賀</v>
          </cell>
          <cell r="E57" t="str">
            <v>丸山地区自主防災会</v>
          </cell>
          <cell r="J57">
            <v>39022</v>
          </cell>
          <cell r="K57">
            <v>40117</v>
          </cell>
          <cell r="L57" t="b">
            <v>0</v>
          </cell>
          <cell r="M57" t="b">
            <v>0</v>
          </cell>
          <cell r="O57" t="str">
            <v/>
          </cell>
          <cell r="Q57" t="str">
            <v/>
          </cell>
          <cell r="T57">
            <v>0</v>
          </cell>
          <cell r="AC57" t="str">
            <v>淡路信用金庫</v>
          </cell>
          <cell r="AD57" t="str">
            <v>阿那賀</v>
          </cell>
          <cell r="AE57" t="str">
            <v>普通</v>
          </cell>
          <cell r="AF57" t="str">
            <v>0027246</v>
          </cell>
          <cell r="AG57" t="str">
            <v>丸山地区長会</v>
          </cell>
          <cell r="AH57" t="str">
            <v>マルヤマチクチョウカイ</v>
          </cell>
        </row>
        <row r="58">
          <cell r="C58" t="str">
            <v>西淡</v>
          </cell>
          <cell r="D58" t="str">
            <v>阿那賀</v>
          </cell>
          <cell r="E58" t="str">
            <v>木場地区自主防災会</v>
          </cell>
          <cell r="I58">
            <v>31</v>
          </cell>
          <cell r="J58">
            <v>38991</v>
          </cell>
          <cell r="K58">
            <v>40086</v>
          </cell>
          <cell r="L58">
            <v>300000</v>
          </cell>
          <cell r="M58">
            <v>120000</v>
          </cell>
          <cell r="O58" t="str">
            <v/>
          </cell>
          <cell r="Q58" t="str">
            <v/>
          </cell>
          <cell r="T58">
            <v>0</v>
          </cell>
          <cell r="AE58" t="str">
            <v>普通</v>
          </cell>
          <cell r="AH58" t="str">
            <v/>
          </cell>
        </row>
        <row r="59">
          <cell r="B59">
            <v>49</v>
          </cell>
          <cell r="C59" t="str">
            <v>西淡</v>
          </cell>
          <cell r="D59" t="str">
            <v>阿那賀</v>
          </cell>
          <cell r="E59" t="str">
            <v>小木場地区自主防災会</v>
          </cell>
          <cell r="I59">
            <v>44</v>
          </cell>
          <cell r="J59">
            <v>39052</v>
          </cell>
          <cell r="K59">
            <v>40147</v>
          </cell>
          <cell r="L59">
            <v>300000</v>
          </cell>
          <cell r="M59">
            <v>120000</v>
          </cell>
          <cell r="O59" t="str">
            <v/>
          </cell>
          <cell r="Q59" t="str">
            <v/>
          </cell>
          <cell r="T59">
            <v>0</v>
          </cell>
          <cell r="AE59" t="str">
            <v>普通</v>
          </cell>
          <cell r="AH59" t="str">
            <v/>
          </cell>
        </row>
        <row r="60">
          <cell r="B60">
            <v>50</v>
          </cell>
          <cell r="C60" t="str">
            <v>西淡</v>
          </cell>
          <cell r="D60" t="str">
            <v>阿那賀</v>
          </cell>
          <cell r="E60" t="str">
            <v>小磯地区自主防災会</v>
          </cell>
          <cell r="I60">
            <v>60</v>
          </cell>
          <cell r="J60">
            <v>38991</v>
          </cell>
          <cell r="K60">
            <v>40086</v>
          </cell>
          <cell r="L60">
            <v>400000</v>
          </cell>
          <cell r="M60">
            <v>140000</v>
          </cell>
          <cell r="O60" t="str">
            <v/>
          </cell>
          <cell r="Q60" t="str">
            <v/>
          </cell>
          <cell r="T60">
            <v>0</v>
          </cell>
          <cell r="AE60" t="str">
            <v>普通</v>
          </cell>
          <cell r="AH60" t="str">
            <v/>
          </cell>
        </row>
        <row r="61">
          <cell r="B61">
            <v>51</v>
          </cell>
          <cell r="C61" t="str">
            <v>西淡</v>
          </cell>
          <cell r="D61" t="str">
            <v>阿那賀</v>
          </cell>
          <cell r="E61" t="str">
            <v>松ｹ谷地区自主防災会</v>
          </cell>
          <cell r="I61">
            <v>57</v>
          </cell>
          <cell r="J61">
            <v>38991</v>
          </cell>
          <cell r="K61">
            <v>40086</v>
          </cell>
          <cell r="L61">
            <v>400000</v>
          </cell>
          <cell r="M61">
            <v>140000</v>
          </cell>
          <cell r="O61" t="str">
            <v/>
          </cell>
          <cell r="Q61" t="str">
            <v/>
          </cell>
          <cell r="T61">
            <v>0</v>
          </cell>
          <cell r="AE61" t="str">
            <v>普通</v>
          </cell>
          <cell r="AH61" t="str">
            <v/>
          </cell>
        </row>
        <row r="62">
          <cell r="B62">
            <v>52</v>
          </cell>
          <cell r="C62" t="str">
            <v>西淡</v>
          </cell>
          <cell r="D62" t="str">
            <v>阿那賀</v>
          </cell>
          <cell r="E62" t="str">
            <v>端所地区自主防災会</v>
          </cell>
          <cell r="I62">
            <v>29</v>
          </cell>
          <cell r="J62">
            <v>38991</v>
          </cell>
          <cell r="K62">
            <v>40086</v>
          </cell>
          <cell r="L62">
            <v>300000</v>
          </cell>
          <cell r="M62">
            <v>120000</v>
          </cell>
          <cell r="O62" t="str">
            <v/>
          </cell>
          <cell r="Q62" t="str">
            <v/>
          </cell>
          <cell r="T62">
            <v>0</v>
          </cell>
          <cell r="AE62" t="str">
            <v>普通</v>
          </cell>
          <cell r="AH62" t="str">
            <v/>
          </cell>
        </row>
        <row r="63">
          <cell r="B63">
            <v>53</v>
          </cell>
          <cell r="C63" t="str">
            <v>西淡</v>
          </cell>
          <cell r="D63" t="str">
            <v>阿那賀</v>
          </cell>
          <cell r="E63" t="str">
            <v>阿那賀志知川・西路地区自主防災組織</v>
          </cell>
          <cell r="I63">
            <v>38</v>
          </cell>
          <cell r="J63">
            <v>39076</v>
          </cell>
          <cell r="K63">
            <v>40171</v>
          </cell>
          <cell r="L63">
            <v>300000</v>
          </cell>
          <cell r="M63">
            <v>120000</v>
          </cell>
          <cell r="O63" t="str">
            <v/>
          </cell>
          <cell r="Q63" t="str">
            <v/>
          </cell>
          <cell r="T63">
            <v>0</v>
          </cell>
          <cell r="AE63" t="str">
            <v>普通</v>
          </cell>
          <cell r="AH63" t="str">
            <v/>
          </cell>
        </row>
        <row r="64">
          <cell r="B64">
            <v>54</v>
          </cell>
          <cell r="C64" t="str">
            <v>西淡</v>
          </cell>
          <cell r="D64" t="str">
            <v>阿那賀</v>
          </cell>
          <cell r="E64" t="str">
            <v>阿那賀島地区自主防災会</v>
          </cell>
          <cell r="I64">
            <v>67</v>
          </cell>
          <cell r="J64">
            <v>39022</v>
          </cell>
          <cell r="K64">
            <v>40117</v>
          </cell>
          <cell r="L64">
            <v>400000</v>
          </cell>
          <cell r="M64">
            <v>140000</v>
          </cell>
          <cell r="O64" t="str">
            <v/>
          </cell>
          <cell r="Q64" t="str">
            <v/>
          </cell>
          <cell r="T64">
            <v>0</v>
          </cell>
          <cell r="AC64" t="str">
            <v>淡路信用金庫</v>
          </cell>
          <cell r="AD64" t="str">
            <v>阿那賀</v>
          </cell>
          <cell r="AE64" t="str">
            <v>普通</v>
          </cell>
          <cell r="AF64" t="str">
            <v>0027246</v>
          </cell>
          <cell r="AG64" t="str">
            <v>丸山地区長会</v>
          </cell>
          <cell r="AH64" t="str">
            <v>マルヤマチクチョウカイ</v>
          </cell>
        </row>
        <row r="65">
          <cell r="B65">
            <v>55</v>
          </cell>
          <cell r="C65" t="str">
            <v>西淡</v>
          </cell>
          <cell r="D65" t="str">
            <v>伊加利</v>
          </cell>
          <cell r="E65" t="str">
            <v>伊加利地区自主防災会</v>
          </cell>
          <cell r="I65">
            <v>178</v>
          </cell>
          <cell r="J65">
            <v>39159</v>
          </cell>
          <cell r="K65">
            <v>40254</v>
          </cell>
          <cell r="L65">
            <v>600000</v>
          </cell>
          <cell r="M65">
            <v>210000</v>
          </cell>
          <cell r="O65" t="str">
            <v/>
          </cell>
          <cell r="Q65" t="str">
            <v/>
          </cell>
          <cell r="T65">
            <v>0</v>
          </cell>
          <cell r="AE65" t="str">
            <v>普通</v>
          </cell>
          <cell r="AH65" t="str">
            <v/>
          </cell>
        </row>
        <row r="66">
          <cell r="B66">
            <v>56</v>
          </cell>
          <cell r="C66" t="str">
            <v>西淡</v>
          </cell>
          <cell r="D66" t="str">
            <v>志知</v>
          </cell>
          <cell r="E66" t="str">
            <v>志知奥地区自主防災会</v>
          </cell>
          <cell r="F66" t="str">
            <v>櫻木　修二</v>
          </cell>
          <cell r="G66" t="str">
            <v>656-0325</v>
          </cell>
          <cell r="H66" t="str">
            <v>志知奥244</v>
          </cell>
          <cell r="I66">
            <v>35</v>
          </cell>
          <cell r="J66">
            <v>41426</v>
          </cell>
          <cell r="K66">
            <v>42521</v>
          </cell>
          <cell r="L66">
            <v>300000</v>
          </cell>
          <cell r="M66">
            <v>120000</v>
          </cell>
          <cell r="O66" t="str">
            <v>活性化</v>
          </cell>
          <cell r="Q66" t="str">
            <v>確定</v>
          </cell>
          <cell r="R66">
            <v>136207</v>
          </cell>
          <cell r="S66">
            <v>98377</v>
          </cell>
          <cell r="T66">
            <v>78000</v>
          </cell>
          <cell r="U66">
            <v>0</v>
          </cell>
          <cell r="V66">
            <v>42550</v>
          </cell>
          <cell r="W66">
            <v>286</v>
          </cell>
          <cell r="X66">
            <v>42551</v>
          </cell>
          <cell r="Y66" t="str">
            <v>防災視察研修の実施
（徳島県立防災センター）</v>
          </cell>
          <cell r="Z66">
            <v>42580</v>
          </cell>
          <cell r="AA66">
            <v>42551</v>
          </cell>
          <cell r="AB66">
            <v>42566</v>
          </cell>
          <cell r="AC66" t="str">
            <v>あわじ島農協</v>
          </cell>
          <cell r="AD66" t="str">
            <v>志知</v>
          </cell>
          <cell r="AE66" t="str">
            <v>普通</v>
          </cell>
          <cell r="AF66" t="str">
            <v>3789054</v>
          </cell>
          <cell r="AG66" t="str">
            <v>奥部落総代</v>
          </cell>
          <cell r="AH66" t="str">
            <v>オクブラクソウダイ</v>
          </cell>
        </row>
        <row r="67">
          <cell r="B67">
            <v>57</v>
          </cell>
          <cell r="C67" t="str">
            <v>西淡</v>
          </cell>
          <cell r="D67" t="str">
            <v>志知</v>
          </cell>
          <cell r="E67" t="str">
            <v>南あわじ市志知口地区自主防災会</v>
          </cell>
          <cell r="F67" t="str">
            <v>武田　成人</v>
          </cell>
          <cell r="G67" t="str">
            <v>656-0324</v>
          </cell>
          <cell r="H67" t="str">
            <v>志知口247</v>
          </cell>
          <cell r="I67">
            <v>23</v>
          </cell>
          <cell r="J67">
            <v>40452</v>
          </cell>
          <cell r="K67">
            <v>41547</v>
          </cell>
          <cell r="L67">
            <v>300000</v>
          </cell>
          <cell r="M67">
            <v>120000</v>
          </cell>
          <cell r="O67" t="str">
            <v>活性化</v>
          </cell>
          <cell r="Q67" t="str">
            <v>確定</v>
          </cell>
          <cell r="R67">
            <v>133626</v>
          </cell>
          <cell r="S67">
            <v>96796</v>
          </cell>
          <cell r="T67">
            <v>77000</v>
          </cell>
          <cell r="U67">
            <v>0</v>
          </cell>
          <cell r="V67">
            <v>42579</v>
          </cell>
          <cell r="W67">
            <v>355</v>
          </cell>
          <cell r="X67">
            <v>42580</v>
          </cell>
          <cell r="Y67" t="str">
            <v>防災視察研修の実施
（高松市民防災センター）</v>
          </cell>
          <cell r="Z67">
            <v>42580</v>
          </cell>
          <cell r="AA67">
            <v>42583</v>
          </cell>
          <cell r="AB67">
            <v>42597</v>
          </cell>
          <cell r="AC67" t="str">
            <v>あわじ島農協</v>
          </cell>
          <cell r="AD67" t="str">
            <v>志知</v>
          </cell>
          <cell r="AE67" t="str">
            <v>普通</v>
          </cell>
          <cell r="AF67" t="str">
            <v>5756465</v>
          </cell>
          <cell r="AG67" t="str">
            <v>口部落</v>
          </cell>
          <cell r="AH67" t="str">
            <v>クチブラク</v>
          </cell>
        </row>
        <row r="68">
          <cell r="B68">
            <v>58</v>
          </cell>
          <cell r="C68" t="str">
            <v>西淡</v>
          </cell>
          <cell r="D68" t="str">
            <v>志知</v>
          </cell>
          <cell r="E68" t="str">
            <v>南あわじ市志知飯山寺</v>
          </cell>
          <cell r="I68">
            <v>44</v>
          </cell>
          <cell r="J68">
            <v>38991</v>
          </cell>
          <cell r="K68">
            <v>40086</v>
          </cell>
          <cell r="L68">
            <v>300000</v>
          </cell>
          <cell r="M68">
            <v>120000</v>
          </cell>
          <cell r="O68" t="str">
            <v/>
          </cell>
          <cell r="Q68" t="str">
            <v/>
          </cell>
          <cell r="T68">
            <v>0</v>
          </cell>
          <cell r="AE68" t="str">
            <v>普通</v>
          </cell>
          <cell r="AH68" t="str">
            <v/>
          </cell>
        </row>
        <row r="69">
          <cell r="B69">
            <v>59</v>
          </cell>
          <cell r="C69" t="str">
            <v>西淡</v>
          </cell>
          <cell r="D69" t="str">
            <v>志知</v>
          </cell>
          <cell r="E69" t="str">
            <v>南あわじ市志知南自治会</v>
          </cell>
          <cell r="I69">
            <v>47</v>
          </cell>
          <cell r="J69">
            <v>39022</v>
          </cell>
          <cell r="K69">
            <v>40117</v>
          </cell>
          <cell r="L69">
            <v>300000</v>
          </cell>
          <cell r="M69">
            <v>120000</v>
          </cell>
          <cell r="O69" t="str">
            <v/>
          </cell>
          <cell r="Q69" t="str">
            <v/>
          </cell>
          <cell r="T69">
            <v>0</v>
          </cell>
          <cell r="AE69" t="str">
            <v>普通</v>
          </cell>
          <cell r="AH69" t="str">
            <v/>
          </cell>
        </row>
        <row r="70">
          <cell r="B70">
            <v>60</v>
          </cell>
          <cell r="C70" t="str">
            <v>西淡</v>
          </cell>
          <cell r="D70" t="str">
            <v>志知</v>
          </cell>
          <cell r="E70" t="str">
            <v>南あわじ市志知北</v>
          </cell>
          <cell r="I70">
            <v>59</v>
          </cell>
          <cell r="J70">
            <v>39011</v>
          </cell>
          <cell r="K70">
            <v>40106</v>
          </cell>
          <cell r="L70">
            <v>400000</v>
          </cell>
          <cell r="M70">
            <v>140000</v>
          </cell>
          <cell r="O70" t="str">
            <v/>
          </cell>
          <cell r="Q70" t="str">
            <v/>
          </cell>
          <cell r="T70">
            <v>0</v>
          </cell>
          <cell r="AC70" t="str">
            <v>あわじ島農協</v>
          </cell>
          <cell r="AD70" t="str">
            <v>志知</v>
          </cell>
          <cell r="AE70" t="str">
            <v>普通</v>
          </cell>
          <cell r="AF70" t="str">
            <v>3789355</v>
          </cell>
          <cell r="AG70" t="str">
            <v>北部落会計　酒井義夫</v>
          </cell>
          <cell r="AH70" t="str">
            <v>キタブラクカイケイ　サカイヨシオ</v>
          </cell>
        </row>
        <row r="71">
          <cell r="B71">
            <v>61</v>
          </cell>
          <cell r="C71" t="str">
            <v>西淡</v>
          </cell>
          <cell r="D71" t="str">
            <v>志知</v>
          </cell>
          <cell r="E71" t="str">
            <v>南あわじ市志知</v>
          </cell>
          <cell r="F71" t="str">
            <v>船本　進</v>
          </cell>
          <cell r="G71" t="str">
            <v>656-0321</v>
          </cell>
          <cell r="H71" t="str">
            <v>志知113</v>
          </cell>
          <cell r="I71">
            <v>31</v>
          </cell>
          <cell r="J71">
            <v>38991</v>
          </cell>
          <cell r="K71">
            <v>40086</v>
          </cell>
          <cell r="L71">
            <v>300000</v>
          </cell>
          <cell r="M71">
            <v>120000</v>
          </cell>
          <cell r="O71" t="str">
            <v>活性化</v>
          </cell>
          <cell r="Q71" t="str">
            <v>確定</v>
          </cell>
          <cell r="R71">
            <v>226890</v>
          </cell>
          <cell r="S71">
            <v>162280</v>
          </cell>
          <cell r="T71">
            <v>120000</v>
          </cell>
          <cell r="U71">
            <v>0</v>
          </cell>
          <cell r="V71">
            <v>42564</v>
          </cell>
          <cell r="W71">
            <v>320</v>
          </cell>
          <cell r="X71">
            <v>42570</v>
          </cell>
          <cell r="Y71" t="str">
            <v>防災視察研修の実施
（香川県防災センター）</v>
          </cell>
          <cell r="Z71">
            <v>42580</v>
          </cell>
          <cell r="AA71">
            <v>42571</v>
          </cell>
          <cell r="AB71">
            <v>42580</v>
          </cell>
          <cell r="AC71" t="str">
            <v>あわじ島農協</v>
          </cell>
          <cell r="AD71" t="str">
            <v>志知</v>
          </cell>
          <cell r="AE71" t="str">
            <v>普通</v>
          </cell>
          <cell r="AF71" t="str">
            <v>3963145</v>
          </cell>
          <cell r="AG71" t="str">
            <v>志知部落</v>
          </cell>
          <cell r="AH71" t="str">
            <v>シチブラク</v>
          </cell>
        </row>
        <row r="72">
          <cell r="B72">
            <v>62</v>
          </cell>
          <cell r="C72" t="str">
            <v>西淡</v>
          </cell>
          <cell r="D72" t="str">
            <v>志知</v>
          </cell>
          <cell r="E72" t="str">
            <v>志知鈩自主防災会</v>
          </cell>
          <cell r="F72" t="str">
            <v>髙岡　正典</v>
          </cell>
          <cell r="G72" t="str">
            <v>656-0322</v>
          </cell>
          <cell r="H72" t="str">
            <v>志知鈩114</v>
          </cell>
          <cell r="I72">
            <v>110</v>
          </cell>
          <cell r="J72">
            <v>41811</v>
          </cell>
          <cell r="K72">
            <v>42906</v>
          </cell>
          <cell r="L72">
            <v>500000</v>
          </cell>
          <cell r="M72">
            <v>170000</v>
          </cell>
          <cell r="O72" t="str">
            <v>活性化</v>
          </cell>
          <cell r="Q72" t="str">
            <v>確定</v>
          </cell>
          <cell r="R72">
            <v>225242</v>
          </cell>
          <cell r="S72">
            <v>160252</v>
          </cell>
          <cell r="T72">
            <v>128000</v>
          </cell>
          <cell r="U72">
            <v>0</v>
          </cell>
          <cell r="V72">
            <v>42580</v>
          </cell>
          <cell r="W72">
            <v>364</v>
          </cell>
          <cell r="X72">
            <v>42586</v>
          </cell>
          <cell r="Y72" t="str">
            <v>防災視察研修の実施
（和歌山消防局防災学習センター）</v>
          </cell>
          <cell r="Z72">
            <v>42597</v>
          </cell>
          <cell r="AA72">
            <v>42586</v>
          </cell>
          <cell r="AB72">
            <v>42597</v>
          </cell>
          <cell r="AC72" t="str">
            <v>あわじ島農協</v>
          </cell>
          <cell r="AD72" t="str">
            <v>志知</v>
          </cell>
          <cell r="AE72" t="str">
            <v>普通</v>
          </cell>
          <cell r="AF72" t="str">
            <v>3789517</v>
          </cell>
          <cell r="AG72" t="str">
            <v>鈩部落会計</v>
          </cell>
          <cell r="AH72" t="str">
            <v>タタラブラクカイケイ</v>
          </cell>
        </row>
        <row r="73">
          <cell r="B73">
            <v>63</v>
          </cell>
          <cell r="C73" t="str">
            <v>三原</v>
          </cell>
          <cell r="D73" t="str">
            <v>榎列</v>
          </cell>
          <cell r="E73" t="str">
            <v>大榎列地区自主防災会</v>
          </cell>
          <cell r="I73">
            <v>195</v>
          </cell>
          <cell r="J73">
            <v>39227</v>
          </cell>
          <cell r="K73">
            <v>40322</v>
          </cell>
          <cell r="L73">
            <v>600000</v>
          </cell>
          <cell r="M73">
            <v>210000</v>
          </cell>
          <cell r="O73" t="str">
            <v/>
          </cell>
          <cell r="Q73" t="str">
            <v/>
          </cell>
          <cell r="T73">
            <v>0</v>
          </cell>
          <cell r="AE73" t="str">
            <v>普通</v>
          </cell>
          <cell r="AH73" t="str">
            <v/>
          </cell>
        </row>
        <row r="74">
          <cell r="B74">
            <v>64</v>
          </cell>
          <cell r="C74" t="str">
            <v>三原</v>
          </cell>
          <cell r="D74" t="str">
            <v>榎列</v>
          </cell>
          <cell r="E74" t="str">
            <v>小榎列地区自主防災会</v>
          </cell>
          <cell r="I74">
            <v>240</v>
          </cell>
          <cell r="J74">
            <v>40389</v>
          </cell>
          <cell r="K74">
            <v>41484</v>
          </cell>
          <cell r="L74">
            <v>700000</v>
          </cell>
          <cell r="M74">
            <v>250000</v>
          </cell>
          <cell r="O74" t="str">
            <v/>
          </cell>
          <cell r="Q74" t="str">
            <v/>
          </cell>
          <cell r="T74">
            <v>0</v>
          </cell>
          <cell r="AE74" t="str">
            <v>普通</v>
          </cell>
          <cell r="AH74" t="str">
            <v/>
          </cell>
        </row>
        <row r="75">
          <cell r="B75">
            <v>65</v>
          </cell>
          <cell r="C75" t="str">
            <v>三原</v>
          </cell>
          <cell r="D75" t="str">
            <v>榎列</v>
          </cell>
          <cell r="E75" t="str">
            <v>西川自主防災会</v>
          </cell>
          <cell r="I75">
            <v>46</v>
          </cell>
          <cell r="J75">
            <v>38976</v>
          </cell>
          <cell r="K75">
            <v>40071</v>
          </cell>
          <cell r="L75">
            <v>300000</v>
          </cell>
          <cell r="M75">
            <v>120000</v>
          </cell>
          <cell r="O75" t="str">
            <v/>
          </cell>
          <cell r="Q75" t="str">
            <v/>
          </cell>
          <cell r="T75">
            <v>0</v>
          </cell>
          <cell r="AE75" t="str">
            <v>普通</v>
          </cell>
          <cell r="AH75" t="str">
            <v/>
          </cell>
        </row>
        <row r="76">
          <cell r="B76">
            <v>66</v>
          </cell>
          <cell r="C76" t="str">
            <v>三原</v>
          </cell>
          <cell r="D76" t="str">
            <v>榎列</v>
          </cell>
          <cell r="E76" t="str">
            <v>上幡多地区自主防災会</v>
          </cell>
          <cell r="I76">
            <v>110</v>
          </cell>
          <cell r="J76">
            <v>40116</v>
          </cell>
          <cell r="K76">
            <v>41211</v>
          </cell>
          <cell r="L76">
            <v>500000</v>
          </cell>
          <cell r="M76">
            <v>170000</v>
          </cell>
          <cell r="O76" t="str">
            <v/>
          </cell>
          <cell r="Q76" t="str">
            <v/>
          </cell>
          <cell r="T76">
            <v>0</v>
          </cell>
          <cell r="AE76" t="str">
            <v>普通</v>
          </cell>
          <cell r="AH76" t="str">
            <v/>
          </cell>
        </row>
        <row r="77">
          <cell r="B77">
            <v>67</v>
          </cell>
          <cell r="C77" t="str">
            <v>三原</v>
          </cell>
          <cell r="D77" t="str">
            <v>榎列</v>
          </cell>
          <cell r="E77" t="str">
            <v>山所地区自主防災会</v>
          </cell>
          <cell r="F77" t="str">
            <v>秦野　耕一</v>
          </cell>
          <cell r="G77" t="str">
            <v>656-0421</v>
          </cell>
          <cell r="H77" t="str">
            <v>榎列山所252</v>
          </cell>
          <cell r="I77">
            <v>60</v>
          </cell>
          <cell r="J77">
            <v>41579</v>
          </cell>
          <cell r="K77">
            <v>42674</v>
          </cell>
          <cell r="L77">
            <v>400000</v>
          </cell>
          <cell r="M77">
            <v>140000</v>
          </cell>
          <cell r="O77" t="str">
            <v>整備</v>
          </cell>
          <cell r="Q77" t="str">
            <v>確定</v>
          </cell>
          <cell r="R77">
            <v>138132</v>
          </cell>
          <cell r="S77">
            <v>138132</v>
          </cell>
          <cell r="T77">
            <v>110000</v>
          </cell>
          <cell r="U77">
            <v>259000</v>
          </cell>
          <cell r="V77">
            <v>42618</v>
          </cell>
          <cell r="W77">
            <v>451</v>
          </cell>
          <cell r="X77">
            <v>42619</v>
          </cell>
          <cell r="Y77" t="str">
            <v>防災資機材の整備
（災害多人数用救急箱等の購入）</v>
          </cell>
          <cell r="Z77">
            <v>42613</v>
          </cell>
          <cell r="AC77" t="str">
            <v>あわじ島農協</v>
          </cell>
          <cell r="AD77" t="str">
            <v>榎列</v>
          </cell>
          <cell r="AE77" t="str">
            <v>普通</v>
          </cell>
          <cell r="AF77" t="str">
            <v>3989309</v>
          </cell>
          <cell r="AG77" t="str">
            <v>山所部落</v>
          </cell>
          <cell r="AH77" t="str">
            <v>ヤマジョブラク</v>
          </cell>
        </row>
        <row r="78">
          <cell r="B78">
            <v>68</v>
          </cell>
          <cell r="C78" t="str">
            <v>三原</v>
          </cell>
          <cell r="D78" t="str">
            <v>榎列</v>
          </cell>
          <cell r="E78" t="str">
            <v>南あわじ市榎列下幡多自主防災会</v>
          </cell>
          <cell r="I78">
            <v>75</v>
          </cell>
          <cell r="J78">
            <v>40342</v>
          </cell>
          <cell r="K78">
            <v>41437</v>
          </cell>
          <cell r="L78">
            <v>400000</v>
          </cell>
          <cell r="M78">
            <v>140000</v>
          </cell>
          <cell r="O78" t="str">
            <v/>
          </cell>
          <cell r="Q78" t="str">
            <v/>
          </cell>
          <cell r="T78">
            <v>0</v>
          </cell>
          <cell r="AE78" t="str">
            <v>普通</v>
          </cell>
          <cell r="AH78" t="str">
            <v/>
          </cell>
        </row>
        <row r="79">
          <cell r="B79">
            <v>69</v>
          </cell>
          <cell r="C79" t="str">
            <v>三原</v>
          </cell>
          <cell r="D79" t="str">
            <v>榎列</v>
          </cell>
          <cell r="E79" t="str">
            <v>掃守地区自主防災会</v>
          </cell>
          <cell r="I79">
            <v>254</v>
          </cell>
          <cell r="J79">
            <v>39079</v>
          </cell>
          <cell r="K79">
            <v>40174</v>
          </cell>
          <cell r="L79">
            <v>700000</v>
          </cell>
          <cell r="M79">
            <v>250000</v>
          </cell>
          <cell r="O79" t="str">
            <v/>
          </cell>
          <cell r="Q79" t="str">
            <v/>
          </cell>
          <cell r="T79">
            <v>0</v>
          </cell>
          <cell r="AE79" t="str">
            <v>普通</v>
          </cell>
          <cell r="AH79" t="str">
            <v/>
          </cell>
        </row>
        <row r="80">
          <cell r="B80">
            <v>70</v>
          </cell>
          <cell r="C80" t="str">
            <v>三原</v>
          </cell>
          <cell r="D80" t="str">
            <v>榎列</v>
          </cell>
          <cell r="E80" t="str">
            <v>南あわじ市松田地区自主防災会</v>
          </cell>
          <cell r="I80">
            <v>56</v>
          </cell>
          <cell r="J80">
            <v>39479</v>
          </cell>
          <cell r="K80">
            <v>40574</v>
          </cell>
          <cell r="L80">
            <v>400000</v>
          </cell>
          <cell r="M80">
            <v>140000</v>
          </cell>
          <cell r="O80" t="str">
            <v/>
          </cell>
          <cell r="Q80" t="str">
            <v/>
          </cell>
          <cell r="T80">
            <v>0</v>
          </cell>
          <cell r="AE80" t="str">
            <v>普通</v>
          </cell>
          <cell r="AH80" t="str">
            <v/>
          </cell>
        </row>
        <row r="81">
          <cell r="B81">
            <v>71</v>
          </cell>
          <cell r="C81" t="str">
            <v>三原</v>
          </cell>
          <cell r="D81" t="str">
            <v>倭文</v>
          </cell>
          <cell r="E81" t="str">
            <v>流地区自主防災会</v>
          </cell>
          <cell r="I81">
            <v>47</v>
          </cell>
          <cell r="J81">
            <v>40483</v>
          </cell>
          <cell r="K81">
            <v>41578</v>
          </cell>
          <cell r="L81">
            <v>300000</v>
          </cell>
          <cell r="M81">
            <v>120000</v>
          </cell>
          <cell r="O81" t="str">
            <v/>
          </cell>
          <cell r="Q81" t="str">
            <v/>
          </cell>
          <cell r="T81">
            <v>0</v>
          </cell>
          <cell r="AE81" t="str">
            <v>普通</v>
          </cell>
          <cell r="AH81" t="str">
            <v/>
          </cell>
        </row>
        <row r="82">
          <cell r="B82">
            <v>72</v>
          </cell>
          <cell r="C82" t="str">
            <v>三原</v>
          </cell>
          <cell r="D82" t="str">
            <v>倭文</v>
          </cell>
          <cell r="E82" t="str">
            <v>高地区自主防災会</v>
          </cell>
          <cell r="I82">
            <v>61</v>
          </cell>
          <cell r="J82">
            <v>41963</v>
          </cell>
          <cell r="K82">
            <v>43058</v>
          </cell>
          <cell r="L82">
            <v>400000</v>
          </cell>
          <cell r="M82">
            <v>140000</v>
          </cell>
          <cell r="O82" t="str">
            <v/>
          </cell>
          <cell r="Q82" t="str">
            <v/>
          </cell>
          <cell r="T82">
            <v>0</v>
          </cell>
          <cell r="AE82" t="str">
            <v>普通</v>
          </cell>
          <cell r="AH82" t="str">
            <v/>
          </cell>
        </row>
        <row r="83">
          <cell r="B83">
            <v>73</v>
          </cell>
          <cell r="C83" t="str">
            <v>三原</v>
          </cell>
          <cell r="D83" t="str">
            <v>倭文</v>
          </cell>
          <cell r="E83" t="str">
            <v>委文地区自主防災会</v>
          </cell>
          <cell r="F83" t="str">
            <v>中田　宜伸</v>
          </cell>
          <cell r="G83" t="str">
            <v>656-0422</v>
          </cell>
          <cell r="H83" t="str">
            <v>榎列上幡多843-53</v>
          </cell>
          <cell r="I83">
            <v>61</v>
          </cell>
          <cell r="J83">
            <v>41963</v>
          </cell>
          <cell r="K83">
            <v>43058</v>
          </cell>
          <cell r="L83">
            <v>400000</v>
          </cell>
          <cell r="M83">
            <v>140000</v>
          </cell>
          <cell r="O83" t="str">
            <v>活性化</v>
          </cell>
          <cell r="Q83" t="str">
            <v>確定</v>
          </cell>
          <cell r="R83">
            <v>180576</v>
          </cell>
          <cell r="S83">
            <v>180576</v>
          </cell>
          <cell r="T83">
            <v>140000</v>
          </cell>
          <cell r="U83">
            <v>0</v>
          </cell>
          <cell r="V83">
            <v>42676</v>
          </cell>
          <cell r="W83">
            <v>604</v>
          </cell>
          <cell r="X83">
            <v>42681</v>
          </cell>
          <cell r="Y83" t="str">
            <v>防災資機材の整備
（備蓄倉庫、備蓄食品の購入）</v>
          </cell>
          <cell r="Z83">
            <v>42704</v>
          </cell>
          <cell r="AA83">
            <v>42683</v>
          </cell>
          <cell r="AB83">
            <v>42704</v>
          </cell>
          <cell r="AC83" t="str">
            <v>あわじ島農協</v>
          </cell>
          <cell r="AD83" t="str">
            <v>榎列</v>
          </cell>
          <cell r="AE83" t="str">
            <v>普通</v>
          </cell>
          <cell r="AF83" t="str">
            <v>0036182</v>
          </cell>
          <cell r="AG83" t="str">
            <v>委文部落立替用</v>
          </cell>
          <cell r="AH83" t="str">
            <v>イブンブラクタテカエヨウ</v>
          </cell>
        </row>
        <row r="84">
          <cell r="B84">
            <v>74</v>
          </cell>
          <cell r="C84" t="str">
            <v>三原</v>
          </cell>
          <cell r="D84" t="str">
            <v>八木</v>
          </cell>
          <cell r="E84" t="str">
            <v>馬回自主防災会</v>
          </cell>
          <cell r="I84">
            <v>32</v>
          </cell>
          <cell r="J84">
            <v>38965</v>
          </cell>
          <cell r="K84">
            <v>40060</v>
          </cell>
          <cell r="L84">
            <v>300000</v>
          </cell>
          <cell r="M84">
            <v>120000</v>
          </cell>
          <cell r="O84" t="str">
            <v/>
          </cell>
          <cell r="Q84" t="str">
            <v/>
          </cell>
          <cell r="T84">
            <v>0</v>
          </cell>
          <cell r="AE84" t="str">
            <v>普通</v>
          </cell>
          <cell r="AH84" t="str">
            <v/>
          </cell>
        </row>
        <row r="85">
          <cell r="B85">
            <v>75</v>
          </cell>
          <cell r="C85" t="str">
            <v>三原</v>
          </cell>
          <cell r="D85" t="str">
            <v>八木</v>
          </cell>
          <cell r="E85" t="str">
            <v>寺内自主防災会</v>
          </cell>
          <cell r="F85" t="str">
            <v>野口　等</v>
          </cell>
          <cell r="G85" t="str">
            <v>656-0446</v>
          </cell>
          <cell r="H85" t="str">
            <v>八木寺内1168-1</v>
          </cell>
          <cell r="I85">
            <v>127</v>
          </cell>
          <cell r="J85">
            <v>39052</v>
          </cell>
          <cell r="K85">
            <v>40147</v>
          </cell>
          <cell r="L85">
            <v>500000</v>
          </cell>
          <cell r="M85">
            <v>170000</v>
          </cell>
          <cell r="N85">
            <v>2</v>
          </cell>
          <cell r="O85" t="str">
            <v>活性化</v>
          </cell>
          <cell r="P85">
            <v>3</v>
          </cell>
          <cell r="Q85" t="str">
            <v>確定</v>
          </cell>
          <cell r="R85">
            <v>39004</v>
          </cell>
          <cell r="S85">
            <v>39004</v>
          </cell>
          <cell r="T85">
            <v>31000</v>
          </cell>
          <cell r="U85">
            <v>0</v>
          </cell>
          <cell r="V85">
            <v>42485</v>
          </cell>
          <cell r="W85">
            <v>57</v>
          </cell>
          <cell r="X85">
            <v>42488</v>
          </cell>
          <cell r="Y85" t="str">
            <v>防災資機材の整備
（投光器ほか）</v>
          </cell>
          <cell r="Z85">
            <v>42520</v>
          </cell>
          <cell r="AA85">
            <v>42488</v>
          </cell>
          <cell r="AB85">
            <v>42503</v>
          </cell>
          <cell r="AC85" t="str">
            <v>あわじ島農協</v>
          </cell>
          <cell r="AD85" t="str">
            <v>八木</v>
          </cell>
          <cell r="AE85" t="str">
            <v>普通</v>
          </cell>
          <cell r="AF85" t="str">
            <v>3839734</v>
          </cell>
          <cell r="AG85" t="str">
            <v>寺内農会</v>
          </cell>
          <cell r="AH85" t="str">
            <v>ジナイノウカイ</v>
          </cell>
        </row>
        <row r="86">
          <cell r="B86">
            <v>76</v>
          </cell>
          <cell r="C86" t="str">
            <v>三原</v>
          </cell>
          <cell r="D86" t="str">
            <v>八木</v>
          </cell>
          <cell r="E86" t="str">
            <v>大久保自主防災会</v>
          </cell>
          <cell r="F86" t="str">
            <v>池田　進</v>
          </cell>
          <cell r="G86" t="str">
            <v>656-0444</v>
          </cell>
          <cell r="H86" t="str">
            <v>八木大久保678</v>
          </cell>
          <cell r="I86">
            <v>71</v>
          </cell>
          <cell r="J86">
            <v>41521</v>
          </cell>
          <cell r="K86">
            <v>42616</v>
          </cell>
          <cell r="L86">
            <v>400000</v>
          </cell>
          <cell r="M86">
            <v>140000</v>
          </cell>
          <cell r="O86" t="str">
            <v>整備</v>
          </cell>
          <cell r="Q86" t="str">
            <v>確定</v>
          </cell>
          <cell r="R86">
            <v>23976</v>
          </cell>
          <cell r="S86">
            <v>23976</v>
          </cell>
          <cell r="T86">
            <v>19000</v>
          </cell>
          <cell r="U86">
            <v>368000</v>
          </cell>
          <cell r="V86">
            <v>42674</v>
          </cell>
          <cell r="W86">
            <v>587</v>
          </cell>
          <cell r="X86">
            <v>42675</v>
          </cell>
          <cell r="Y86" t="str">
            <v>防災資機材の整備
（消火栓格納箱の購入）</v>
          </cell>
          <cell r="Z86">
            <v>42613</v>
          </cell>
          <cell r="AA86">
            <v>42675</v>
          </cell>
          <cell r="AB86">
            <v>42689</v>
          </cell>
          <cell r="AC86" t="str">
            <v>あわじ島農協</v>
          </cell>
          <cell r="AD86" t="str">
            <v>八木</v>
          </cell>
          <cell r="AE86" t="str">
            <v>普通</v>
          </cell>
          <cell r="AF86" t="str">
            <v>3839514</v>
          </cell>
          <cell r="AG86" t="str">
            <v>大久保部落会計</v>
          </cell>
          <cell r="AH86" t="str">
            <v>オオクボブラクカイケイ</v>
          </cell>
        </row>
        <row r="87">
          <cell r="B87">
            <v>77</v>
          </cell>
          <cell r="C87" t="str">
            <v>三原</v>
          </cell>
          <cell r="D87" t="str">
            <v>八木</v>
          </cell>
          <cell r="E87" t="str">
            <v>入田地区自主防災会</v>
          </cell>
          <cell r="I87">
            <v>53</v>
          </cell>
          <cell r="J87">
            <v>38980</v>
          </cell>
          <cell r="K87">
            <v>40075</v>
          </cell>
          <cell r="L87">
            <v>400000</v>
          </cell>
          <cell r="M87">
            <v>140000</v>
          </cell>
          <cell r="O87" t="str">
            <v/>
          </cell>
          <cell r="Q87" t="str">
            <v/>
          </cell>
          <cell r="T87">
            <v>0</v>
          </cell>
          <cell r="AE87" t="str">
            <v>普通</v>
          </cell>
          <cell r="AH87" t="str">
            <v/>
          </cell>
        </row>
        <row r="88">
          <cell r="B88">
            <v>78</v>
          </cell>
          <cell r="C88" t="str">
            <v>三原</v>
          </cell>
          <cell r="D88" t="str">
            <v>八木</v>
          </cell>
          <cell r="E88" t="str">
            <v>中八木地区自主防災会</v>
          </cell>
          <cell r="I88">
            <v>44</v>
          </cell>
          <cell r="J88">
            <v>38991</v>
          </cell>
          <cell r="K88">
            <v>40086</v>
          </cell>
          <cell r="L88">
            <v>300000</v>
          </cell>
          <cell r="M88">
            <v>120000</v>
          </cell>
          <cell r="O88" t="str">
            <v/>
          </cell>
          <cell r="Q88" t="str">
            <v/>
          </cell>
          <cell r="T88">
            <v>0</v>
          </cell>
          <cell r="AE88" t="str">
            <v>普通</v>
          </cell>
        </row>
        <row r="89">
          <cell r="B89">
            <v>79</v>
          </cell>
          <cell r="C89" t="str">
            <v>三原</v>
          </cell>
          <cell r="D89" t="str">
            <v>八木</v>
          </cell>
          <cell r="E89" t="str">
            <v>養宜上地区自主防災組織</v>
          </cell>
          <cell r="I89">
            <v>217</v>
          </cell>
          <cell r="J89">
            <v>39356</v>
          </cell>
          <cell r="K89">
            <v>40451</v>
          </cell>
          <cell r="L89">
            <v>700000</v>
          </cell>
          <cell r="M89">
            <v>250000</v>
          </cell>
          <cell r="O89" t="str">
            <v/>
          </cell>
          <cell r="Q89" t="str">
            <v/>
          </cell>
          <cell r="T89">
            <v>0</v>
          </cell>
          <cell r="AE89" t="str">
            <v>普通</v>
          </cell>
          <cell r="AH89" t="str">
            <v/>
          </cell>
        </row>
        <row r="90">
          <cell r="B90">
            <v>80</v>
          </cell>
          <cell r="C90" t="str">
            <v>三原</v>
          </cell>
          <cell r="D90" t="str">
            <v>八木</v>
          </cell>
          <cell r="E90" t="str">
            <v>鳥井自主防災会</v>
          </cell>
          <cell r="I90">
            <v>55</v>
          </cell>
          <cell r="J90">
            <v>39052</v>
          </cell>
          <cell r="K90">
            <v>40147</v>
          </cell>
          <cell r="L90">
            <v>400000</v>
          </cell>
          <cell r="M90">
            <v>140000</v>
          </cell>
          <cell r="O90" t="str">
            <v/>
          </cell>
          <cell r="Q90" t="str">
            <v/>
          </cell>
          <cell r="T90">
            <v>0</v>
          </cell>
          <cell r="AE90" t="str">
            <v>普通</v>
          </cell>
          <cell r="AH90" t="str">
            <v/>
          </cell>
        </row>
        <row r="91">
          <cell r="B91">
            <v>81</v>
          </cell>
          <cell r="C91" t="str">
            <v>三原</v>
          </cell>
          <cell r="D91" t="str">
            <v>八木</v>
          </cell>
          <cell r="E91" t="str">
            <v>立石自主防災会</v>
          </cell>
          <cell r="F91" t="str">
            <v>眞野　和典</v>
          </cell>
          <cell r="G91" t="str">
            <v>656-0435</v>
          </cell>
          <cell r="H91" t="str">
            <v>八木立石178-2</v>
          </cell>
          <cell r="I91">
            <v>35</v>
          </cell>
          <cell r="J91">
            <v>38961</v>
          </cell>
          <cell r="K91">
            <v>40056</v>
          </cell>
          <cell r="L91">
            <v>300000</v>
          </cell>
          <cell r="M91">
            <v>120000</v>
          </cell>
          <cell r="O91" t="str">
            <v>活性化</v>
          </cell>
          <cell r="Q91" t="str">
            <v>確定</v>
          </cell>
          <cell r="R91">
            <v>299340</v>
          </cell>
          <cell r="S91">
            <v>141780</v>
          </cell>
          <cell r="T91">
            <v>113000</v>
          </cell>
          <cell r="U91">
            <v>0</v>
          </cell>
          <cell r="V91">
            <v>42592</v>
          </cell>
          <cell r="W91">
            <v>417</v>
          </cell>
          <cell r="X91">
            <v>42601</v>
          </cell>
          <cell r="Y91" t="str">
            <v>防災視察研修の実施
（大阪市立阿倍野防災センター）</v>
          </cell>
          <cell r="Z91">
            <v>42597</v>
          </cell>
          <cell r="AA91">
            <v>42601</v>
          </cell>
          <cell r="AB91">
            <v>42628</v>
          </cell>
          <cell r="AC91" t="str">
            <v>あわじ島農協</v>
          </cell>
          <cell r="AD91" t="str">
            <v>八木</v>
          </cell>
          <cell r="AE91" t="str">
            <v>普通</v>
          </cell>
          <cell r="AF91" t="str">
            <v>3840903</v>
          </cell>
          <cell r="AG91" t="str">
            <v>立石部落</v>
          </cell>
          <cell r="AH91" t="str">
            <v>タテイシブラク</v>
          </cell>
        </row>
        <row r="92">
          <cell r="B92">
            <v>82</v>
          </cell>
          <cell r="C92" t="str">
            <v>三原</v>
          </cell>
          <cell r="D92" t="str">
            <v>八木</v>
          </cell>
          <cell r="E92" t="str">
            <v>国分地区自主防災会</v>
          </cell>
          <cell r="F92" t="str">
            <v>吉村　彰則</v>
          </cell>
          <cell r="G92" t="str">
            <v>656-0434</v>
          </cell>
          <cell r="H92" t="str">
            <v>八木国分70</v>
          </cell>
          <cell r="I92">
            <v>46</v>
          </cell>
          <cell r="J92">
            <v>42156</v>
          </cell>
          <cell r="K92">
            <v>43251</v>
          </cell>
          <cell r="L92">
            <v>300000</v>
          </cell>
          <cell r="M92">
            <v>120000</v>
          </cell>
          <cell r="O92" t="str">
            <v>整備</v>
          </cell>
          <cell r="Q92" t="str">
            <v>確定</v>
          </cell>
          <cell r="R92">
            <v>47822</v>
          </cell>
          <cell r="S92">
            <v>47822</v>
          </cell>
          <cell r="T92">
            <v>38000</v>
          </cell>
          <cell r="U92">
            <v>262000</v>
          </cell>
          <cell r="V92">
            <v>42786</v>
          </cell>
          <cell r="W92">
            <v>861</v>
          </cell>
          <cell r="X92">
            <v>42787</v>
          </cell>
          <cell r="Y92" t="str">
            <v>防災資機材の整備
（ブルーシートの購入）</v>
          </cell>
          <cell r="Z92">
            <v>42794</v>
          </cell>
          <cell r="AA92">
            <v>42787</v>
          </cell>
          <cell r="AB92">
            <v>42794</v>
          </cell>
          <cell r="AC92" t="str">
            <v>あわじ島農協</v>
          </cell>
          <cell r="AD92" t="str">
            <v>八木</v>
          </cell>
          <cell r="AE92" t="str">
            <v>普通</v>
          </cell>
          <cell r="AF92" t="str">
            <v>3840937</v>
          </cell>
          <cell r="AG92" t="str">
            <v>国分部落農会</v>
          </cell>
          <cell r="AH92" t="str">
            <v>コクブブラクノウカイ</v>
          </cell>
        </row>
        <row r="93">
          <cell r="B93">
            <v>83</v>
          </cell>
          <cell r="C93" t="str">
            <v>三原</v>
          </cell>
          <cell r="D93" t="str">
            <v>八木</v>
          </cell>
          <cell r="E93" t="str">
            <v>新庄地区自主防災会</v>
          </cell>
          <cell r="F93" t="str">
            <v>宮崎　宏明</v>
          </cell>
          <cell r="G93" t="str">
            <v>656-0436</v>
          </cell>
          <cell r="H93" t="str">
            <v>八木新庄77</v>
          </cell>
          <cell r="I93">
            <v>138</v>
          </cell>
          <cell r="J93">
            <v>42156</v>
          </cell>
          <cell r="K93">
            <v>43251</v>
          </cell>
          <cell r="L93">
            <v>500000</v>
          </cell>
          <cell r="M93">
            <v>170000</v>
          </cell>
          <cell r="O93" t="str">
            <v>整備</v>
          </cell>
          <cell r="Q93" t="str">
            <v>確定</v>
          </cell>
          <cell r="R93">
            <v>309865</v>
          </cell>
          <cell r="S93">
            <v>168170</v>
          </cell>
          <cell r="T93">
            <v>134000</v>
          </cell>
          <cell r="U93">
            <v>0</v>
          </cell>
          <cell r="V93">
            <v>42584</v>
          </cell>
          <cell r="W93">
            <v>365</v>
          </cell>
          <cell r="X93">
            <v>42586</v>
          </cell>
          <cell r="Y93" t="str">
            <v>防災視察研修の実施
（人と防災未来センター）</v>
          </cell>
          <cell r="Z93">
            <v>42597</v>
          </cell>
          <cell r="AA93">
            <v>42586</v>
          </cell>
          <cell r="AB93">
            <v>42597</v>
          </cell>
          <cell r="AC93" t="str">
            <v>あわじ島農協</v>
          </cell>
          <cell r="AD93" t="str">
            <v>八木</v>
          </cell>
          <cell r="AE93" t="str">
            <v>普通</v>
          </cell>
          <cell r="AF93" t="str">
            <v>3841022</v>
          </cell>
          <cell r="AG93" t="str">
            <v>新庄部落</v>
          </cell>
          <cell r="AH93" t="str">
            <v>シンジョブラク</v>
          </cell>
        </row>
        <row r="94">
          <cell r="B94">
            <v>84</v>
          </cell>
          <cell r="C94" t="str">
            <v>三原</v>
          </cell>
          <cell r="D94" t="str">
            <v>八木</v>
          </cell>
          <cell r="E94" t="str">
            <v>野原地区自主防災会</v>
          </cell>
          <cell r="F94" t="str">
            <v>前川　典靖</v>
          </cell>
          <cell r="G94" t="str">
            <v>656-0431</v>
          </cell>
          <cell r="H94" t="str">
            <v>八木野原289-1</v>
          </cell>
          <cell r="I94">
            <v>115</v>
          </cell>
          <cell r="J94">
            <v>39722</v>
          </cell>
          <cell r="K94">
            <v>40816</v>
          </cell>
          <cell r="L94">
            <v>500000</v>
          </cell>
          <cell r="M94">
            <v>170000</v>
          </cell>
          <cell r="O94" t="str">
            <v>活性化</v>
          </cell>
          <cell r="Q94" t="str">
            <v>確定</v>
          </cell>
          <cell r="R94">
            <v>39096</v>
          </cell>
          <cell r="S94">
            <v>39096</v>
          </cell>
          <cell r="T94">
            <v>31000</v>
          </cell>
          <cell r="U94">
            <v>0</v>
          </cell>
          <cell r="V94">
            <v>42782</v>
          </cell>
          <cell r="W94">
            <v>856</v>
          </cell>
          <cell r="X94">
            <v>42786</v>
          </cell>
          <cell r="Y94" t="str">
            <v>防災資機材の整備
（消火栓格納箱）</v>
          </cell>
          <cell r="Z94">
            <v>42719</v>
          </cell>
          <cell r="AA94">
            <v>42786</v>
          </cell>
          <cell r="AB94">
            <v>42794</v>
          </cell>
          <cell r="AC94" t="str">
            <v>あわじ島農協</v>
          </cell>
          <cell r="AD94" t="str">
            <v>八木</v>
          </cell>
          <cell r="AE94" t="str">
            <v>普通</v>
          </cell>
          <cell r="AF94" t="str">
            <v>3841292</v>
          </cell>
          <cell r="AG94" t="str">
            <v>野原部落会計</v>
          </cell>
          <cell r="AH94" t="str">
            <v>ノハラブラクカイケイ</v>
          </cell>
        </row>
        <row r="95">
          <cell r="B95">
            <v>85</v>
          </cell>
          <cell r="C95" t="str">
            <v>三原</v>
          </cell>
          <cell r="D95" t="str">
            <v>八木</v>
          </cell>
          <cell r="E95" t="str">
            <v>八木地区徳野自主防災会</v>
          </cell>
          <cell r="I95">
            <v>13</v>
          </cell>
          <cell r="J95">
            <v>39661</v>
          </cell>
          <cell r="K95">
            <v>40755</v>
          </cell>
          <cell r="L95">
            <v>300000</v>
          </cell>
          <cell r="M95">
            <v>120000</v>
          </cell>
          <cell r="O95" t="str">
            <v/>
          </cell>
          <cell r="Q95" t="str">
            <v/>
          </cell>
          <cell r="T95">
            <v>0</v>
          </cell>
          <cell r="AE95" t="str">
            <v>普通</v>
          </cell>
          <cell r="AH95" t="str">
            <v/>
          </cell>
        </row>
        <row r="96">
          <cell r="B96">
            <v>86</v>
          </cell>
          <cell r="C96" t="str">
            <v>三原</v>
          </cell>
          <cell r="D96" t="str">
            <v>市</v>
          </cell>
          <cell r="E96" t="str">
            <v>青木地区自主防災会</v>
          </cell>
          <cell r="F96" t="str">
            <v>白土　辰美</v>
          </cell>
          <cell r="G96" t="str">
            <v>656-0462</v>
          </cell>
          <cell r="H96" t="str">
            <v>市青木91-3</v>
          </cell>
          <cell r="I96">
            <v>200</v>
          </cell>
          <cell r="J96">
            <v>39123</v>
          </cell>
          <cell r="K96">
            <v>40218</v>
          </cell>
          <cell r="L96">
            <v>700000</v>
          </cell>
          <cell r="M96">
            <v>250000</v>
          </cell>
          <cell r="O96" t="str">
            <v>活性化</v>
          </cell>
          <cell r="Q96" t="str">
            <v>確定</v>
          </cell>
          <cell r="R96">
            <v>249966</v>
          </cell>
          <cell r="S96">
            <v>249966</v>
          </cell>
          <cell r="T96">
            <v>199000</v>
          </cell>
          <cell r="U96">
            <v>0</v>
          </cell>
          <cell r="V96">
            <v>42710</v>
          </cell>
          <cell r="W96">
            <v>708</v>
          </cell>
          <cell r="X96">
            <v>42711</v>
          </cell>
          <cell r="Y96" t="str">
            <v>防災資機材の整備
（発電機、チェーンソー等）</v>
          </cell>
          <cell r="Z96">
            <v>42719</v>
          </cell>
          <cell r="AA96">
            <v>42712</v>
          </cell>
          <cell r="AB96">
            <v>42731</v>
          </cell>
          <cell r="AC96" t="str">
            <v>淡路信用金庫</v>
          </cell>
          <cell r="AD96" t="str">
            <v>市</v>
          </cell>
          <cell r="AE96" t="str">
            <v>普通</v>
          </cell>
          <cell r="AF96" t="str">
            <v>0081746</v>
          </cell>
          <cell r="AG96" t="str">
            <v>青木部落</v>
          </cell>
          <cell r="AH96" t="str">
            <v>アオキブラク</v>
          </cell>
        </row>
        <row r="97">
          <cell r="B97">
            <v>87</v>
          </cell>
          <cell r="C97" t="str">
            <v>三原</v>
          </cell>
          <cell r="D97" t="str">
            <v>市</v>
          </cell>
          <cell r="E97" t="str">
            <v>福永地区自主防災会</v>
          </cell>
          <cell r="F97" t="str">
            <v>武市　重之</v>
          </cell>
          <cell r="G97" t="str">
            <v>656-0478</v>
          </cell>
          <cell r="H97" t="str">
            <v>市福永709</v>
          </cell>
          <cell r="I97">
            <v>279</v>
          </cell>
          <cell r="J97">
            <v>39159</v>
          </cell>
          <cell r="K97">
            <v>40254</v>
          </cell>
          <cell r="L97">
            <v>700000</v>
          </cell>
          <cell r="M97">
            <v>250000</v>
          </cell>
          <cell r="O97" t="str">
            <v>活性化</v>
          </cell>
          <cell r="Q97" t="str">
            <v>確定</v>
          </cell>
          <cell r="R97">
            <v>9360</v>
          </cell>
          <cell r="S97">
            <v>8640</v>
          </cell>
          <cell r="T97">
            <v>6000</v>
          </cell>
          <cell r="U97">
            <v>0</v>
          </cell>
          <cell r="V97">
            <v>42703</v>
          </cell>
          <cell r="W97">
            <v>666</v>
          </cell>
          <cell r="X97">
            <v>42704</v>
          </cell>
          <cell r="Y97" t="str">
            <v>防災訓練の実施</v>
          </cell>
          <cell r="Z97">
            <v>42719</v>
          </cell>
          <cell r="AA97">
            <v>42704</v>
          </cell>
          <cell r="AB97">
            <v>42719</v>
          </cell>
          <cell r="AC97" t="str">
            <v>淡陽信用組合</v>
          </cell>
          <cell r="AD97" t="str">
            <v>市</v>
          </cell>
          <cell r="AE97" t="str">
            <v>普通</v>
          </cell>
          <cell r="AF97" t="str">
            <v>0052918</v>
          </cell>
          <cell r="AG97" t="str">
            <v>福永地区町内会</v>
          </cell>
          <cell r="AH97" t="str">
            <v>フクナガチクチョウナイカイ</v>
          </cell>
        </row>
        <row r="98">
          <cell r="B98">
            <v>88</v>
          </cell>
          <cell r="C98" t="str">
            <v>三原</v>
          </cell>
          <cell r="D98" t="str">
            <v>市</v>
          </cell>
          <cell r="E98" t="str">
            <v>円行寺集落自主防災会</v>
          </cell>
          <cell r="I98">
            <v>96</v>
          </cell>
          <cell r="J98">
            <v>39022</v>
          </cell>
          <cell r="K98">
            <v>40117</v>
          </cell>
          <cell r="L98">
            <v>400000</v>
          </cell>
          <cell r="M98">
            <v>140000</v>
          </cell>
          <cell r="O98" t="str">
            <v/>
          </cell>
          <cell r="Q98" t="str">
            <v/>
          </cell>
          <cell r="T98">
            <v>0</v>
          </cell>
          <cell r="AE98" t="str">
            <v>普通</v>
          </cell>
          <cell r="AH98" t="str">
            <v/>
          </cell>
        </row>
        <row r="99">
          <cell r="B99">
            <v>89</v>
          </cell>
          <cell r="C99" t="str">
            <v>三原</v>
          </cell>
          <cell r="D99" t="str">
            <v>市</v>
          </cell>
          <cell r="E99" t="str">
            <v>小井集落自主防災会</v>
          </cell>
          <cell r="I99">
            <v>88</v>
          </cell>
          <cell r="J99">
            <v>41456</v>
          </cell>
          <cell r="K99">
            <v>42551</v>
          </cell>
          <cell r="L99">
            <v>400000</v>
          </cell>
          <cell r="M99">
            <v>140000</v>
          </cell>
          <cell r="O99" t="str">
            <v/>
          </cell>
          <cell r="Q99" t="str">
            <v/>
          </cell>
          <cell r="T99">
            <v>0</v>
          </cell>
          <cell r="AE99" t="str">
            <v>普通</v>
          </cell>
          <cell r="AH99" t="str">
            <v/>
          </cell>
        </row>
        <row r="100">
          <cell r="B100">
            <v>90</v>
          </cell>
          <cell r="C100" t="str">
            <v>三原</v>
          </cell>
          <cell r="D100" t="str">
            <v>市</v>
          </cell>
          <cell r="E100" t="str">
            <v>市善光寺自主防災会</v>
          </cell>
          <cell r="I100">
            <v>30</v>
          </cell>
          <cell r="J100">
            <v>41456</v>
          </cell>
          <cell r="K100">
            <v>42551</v>
          </cell>
          <cell r="L100">
            <v>300000</v>
          </cell>
          <cell r="M100">
            <v>120000</v>
          </cell>
          <cell r="O100" t="str">
            <v/>
          </cell>
          <cell r="Q100" t="str">
            <v/>
          </cell>
          <cell r="T100">
            <v>0</v>
          </cell>
          <cell r="AE100" t="str">
            <v>普通</v>
          </cell>
          <cell r="AH100" t="str">
            <v/>
          </cell>
        </row>
        <row r="101">
          <cell r="B101">
            <v>91</v>
          </cell>
          <cell r="C101" t="str">
            <v>三原</v>
          </cell>
          <cell r="D101" t="str">
            <v>市</v>
          </cell>
          <cell r="E101" t="str">
            <v>市自主防災会</v>
          </cell>
          <cell r="I101">
            <v>79</v>
          </cell>
          <cell r="J101">
            <v>39264</v>
          </cell>
          <cell r="K101">
            <v>40359</v>
          </cell>
          <cell r="L101">
            <v>400000</v>
          </cell>
          <cell r="M101">
            <v>140000</v>
          </cell>
          <cell r="O101" t="str">
            <v/>
          </cell>
          <cell r="Q101" t="str">
            <v/>
          </cell>
          <cell r="T101">
            <v>0</v>
          </cell>
          <cell r="AE101" t="str">
            <v>普通</v>
          </cell>
          <cell r="AH101" t="str">
            <v/>
          </cell>
        </row>
        <row r="102">
          <cell r="B102">
            <v>92</v>
          </cell>
          <cell r="C102" t="str">
            <v>三原</v>
          </cell>
          <cell r="D102" t="str">
            <v>市</v>
          </cell>
          <cell r="E102" t="str">
            <v>十一ケ所自主防災会</v>
          </cell>
          <cell r="I102">
            <v>73</v>
          </cell>
          <cell r="J102">
            <v>39803</v>
          </cell>
          <cell r="K102">
            <v>40897</v>
          </cell>
          <cell r="L102">
            <v>400000</v>
          </cell>
          <cell r="M102">
            <v>140000</v>
          </cell>
          <cell r="O102" t="str">
            <v/>
          </cell>
          <cell r="Q102" t="str">
            <v/>
          </cell>
          <cell r="T102">
            <v>0</v>
          </cell>
          <cell r="AC102" t="str">
            <v>あわじ島農協</v>
          </cell>
          <cell r="AD102" t="str">
            <v>市</v>
          </cell>
          <cell r="AE102" t="str">
            <v>普通</v>
          </cell>
          <cell r="AF102" t="str">
            <v>3857136</v>
          </cell>
          <cell r="AG102" t="str">
            <v>十一ヶ所部落</v>
          </cell>
          <cell r="AH102" t="str">
            <v>ジュウイッカショブラク</v>
          </cell>
        </row>
        <row r="103">
          <cell r="B103">
            <v>93</v>
          </cell>
          <cell r="C103" t="str">
            <v>三原</v>
          </cell>
          <cell r="D103" t="str">
            <v>市</v>
          </cell>
          <cell r="E103" t="str">
            <v>徳長地区自主防災会</v>
          </cell>
          <cell r="F103" t="str">
            <v>榎本　寛</v>
          </cell>
          <cell r="G103" t="str">
            <v>656-0477</v>
          </cell>
          <cell r="H103" t="str">
            <v>市徳長71</v>
          </cell>
          <cell r="I103">
            <v>70</v>
          </cell>
          <cell r="J103">
            <v>38991</v>
          </cell>
          <cell r="K103">
            <v>40086</v>
          </cell>
          <cell r="L103">
            <v>400000</v>
          </cell>
          <cell r="M103">
            <v>140000</v>
          </cell>
          <cell r="O103" t="str">
            <v>活性化</v>
          </cell>
          <cell r="Q103" t="str">
            <v>確定</v>
          </cell>
          <cell r="R103">
            <v>24900</v>
          </cell>
          <cell r="S103">
            <v>24900</v>
          </cell>
          <cell r="T103">
            <v>19000</v>
          </cell>
          <cell r="U103">
            <v>6000</v>
          </cell>
          <cell r="V103">
            <v>42692</v>
          </cell>
          <cell r="W103">
            <v>645</v>
          </cell>
          <cell r="X103">
            <v>42696</v>
          </cell>
          <cell r="Y103" t="str">
            <v>防災訓練の実施
（消火訓練等）</v>
          </cell>
          <cell r="Z103">
            <v>42719</v>
          </cell>
          <cell r="AA103">
            <v>42696</v>
          </cell>
          <cell r="AB103">
            <v>42719</v>
          </cell>
          <cell r="AC103" t="str">
            <v>あわじ島農協</v>
          </cell>
          <cell r="AD103" t="str">
            <v>市</v>
          </cell>
          <cell r="AE103" t="str">
            <v>普通</v>
          </cell>
          <cell r="AF103" t="str">
            <v>3858108</v>
          </cell>
          <cell r="AG103" t="str">
            <v>徳永部落　杉浦雅仁</v>
          </cell>
          <cell r="AH103" t="str">
            <v>トクナガブラク　スギウラマサヒト</v>
          </cell>
        </row>
        <row r="104">
          <cell r="B104">
            <v>94</v>
          </cell>
          <cell r="C104" t="str">
            <v>三原</v>
          </cell>
          <cell r="D104" t="str">
            <v>市</v>
          </cell>
          <cell r="E104" t="str">
            <v>南あわじ市市新地区自主防災会</v>
          </cell>
          <cell r="I104">
            <v>41</v>
          </cell>
          <cell r="J104">
            <v>39043</v>
          </cell>
          <cell r="K104">
            <v>40138</v>
          </cell>
          <cell r="L104">
            <v>300000</v>
          </cell>
          <cell r="M104">
            <v>120000</v>
          </cell>
          <cell r="O104" t="str">
            <v/>
          </cell>
          <cell r="Q104" t="str">
            <v/>
          </cell>
          <cell r="T104">
            <v>0</v>
          </cell>
          <cell r="AE104" t="str">
            <v>普通</v>
          </cell>
          <cell r="AH104" t="str">
            <v/>
          </cell>
        </row>
        <row r="105">
          <cell r="B105">
            <v>95</v>
          </cell>
          <cell r="C105" t="str">
            <v>三原</v>
          </cell>
          <cell r="D105" t="str">
            <v>市</v>
          </cell>
          <cell r="E105" t="str">
            <v>三條地区自主防災会</v>
          </cell>
          <cell r="F105" t="str">
            <v>樋口　正男</v>
          </cell>
          <cell r="G105" t="str">
            <v>656-0475</v>
          </cell>
          <cell r="H105" t="str">
            <v>市三條464-2</v>
          </cell>
          <cell r="I105">
            <v>205</v>
          </cell>
          <cell r="J105">
            <v>40887</v>
          </cell>
          <cell r="K105">
            <v>41982</v>
          </cell>
          <cell r="L105">
            <v>700000</v>
          </cell>
          <cell r="M105">
            <v>250000</v>
          </cell>
          <cell r="O105" t="str">
            <v>活性化</v>
          </cell>
          <cell r="Q105" t="str">
            <v>確定</v>
          </cell>
          <cell r="R105">
            <v>20120</v>
          </cell>
          <cell r="S105">
            <v>20120</v>
          </cell>
          <cell r="T105">
            <v>16000</v>
          </cell>
          <cell r="U105">
            <v>0</v>
          </cell>
          <cell r="V105">
            <v>42690</v>
          </cell>
          <cell r="W105">
            <v>627</v>
          </cell>
          <cell r="X105">
            <v>42691</v>
          </cell>
          <cell r="Y105" t="str">
            <v>防災訓練の実施
（初期消火訓練、土嚢作成等）</v>
          </cell>
          <cell r="Z105">
            <v>42719</v>
          </cell>
          <cell r="AA105">
            <v>42692</v>
          </cell>
          <cell r="AB105">
            <v>42704</v>
          </cell>
          <cell r="AC105" t="str">
            <v>あわじ島農協</v>
          </cell>
          <cell r="AD105" t="str">
            <v>市</v>
          </cell>
          <cell r="AE105" t="str">
            <v>普通</v>
          </cell>
          <cell r="AF105" t="str">
            <v>3857005</v>
          </cell>
          <cell r="AG105" t="str">
            <v>三條会計</v>
          </cell>
          <cell r="AH105" t="str">
            <v>サンジョウカイケイ</v>
          </cell>
        </row>
        <row r="106">
          <cell r="B106">
            <v>96</v>
          </cell>
          <cell r="C106" t="str">
            <v>三原</v>
          </cell>
          <cell r="D106" t="str">
            <v>神代</v>
          </cell>
          <cell r="E106" t="str">
            <v>社家地区自主防災会</v>
          </cell>
          <cell r="F106" t="str">
            <v>原田　守博</v>
          </cell>
          <cell r="G106" t="str">
            <v>656-0451</v>
          </cell>
          <cell r="H106" t="str">
            <v>神代社家99</v>
          </cell>
          <cell r="I106">
            <v>33</v>
          </cell>
          <cell r="J106">
            <v>38991</v>
          </cell>
          <cell r="K106">
            <v>40086</v>
          </cell>
          <cell r="L106">
            <v>300000</v>
          </cell>
          <cell r="M106">
            <v>120000</v>
          </cell>
          <cell r="N106">
            <v>2</v>
          </cell>
          <cell r="O106" t="str">
            <v>活性化</v>
          </cell>
          <cell r="P106">
            <v>3</v>
          </cell>
          <cell r="Q106" t="str">
            <v>確定</v>
          </cell>
          <cell r="R106">
            <v>5000</v>
          </cell>
          <cell r="S106">
            <v>5000</v>
          </cell>
          <cell r="T106">
            <v>4000</v>
          </cell>
          <cell r="U106">
            <v>22000</v>
          </cell>
          <cell r="V106">
            <v>42704</v>
          </cell>
          <cell r="W106">
            <v>682</v>
          </cell>
          <cell r="X106">
            <v>42706</v>
          </cell>
          <cell r="Y106" t="str">
            <v>防災訓練の実施
（初期消火訓練等）</v>
          </cell>
          <cell r="Z106">
            <v>42732</v>
          </cell>
          <cell r="AA106">
            <v>42741</v>
          </cell>
          <cell r="AB106">
            <v>42766</v>
          </cell>
          <cell r="AC106" t="str">
            <v>あわじ島農協</v>
          </cell>
          <cell r="AD106" t="str">
            <v>神代</v>
          </cell>
          <cell r="AE106" t="str">
            <v>普通</v>
          </cell>
          <cell r="AF106" t="str">
            <v>3878861</v>
          </cell>
          <cell r="AG106" t="str">
            <v>社家部落</v>
          </cell>
          <cell r="AH106" t="str">
            <v>シャケブラク</v>
          </cell>
        </row>
        <row r="107">
          <cell r="B107">
            <v>97</v>
          </cell>
          <cell r="C107" t="str">
            <v>三原</v>
          </cell>
          <cell r="D107" t="str">
            <v>神代</v>
          </cell>
          <cell r="E107" t="str">
            <v>久保集落自主防災会</v>
          </cell>
          <cell r="F107" t="str">
            <v>並木　巧</v>
          </cell>
          <cell r="G107" t="str">
            <v>656-0451</v>
          </cell>
          <cell r="H107" t="str">
            <v>神代社家867-13</v>
          </cell>
          <cell r="I107">
            <v>40</v>
          </cell>
          <cell r="J107">
            <v>38946</v>
          </cell>
          <cell r="K107">
            <v>40041</v>
          </cell>
          <cell r="L107">
            <v>300000</v>
          </cell>
          <cell r="M107">
            <v>120000</v>
          </cell>
          <cell r="O107" t="str">
            <v>活性化</v>
          </cell>
          <cell r="Q107" t="str">
            <v>確定</v>
          </cell>
          <cell r="R107">
            <v>9000</v>
          </cell>
          <cell r="S107">
            <v>9000</v>
          </cell>
          <cell r="T107">
            <v>7000</v>
          </cell>
          <cell r="U107">
            <v>0</v>
          </cell>
          <cell r="V107">
            <v>42704</v>
          </cell>
          <cell r="W107">
            <v>683</v>
          </cell>
          <cell r="X107">
            <v>42706</v>
          </cell>
          <cell r="Y107" t="str">
            <v>防災訓練の実施
（初期消火訓練等）</v>
          </cell>
          <cell r="Z107">
            <v>42732</v>
          </cell>
          <cell r="AA107">
            <v>42741</v>
          </cell>
          <cell r="AB107">
            <v>42766</v>
          </cell>
          <cell r="AC107" t="str">
            <v>あわじ島農協</v>
          </cell>
          <cell r="AD107" t="str">
            <v>神代</v>
          </cell>
          <cell r="AE107" t="str">
            <v>普通</v>
          </cell>
          <cell r="AF107" t="str">
            <v>3879045</v>
          </cell>
          <cell r="AG107" t="str">
            <v>久保部落</v>
          </cell>
          <cell r="AH107" t="str">
            <v>クボブラク</v>
          </cell>
        </row>
        <row r="108">
          <cell r="B108">
            <v>98</v>
          </cell>
          <cell r="C108" t="str">
            <v>三原</v>
          </cell>
          <cell r="D108" t="str">
            <v>神代</v>
          </cell>
          <cell r="E108" t="str">
            <v>段地区自主防災会</v>
          </cell>
          <cell r="F108" t="str">
            <v>河野　純治</v>
          </cell>
          <cell r="G108" t="str">
            <v>656-0451</v>
          </cell>
          <cell r="H108" t="str">
            <v>神代社家724</v>
          </cell>
          <cell r="I108">
            <v>20</v>
          </cell>
          <cell r="J108">
            <v>41944</v>
          </cell>
          <cell r="K108">
            <v>43039</v>
          </cell>
          <cell r="L108">
            <v>300000</v>
          </cell>
          <cell r="M108">
            <v>120000</v>
          </cell>
          <cell r="O108" t="str">
            <v>整備</v>
          </cell>
          <cell r="Q108" t="str">
            <v>確定</v>
          </cell>
          <cell r="R108">
            <v>4500</v>
          </cell>
          <cell r="S108">
            <v>4500</v>
          </cell>
          <cell r="T108">
            <v>3000</v>
          </cell>
          <cell r="U108">
            <v>297000</v>
          </cell>
          <cell r="V108">
            <v>42704</v>
          </cell>
          <cell r="W108">
            <v>684</v>
          </cell>
          <cell r="X108">
            <v>42706</v>
          </cell>
          <cell r="Y108" t="str">
            <v>防災訓練の実施
（初期消火訓練等）</v>
          </cell>
          <cell r="Z108">
            <v>42732</v>
          </cell>
          <cell r="AA108">
            <v>42741</v>
          </cell>
          <cell r="AB108">
            <v>42766</v>
          </cell>
          <cell r="AC108" t="str">
            <v>あわじ島農協</v>
          </cell>
          <cell r="AD108" t="str">
            <v>神代</v>
          </cell>
          <cell r="AE108" t="str">
            <v>普通</v>
          </cell>
          <cell r="AF108" t="str">
            <v>3967987</v>
          </cell>
          <cell r="AG108" t="str">
            <v>段部落農会</v>
          </cell>
          <cell r="AH108" t="str">
            <v>ダンブラクノウカイ</v>
          </cell>
        </row>
        <row r="109">
          <cell r="B109">
            <v>99</v>
          </cell>
          <cell r="C109" t="str">
            <v>三原</v>
          </cell>
          <cell r="D109" t="str">
            <v>神代</v>
          </cell>
          <cell r="E109" t="str">
            <v>上中原集落自主防災会</v>
          </cell>
          <cell r="F109" t="str">
            <v>片岸　秀夫</v>
          </cell>
          <cell r="G109" t="str">
            <v>656-0451</v>
          </cell>
          <cell r="H109" t="str">
            <v>神代社家1785-2</v>
          </cell>
          <cell r="I109">
            <v>38</v>
          </cell>
          <cell r="J109">
            <v>38954</v>
          </cell>
          <cell r="K109">
            <v>40049</v>
          </cell>
          <cell r="L109">
            <v>300000</v>
          </cell>
          <cell r="M109">
            <v>120000</v>
          </cell>
          <cell r="O109" t="str">
            <v>活性化</v>
          </cell>
          <cell r="Q109" t="str">
            <v>確定</v>
          </cell>
          <cell r="R109">
            <v>9000</v>
          </cell>
          <cell r="S109">
            <v>9000</v>
          </cell>
          <cell r="T109">
            <v>7000</v>
          </cell>
          <cell r="U109">
            <v>0</v>
          </cell>
          <cell r="V109">
            <v>42704</v>
          </cell>
          <cell r="W109">
            <v>685</v>
          </cell>
          <cell r="X109">
            <v>42706</v>
          </cell>
          <cell r="Y109" t="str">
            <v>防災訓練の実施
（初期消火訓練等）</v>
          </cell>
          <cell r="Z109">
            <v>42732</v>
          </cell>
          <cell r="AA109">
            <v>42741</v>
          </cell>
          <cell r="AB109">
            <v>42766</v>
          </cell>
          <cell r="AC109" t="str">
            <v>あわじ島農協</v>
          </cell>
          <cell r="AD109" t="str">
            <v>神代</v>
          </cell>
          <cell r="AE109" t="str">
            <v>普通</v>
          </cell>
          <cell r="AF109" t="str">
            <v>3878730</v>
          </cell>
          <cell r="AG109" t="str">
            <v>上中原部落</v>
          </cell>
          <cell r="AH109" t="str">
            <v>ウエナカハラブラク</v>
          </cell>
        </row>
        <row r="110">
          <cell r="B110">
            <v>100</v>
          </cell>
          <cell r="C110" t="str">
            <v>三原</v>
          </cell>
          <cell r="D110" t="str">
            <v>神代</v>
          </cell>
          <cell r="E110" t="str">
            <v>浦壁地区自主防災会</v>
          </cell>
          <cell r="F110" t="str">
            <v>土井　啓</v>
          </cell>
          <cell r="G110" t="str">
            <v>656-0452</v>
          </cell>
          <cell r="H110" t="str">
            <v>神代浦壁70</v>
          </cell>
          <cell r="I110">
            <v>90</v>
          </cell>
          <cell r="J110">
            <v>39052</v>
          </cell>
          <cell r="K110">
            <v>40147</v>
          </cell>
          <cell r="L110">
            <v>400000</v>
          </cell>
          <cell r="M110">
            <v>140000</v>
          </cell>
          <cell r="O110" t="str">
            <v>活性化</v>
          </cell>
          <cell r="Q110" t="str">
            <v>確定</v>
          </cell>
          <cell r="R110">
            <v>27000</v>
          </cell>
          <cell r="S110">
            <v>27000</v>
          </cell>
          <cell r="T110">
            <v>21000</v>
          </cell>
          <cell r="U110">
            <v>0</v>
          </cell>
          <cell r="V110">
            <v>42704</v>
          </cell>
          <cell r="W110">
            <v>686</v>
          </cell>
          <cell r="X110">
            <v>42706</v>
          </cell>
          <cell r="Y110" t="str">
            <v>防災訓練の実施
（初期消火訓練等）</v>
          </cell>
          <cell r="Z110">
            <v>42732</v>
          </cell>
          <cell r="AA110">
            <v>42741</v>
          </cell>
          <cell r="AB110">
            <v>42766</v>
          </cell>
          <cell r="AC110" t="str">
            <v>あわじ島農協</v>
          </cell>
          <cell r="AD110" t="str">
            <v>神代</v>
          </cell>
          <cell r="AE110" t="str">
            <v>普通</v>
          </cell>
          <cell r="AF110" t="str">
            <v>4083738</v>
          </cell>
          <cell r="AG110" t="str">
            <v>浦壁部落</v>
          </cell>
          <cell r="AH110" t="str">
            <v>ウラカベブラク</v>
          </cell>
        </row>
        <row r="111">
          <cell r="B111">
            <v>101</v>
          </cell>
          <cell r="C111" t="str">
            <v>三原</v>
          </cell>
          <cell r="D111" t="str">
            <v>神代</v>
          </cell>
          <cell r="E111" t="str">
            <v>黒道防災会</v>
          </cell>
          <cell r="F111" t="str">
            <v>安田　剛</v>
          </cell>
          <cell r="G111" t="str">
            <v>656-0453</v>
          </cell>
          <cell r="H111" t="str">
            <v>神代黒道178</v>
          </cell>
          <cell r="I111">
            <v>12</v>
          </cell>
          <cell r="J111">
            <v>38961</v>
          </cell>
          <cell r="K111">
            <v>40056</v>
          </cell>
          <cell r="L111">
            <v>300000</v>
          </cell>
          <cell r="M111">
            <v>120000</v>
          </cell>
          <cell r="O111" t="str">
            <v>活性化</v>
          </cell>
          <cell r="Q111" t="str">
            <v>確定</v>
          </cell>
          <cell r="R111">
            <v>2500</v>
          </cell>
          <cell r="S111">
            <v>2500</v>
          </cell>
          <cell r="T111">
            <v>2000</v>
          </cell>
          <cell r="U111">
            <v>0</v>
          </cell>
          <cell r="V111">
            <v>42704</v>
          </cell>
          <cell r="W111">
            <v>687</v>
          </cell>
          <cell r="X111">
            <v>42706</v>
          </cell>
          <cell r="Y111" t="str">
            <v>防災訓練の実施
（初期消火訓練等）</v>
          </cell>
          <cell r="Z111">
            <v>42732</v>
          </cell>
          <cell r="AA111">
            <v>42741</v>
          </cell>
          <cell r="AB111">
            <v>42766</v>
          </cell>
          <cell r="AC111" t="str">
            <v>あわじ島農協</v>
          </cell>
          <cell r="AD111" t="str">
            <v>神代</v>
          </cell>
          <cell r="AE111" t="str">
            <v>普通</v>
          </cell>
          <cell r="AF111" t="str">
            <v>5776518</v>
          </cell>
          <cell r="AG111" t="str">
            <v>黒道部落</v>
          </cell>
          <cell r="AH111" t="str">
            <v>クロミチブラク</v>
          </cell>
        </row>
        <row r="112">
          <cell r="B112">
            <v>102</v>
          </cell>
          <cell r="C112" t="str">
            <v>三原</v>
          </cell>
          <cell r="D112" t="str">
            <v>神代</v>
          </cell>
          <cell r="E112" t="str">
            <v>神代喜来自治会</v>
          </cell>
          <cell r="F112" t="str">
            <v>田村　真次</v>
          </cell>
          <cell r="G112" t="str">
            <v>656-0454</v>
          </cell>
          <cell r="H112" t="str">
            <v>神代喜来38</v>
          </cell>
          <cell r="I112">
            <v>53</v>
          </cell>
          <cell r="J112">
            <v>39005</v>
          </cell>
          <cell r="K112">
            <v>40100</v>
          </cell>
          <cell r="L112">
            <v>400000</v>
          </cell>
          <cell r="M112">
            <v>140000</v>
          </cell>
          <cell r="O112" t="str">
            <v>活性化</v>
          </cell>
          <cell r="Q112" t="str">
            <v>確定</v>
          </cell>
          <cell r="R112">
            <v>5000</v>
          </cell>
          <cell r="S112">
            <v>5000</v>
          </cell>
          <cell r="T112">
            <v>4000</v>
          </cell>
          <cell r="U112">
            <v>0</v>
          </cell>
          <cell r="V112">
            <v>42704</v>
          </cell>
          <cell r="W112">
            <v>688</v>
          </cell>
          <cell r="X112">
            <v>42706</v>
          </cell>
          <cell r="Y112" t="str">
            <v>防災訓練の実施
（初期消火訓練等）</v>
          </cell>
          <cell r="Z112">
            <v>42732</v>
          </cell>
          <cell r="AA112">
            <v>42741</v>
          </cell>
          <cell r="AB112">
            <v>42766</v>
          </cell>
          <cell r="AC112" t="str">
            <v>あわじ島農協</v>
          </cell>
          <cell r="AD112" t="str">
            <v>神代</v>
          </cell>
          <cell r="AE112" t="str">
            <v>普通</v>
          </cell>
          <cell r="AF112" t="str">
            <v>3965286</v>
          </cell>
          <cell r="AG112" t="str">
            <v>喜来自治会</v>
          </cell>
          <cell r="AH112" t="str">
            <v>キライジチカイ</v>
          </cell>
        </row>
        <row r="113">
          <cell r="B113">
            <v>103</v>
          </cell>
          <cell r="C113" t="str">
            <v>三原</v>
          </cell>
          <cell r="D113" t="str">
            <v>神代</v>
          </cell>
          <cell r="E113" t="str">
            <v>富田自主防災会</v>
          </cell>
          <cell r="F113" t="str">
            <v>本田　正人</v>
          </cell>
          <cell r="G113" t="str">
            <v>656-0457</v>
          </cell>
          <cell r="H113" t="str">
            <v>神代富田24-2</v>
          </cell>
          <cell r="I113">
            <v>32</v>
          </cell>
          <cell r="J113">
            <v>39356</v>
          </cell>
          <cell r="K113">
            <v>40451</v>
          </cell>
          <cell r="L113">
            <v>300000</v>
          </cell>
          <cell r="M113">
            <v>120000</v>
          </cell>
          <cell r="O113" t="str">
            <v>活性化</v>
          </cell>
          <cell r="Q113" t="str">
            <v>確定</v>
          </cell>
          <cell r="R113">
            <v>9000</v>
          </cell>
          <cell r="S113">
            <v>9000</v>
          </cell>
          <cell r="T113">
            <v>7000</v>
          </cell>
          <cell r="U113">
            <v>0</v>
          </cell>
          <cell r="V113">
            <v>42704</v>
          </cell>
          <cell r="W113">
            <v>689</v>
          </cell>
          <cell r="X113">
            <v>42706</v>
          </cell>
          <cell r="Y113" t="str">
            <v>防災訓練の実施
（初期消火訓練等）</v>
          </cell>
          <cell r="Z113">
            <v>42732</v>
          </cell>
          <cell r="AA113">
            <v>42741</v>
          </cell>
          <cell r="AB113">
            <v>42766</v>
          </cell>
          <cell r="AC113" t="str">
            <v>あわじ島農協</v>
          </cell>
          <cell r="AD113" t="str">
            <v>神代</v>
          </cell>
          <cell r="AE113" t="str">
            <v>普通</v>
          </cell>
          <cell r="AF113" t="str">
            <v>4094101</v>
          </cell>
          <cell r="AG113" t="str">
            <v>富田部落</v>
          </cell>
          <cell r="AH113" t="str">
            <v>トミタブラク</v>
          </cell>
        </row>
        <row r="114">
          <cell r="B114">
            <v>104</v>
          </cell>
          <cell r="C114" t="str">
            <v>三原</v>
          </cell>
          <cell r="D114" t="str">
            <v>神代</v>
          </cell>
          <cell r="E114" t="str">
            <v>籠池地区自主防災会</v>
          </cell>
          <cell r="F114" t="str">
            <v>木田　博仁</v>
          </cell>
          <cell r="G114" t="str">
            <v>656-0456</v>
          </cell>
          <cell r="H114" t="str">
            <v>神代寺頭方1443</v>
          </cell>
          <cell r="I114">
            <v>126</v>
          </cell>
          <cell r="J114">
            <v>40238</v>
          </cell>
          <cell r="K114">
            <v>41333</v>
          </cell>
          <cell r="L114">
            <v>500000</v>
          </cell>
          <cell r="M114">
            <v>170000</v>
          </cell>
          <cell r="O114" t="str">
            <v>活性化</v>
          </cell>
          <cell r="Q114" t="str">
            <v>確定</v>
          </cell>
          <cell r="R114">
            <v>27000</v>
          </cell>
          <cell r="S114">
            <v>27000</v>
          </cell>
          <cell r="T114">
            <v>21000</v>
          </cell>
          <cell r="U114">
            <v>0</v>
          </cell>
          <cell r="V114">
            <v>42704</v>
          </cell>
          <cell r="W114">
            <v>690</v>
          </cell>
          <cell r="X114">
            <v>42706</v>
          </cell>
          <cell r="Y114" t="str">
            <v>防災訓練の実施
（初期消火訓練等）</v>
          </cell>
          <cell r="Z114">
            <v>42732</v>
          </cell>
          <cell r="AA114">
            <v>42741</v>
          </cell>
          <cell r="AB114">
            <v>42766</v>
          </cell>
          <cell r="AC114" t="str">
            <v>あわじ島農協</v>
          </cell>
          <cell r="AD114" t="str">
            <v>神代</v>
          </cell>
          <cell r="AE114" t="str">
            <v>普通</v>
          </cell>
          <cell r="AF114" t="str">
            <v>3881391</v>
          </cell>
          <cell r="AG114" t="str">
            <v>籠池自治会</v>
          </cell>
          <cell r="AH114" t="str">
            <v>カゴイケジチカイ</v>
          </cell>
        </row>
        <row r="115">
          <cell r="B115">
            <v>105</v>
          </cell>
          <cell r="C115" t="str">
            <v>三原</v>
          </cell>
          <cell r="D115" t="str">
            <v>神代</v>
          </cell>
          <cell r="E115" t="str">
            <v>北所地区自主防災会</v>
          </cell>
          <cell r="F115" t="str">
            <v>村上　雅保</v>
          </cell>
          <cell r="G115" t="str">
            <v>656-0456</v>
          </cell>
          <cell r="H115" t="str">
            <v>神代寺頭方1426-3</v>
          </cell>
          <cell r="I115">
            <v>134</v>
          </cell>
          <cell r="J115">
            <v>42207</v>
          </cell>
          <cell r="K115">
            <v>43302</v>
          </cell>
          <cell r="L115">
            <v>500000</v>
          </cell>
          <cell r="M115">
            <v>170000</v>
          </cell>
          <cell r="O115" t="str">
            <v>整備</v>
          </cell>
          <cell r="Q115" t="str">
            <v>確定</v>
          </cell>
          <cell r="R115">
            <v>27000</v>
          </cell>
          <cell r="S115">
            <v>27000</v>
          </cell>
          <cell r="T115">
            <v>21000</v>
          </cell>
          <cell r="U115">
            <v>288000</v>
          </cell>
          <cell r="V115">
            <v>42704</v>
          </cell>
          <cell r="W115">
            <v>691</v>
          </cell>
          <cell r="X115">
            <v>42706</v>
          </cell>
          <cell r="Y115" t="str">
            <v>防災訓練の実施
（初期消火訓練等）</v>
          </cell>
          <cell r="Z115">
            <v>42732</v>
          </cell>
          <cell r="AA115">
            <v>42741</v>
          </cell>
          <cell r="AB115">
            <v>42766</v>
          </cell>
          <cell r="AC115" t="str">
            <v>あわじ島農協</v>
          </cell>
          <cell r="AD115" t="str">
            <v>神代</v>
          </cell>
          <cell r="AE115" t="str">
            <v>普通</v>
          </cell>
          <cell r="AF115" t="str">
            <v>3962686</v>
          </cell>
          <cell r="AG115" t="str">
            <v>北所部落</v>
          </cell>
          <cell r="AH115" t="str">
            <v>キタジョブラク</v>
          </cell>
        </row>
        <row r="116">
          <cell r="B116">
            <v>106</v>
          </cell>
          <cell r="C116" t="str">
            <v>三原</v>
          </cell>
          <cell r="D116" t="str">
            <v>神代</v>
          </cell>
          <cell r="E116" t="str">
            <v>神代南上地区自主防災会</v>
          </cell>
          <cell r="F116" t="str">
            <v>青山　哲也</v>
          </cell>
          <cell r="G116" t="str">
            <v>656-0456</v>
          </cell>
          <cell r="H116" t="str">
            <v>神代寺頭方833-2</v>
          </cell>
          <cell r="I116">
            <v>31</v>
          </cell>
          <cell r="J116">
            <v>40570</v>
          </cell>
          <cell r="K116">
            <v>41665</v>
          </cell>
          <cell r="L116">
            <v>300000</v>
          </cell>
          <cell r="M116">
            <v>120000</v>
          </cell>
          <cell r="O116" t="str">
            <v>活性化</v>
          </cell>
          <cell r="Q116" t="str">
            <v>確定</v>
          </cell>
          <cell r="R116">
            <v>9000</v>
          </cell>
          <cell r="S116">
            <v>9000</v>
          </cell>
          <cell r="T116">
            <v>7000</v>
          </cell>
          <cell r="U116">
            <v>0</v>
          </cell>
          <cell r="V116">
            <v>42704</v>
          </cell>
          <cell r="W116">
            <v>692</v>
          </cell>
          <cell r="X116">
            <v>42706</v>
          </cell>
          <cell r="Y116" t="str">
            <v>防災訓練の実施
（初期消火訓練等）</v>
          </cell>
          <cell r="Z116">
            <v>42732</v>
          </cell>
          <cell r="AA116">
            <v>42741</v>
          </cell>
          <cell r="AB116">
            <v>42766</v>
          </cell>
          <cell r="AC116" t="str">
            <v>あわじ島農協</v>
          </cell>
          <cell r="AD116" t="str">
            <v>神代</v>
          </cell>
          <cell r="AE116" t="str">
            <v>普通</v>
          </cell>
          <cell r="AF116" t="str">
            <v>3879744</v>
          </cell>
          <cell r="AG116" t="str">
            <v>南上部落</v>
          </cell>
          <cell r="AH116" t="str">
            <v>ミナカミブラク</v>
          </cell>
        </row>
        <row r="117">
          <cell r="B117">
            <v>107</v>
          </cell>
          <cell r="C117" t="str">
            <v>三原</v>
          </cell>
          <cell r="D117" t="str">
            <v>神代</v>
          </cell>
          <cell r="E117" t="str">
            <v>経所地区自主防災会</v>
          </cell>
          <cell r="F117" t="str">
            <v>原口　和之</v>
          </cell>
          <cell r="G117" t="str">
            <v>656-0456</v>
          </cell>
          <cell r="H117" t="str">
            <v>神代寺頭方1609-2</v>
          </cell>
          <cell r="I117">
            <v>41</v>
          </cell>
          <cell r="J117">
            <v>40552</v>
          </cell>
          <cell r="K117">
            <v>41647</v>
          </cell>
          <cell r="L117">
            <v>300000</v>
          </cell>
          <cell r="M117">
            <v>120000</v>
          </cell>
          <cell r="O117" t="str">
            <v>活性化</v>
          </cell>
          <cell r="Q117" t="str">
            <v>確定</v>
          </cell>
          <cell r="R117">
            <v>5000</v>
          </cell>
          <cell r="S117">
            <v>5000</v>
          </cell>
          <cell r="T117">
            <v>4000</v>
          </cell>
          <cell r="U117">
            <v>0</v>
          </cell>
          <cell r="V117">
            <v>42704</v>
          </cell>
          <cell r="W117">
            <v>693</v>
          </cell>
          <cell r="X117">
            <v>42706</v>
          </cell>
          <cell r="Y117" t="str">
            <v>防災訓練の実施
（初期消火訓練等）</v>
          </cell>
          <cell r="Z117">
            <v>42732</v>
          </cell>
          <cell r="AA117">
            <v>42741</v>
          </cell>
          <cell r="AB117">
            <v>42766</v>
          </cell>
          <cell r="AC117" t="str">
            <v>あわじ島農協</v>
          </cell>
          <cell r="AD117" t="str">
            <v>神代</v>
          </cell>
          <cell r="AE117" t="str">
            <v>普通</v>
          </cell>
          <cell r="AF117" t="str">
            <v>3881993</v>
          </cell>
          <cell r="AG117" t="str">
            <v>経所部落</v>
          </cell>
          <cell r="AH117" t="str">
            <v>キョウジョブラク</v>
          </cell>
        </row>
        <row r="118">
          <cell r="B118">
            <v>108</v>
          </cell>
          <cell r="C118" t="str">
            <v>三原</v>
          </cell>
          <cell r="D118" t="str">
            <v>神代</v>
          </cell>
          <cell r="E118" t="str">
            <v>南所地区自主防災会</v>
          </cell>
          <cell r="F118" t="str">
            <v>宮本　修</v>
          </cell>
          <cell r="G118" t="str">
            <v>656-0456</v>
          </cell>
          <cell r="H118" t="str">
            <v>神代寺頭方732</v>
          </cell>
          <cell r="I118">
            <v>25</v>
          </cell>
          <cell r="J118">
            <v>39088</v>
          </cell>
          <cell r="K118">
            <v>40183</v>
          </cell>
          <cell r="L118">
            <v>300000</v>
          </cell>
          <cell r="M118">
            <v>120000</v>
          </cell>
          <cell r="O118" t="str">
            <v>活性化</v>
          </cell>
          <cell r="Q118" t="str">
            <v>確定</v>
          </cell>
          <cell r="R118">
            <v>2500</v>
          </cell>
          <cell r="S118">
            <v>2500</v>
          </cell>
          <cell r="T118">
            <v>2000</v>
          </cell>
          <cell r="U118">
            <v>0</v>
          </cell>
          <cell r="V118">
            <v>42704</v>
          </cell>
          <cell r="W118">
            <v>694</v>
          </cell>
          <cell r="X118">
            <v>42706</v>
          </cell>
          <cell r="Y118" t="str">
            <v>防災訓練の実施
（初期消火訓練等）</v>
          </cell>
          <cell r="Z118">
            <v>42732</v>
          </cell>
          <cell r="AA118">
            <v>42741</v>
          </cell>
          <cell r="AB118">
            <v>42766</v>
          </cell>
          <cell r="AC118" t="str">
            <v>あわじ島農協</v>
          </cell>
          <cell r="AD118" t="str">
            <v>神代</v>
          </cell>
          <cell r="AE118" t="str">
            <v>普通</v>
          </cell>
          <cell r="AF118" t="str">
            <v>3880997</v>
          </cell>
          <cell r="AG118" t="str">
            <v>南所部落</v>
          </cell>
          <cell r="AH118" t="str">
            <v>ミナミジョブラク</v>
          </cell>
        </row>
        <row r="119">
          <cell r="B119">
            <v>109</v>
          </cell>
          <cell r="C119" t="str">
            <v>三原</v>
          </cell>
          <cell r="D119" t="str">
            <v>神代</v>
          </cell>
          <cell r="E119" t="str">
            <v>城家地区防災会</v>
          </cell>
          <cell r="F119" t="str">
            <v>久田　浩嗣</v>
          </cell>
          <cell r="G119" t="str">
            <v>656-0455</v>
          </cell>
          <cell r="H119" t="str">
            <v>神代国衙640</v>
          </cell>
          <cell r="I119">
            <v>58</v>
          </cell>
          <cell r="J119">
            <v>39003</v>
          </cell>
          <cell r="K119">
            <v>40098</v>
          </cell>
          <cell r="L119">
            <v>400000</v>
          </cell>
          <cell r="M119">
            <v>140000</v>
          </cell>
          <cell r="O119" t="str">
            <v>活性化</v>
          </cell>
          <cell r="Q119" t="str">
            <v>確定</v>
          </cell>
          <cell r="R119">
            <v>18000</v>
          </cell>
          <cell r="S119">
            <v>18000</v>
          </cell>
          <cell r="T119">
            <v>14000</v>
          </cell>
          <cell r="U119">
            <v>0</v>
          </cell>
          <cell r="V119">
            <v>42704</v>
          </cell>
          <cell r="W119">
            <v>695</v>
          </cell>
          <cell r="X119">
            <v>42706</v>
          </cell>
          <cell r="Y119" t="str">
            <v>防災訓練の実施
（初期消火訓練等）</v>
          </cell>
          <cell r="Z119">
            <v>42732</v>
          </cell>
          <cell r="AA119">
            <v>42741</v>
          </cell>
          <cell r="AB119">
            <v>42766</v>
          </cell>
          <cell r="AC119" t="str">
            <v>あわじ島農協</v>
          </cell>
          <cell r="AD119" t="str">
            <v>神代</v>
          </cell>
          <cell r="AE119" t="str">
            <v>普通</v>
          </cell>
          <cell r="AF119" t="str">
            <v>3824456</v>
          </cell>
          <cell r="AG119" t="str">
            <v>城家部落</v>
          </cell>
          <cell r="AH119" t="str">
            <v>ジョウケブラク</v>
          </cell>
        </row>
        <row r="120">
          <cell r="B120">
            <v>110</v>
          </cell>
          <cell r="C120" t="str">
            <v>三原</v>
          </cell>
          <cell r="D120" t="str">
            <v>神代</v>
          </cell>
          <cell r="E120" t="str">
            <v>国上地区自主防災会</v>
          </cell>
          <cell r="F120" t="str">
            <v>久井　清文</v>
          </cell>
          <cell r="G120" t="str">
            <v>656-0455</v>
          </cell>
          <cell r="H120" t="str">
            <v>神代国衙1543</v>
          </cell>
          <cell r="I120">
            <v>71</v>
          </cell>
          <cell r="J120">
            <v>38991</v>
          </cell>
          <cell r="K120">
            <v>40086</v>
          </cell>
          <cell r="L120">
            <v>400000</v>
          </cell>
          <cell r="M120">
            <v>140000</v>
          </cell>
          <cell r="O120" t="str">
            <v>活性化</v>
          </cell>
          <cell r="Q120" t="str">
            <v>確定</v>
          </cell>
          <cell r="R120">
            <v>18000</v>
          </cell>
          <cell r="S120">
            <v>18000</v>
          </cell>
          <cell r="T120">
            <v>14000</v>
          </cell>
          <cell r="U120">
            <v>0</v>
          </cell>
          <cell r="V120">
            <v>42704</v>
          </cell>
          <cell r="W120">
            <v>696</v>
          </cell>
          <cell r="X120">
            <v>42706</v>
          </cell>
          <cell r="Y120" t="str">
            <v>防災訓練の実施
（初期消火訓練等）</v>
          </cell>
          <cell r="Z120">
            <v>42732</v>
          </cell>
          <cell r="AA120">
            <v>42741</v>
          </cell>
          <cell r="AB120">
            <v>42766</v>
          </cell>
          <cell r="AC120" t="str">
            <v>あわじ島農協</v>
          </cell>
          <cell r="AD120" t="str">
            <v>神代</v>
          </cell>
          <cell r="AE120" t="str">
            <v>普通</v>
          </cell>
          <cell r="AF120" t="str">
            <v>3880311</v>
          </cell>
          <cell r="AG120" t="str">
            <v>国上部落</v>
          </cell>
          <cell r="AH120" t="str">
            <v>コッカミブラク</v>
          </cell>
        </row>
        <row r="121">
          <cell r="B121">
            <v>111</v>
          </cell>
          <cell r="C121" t="str">
            <v>三原</v>
          </cell>
          <cell r="D121" t="str">
            <v>神代</v>
          </cell>
          <cell r="E121" t="str">
            <v>小路地区自主防災会</v>
          </cell>
          <cell r="F121" t="str">
            <v>池田　健</v>
          </cell>
          <cell r="G121" t="str">
            <v>656-0455</v>
          </cell>
          <cell r="H121" t="str">
            <v>神代国衙496-7</v>
          </cell>
          <cell r="I121">
            <v>65</v>
          </cell>
          <cell r="J121">
            <v>41944</v>
          </cell>
          <cell r="K121">
            <v>43039</v>
          </cell>
          <cell r="L121">
            <v>400000</v>
          </cell>
          <cell r="M121">
            <v>140000</v>
          </cell>
          <cell r="O121" t="str">
            <v>整備</v>
          </cell>
          <cell r="Q121" t="str">
            <v>確定</v>
          </cell>
          <cell r="R121">
            <v>14000</v>
          </cell>
          <cell r="S121">
            <v>14000</v>
          </cell>
          <cell r="T121">
            <v>11000</v>
          </cell>
          <cell r="U121">
            <v>341000</v>
          </cell>
          <cell r="V121">
            <v>42704</v>
          </cell>
          <cell r="W121">
            <v>697</v>
          </cell>
          <cell r="X121">
            <v>42706</v>
          </cell>
          <cell r="Y121" t="str">
            <v>防災訓練の実施
（初期消火訓練等）</v>
          </cell>
          <cell r="Z121">
            <v>42732</v>
          </cell>
          <cell r="AA121">
            <v>42741</v>
          </cell>
          <cell r="AB121">
            <v>42766</v>
          </cell>
          <cell r="AC121" t="str">
            <v>あわじ島農協</v>
          </cell>
          <cell r="AD121" t="str">
            <v>神代</v>
          </cell>
          <cell r="AE121" t="str">
            <v>普通</v>
          </cell>
          <cell r="AF121" t="str">
            <v>3789478</v>
          </cell>
          <cell r="AG121" t="str">
            <v>小路部落</v>
          </cell>
          <cell r="AH121" t="str">
            <v>ショウジブラク</v>
          </cell>
        </row>
        <row r="122">
          <cell r="B122">
            <v>112</v>
          </cell>
          <cell r="C122" t="str">
            <v>三原</v>
          </cell>
          <cell r="D122" t="str">
            <v>志知（三）</v>
          </cell>
          <cell r="E122" t="str">
            <v>松本自主防災組織</v>
          </cell>
          <cell r="I122">
            <v>33</v>
          </cell>
          <cell r="J122">
            <v>39022</v>
          </cell>
          <cell r="K122">
            <v>40117</v>
          </cell>
          <cell r="L122">
            <v>300000</v>
          </cell>
          <cell r="M122">
            <v>120000</v>
          </cell>
          <cell r="O122" t="str">
            <v/>
          </cell>
          <cell r="Q122" t="str">
            <v/>
          </cell>
          <cell r="T122">
            <v>0</v>
          </cell>
          <cell r="AC122" t="str">
            <v>あわじ島農協</v>
          </cell>
          <cell r="AD122" t="str">
            <v>志知</v>
          </cell>
          <cell r="AE122" t="str">
            <v>普通</v>
          </cell>
          <cell r="AF122" t="str">
            <v>3789606</v>
          </cell>
          <cell r="AG122" t="str">
            <v>松本部落会計</v>
          </cell>
          <cell r="AH122" t="str">
            <v>マツモトブラクカイケイ</v>
          </cell>
        </row>
        <row r="123">
          <cell r="B123">
            <v>113</v>
          </cell>
          <cell r="C123" t="str">
            <v>三原</v>
          </cell>
          <cell r="D123" t="str">
            <v>志知（三）</v>
          </cell>
          <cell r="E123" t="str">
            <v>佐礼尾自主防災会</v>
          </cell>
          <cell r="I123">
            <v>51</v>
          </cell>
          <cell r="J123">
            <v>41367</v>
          </cell>
          <cell r="K123">
            <v>42462</v>
          </cell>
          <cell r="L123">
            <v>400000</v>
          </cell>
          <cell r="M123">
            <v>140000</v>
          </cell>
          <cell r="O123" t="str">
            <v/>
          </cell>
          <cell r="Q123" t="str">
            <v/>
          </cell>
          <cell r="T123">
            <v>0</v>
          </cell>
          <cell r="AC123" t="str">
            <v>あわじ島農協</v>
          </cell>
          <cell r="AD123" t="str">
            <v>志知</v>
          </cell>
          <cell r="AE123" t="str">
            <v>普通</v>
          </cell>
          <cell r="AF123" t="str">
            <v>3789680</v>
          </cell>
          <cell r="AG123" t="str">
            <v>佐礼尾部落総代</v>
          </cell>
          <cell r="AH123" t="str">
            <v>サレオブラクソウダイ</v>
          </cell>
        </row>
        <row r="124">
          <cell r="B124">
            <v>114</v>
          </cell>
          <cell r="C124" t="str">
            <v>三原</v>
          </cell>
          <cell r="D124" t="str">
            <v>志知（三）</v>
          </cell>
          <cell r="E124" t="str">
            <v>難波地区自主防災会</v>
          </cell>
          <cell r="I124">
            <v>29</v>
          </cell>
          <cell r="J124">
            <v>40917</v>
          </cell>
          <cell r="K124">
            <v>42012</v>
          </cell>
          <cell r="L124">
            <v>300000</v>
          </cell>
          <cell r="M124">
            <v>120000</v>
          </cell>
          <cell r="O124" t="str">
            <v/>
          </cell>
          <cell r="Q124" t="str">
            <v/>
          </cell>
          <cell r="T124">
            <v>0</v>
          </cell>
          <cell r="AC124" t="str">
            <v>あわじ島農協</v>
          </cell>
          <cell r="AD124" t="str">
            <v>志知</v>
          </cell>
          <cell r="AE124" t="str">
            <v>普通</v>
          </cell>
          <cell r="AF124" t="str">
            <v>4125263</v>
          </cell>
          <cell r="AG124" t="str">
            <v>難波部落会計</v>
          </cell>
          <cell r="AH124" t="str">
            <v>ナンバブラクカイケイ</v>
          </cell>
        </row>
        <row r="125">
          <cell r="B125">
            <v>115</v>
          </cell>
          <cell r="C125" t="str">
            <v>三原</v>
          </cell>
          <cell r="D125" t="str">
            <v>志知（三）</v>
          </cell>
          <cell r="E125" t="str">
            <v>南あわじ市志知中島下所自主防災会</v>
          </cell>
          <cell r="I125">
            <v>23</v>
          </cell>
          <cell r="J125">
            <v>39083</v>
          </cell>
          <cell r="K125">
            <v>40178</v>
          </cell>
          <cell r="L125">
            <v>300000</v>
          </cell>
          <cell r="M125">
            <v>120000</v>
          </cell>
          <cell r="O125" t="str">
            <v/>
          </cell>
          <cell r="Q125" t="str">
            <v/>
          </cell>
          <cell r="T125">
            <v>0</v>
          </cell>
          <cell r="AC125" t="str">
            <v>あわじ島農協</v>
          </cell>
          <cell r="AD125" t="str">
            <v>志知</v>
          </cell>
          <cell r="AE125" t="str">
            <v>普通</v>
          </cell>
          <cell r="AF125" t="str">
            <v>4132022</v>
          </cell>
          <cell r="AG125" t="str">
            <v>下所部落</v>
          </cell>
          <cell r="AH125" t="str">
            <v>シモジョブラク</v>
          </cell>
        </row>
        <row r="126">
          <cell r="B126">
            <v>116</v>
          </cell>
          <cell r="C126" t="str">
            <v>三原</v>
          </cell>
          <cell r="D126" t="str">
            <v>志知（三）</v>
          </cell>
          <cell r="E126" t="str">
            <v>中島大地区自主防災会</v>
          </cell>
          <cell r="F126" t="str">
            <v>豊原　治</v>
          </cell>
          <cell r="G126" t="str">
            <v>656-0483</v>
          </cell>
          <cell r="H126" t="str">
            <v>志知中島183</v>
          </cell>
          <cell r="I126">
            <v>34</v>
          </cell>
          <cell r="J126">
            <v>40463</v>
          </cell>
          <cell r="K126">
            <v>41558</v>
          </cell>
          <cell r="L126">
            <v>300000</v>
          </cell>
          <cell r="M126">
            <v>120000</v>
          </cell>
          <cell r="N126">
            <v>2</v>
          </cell>
          <cell r="O126" t="str">
            <v>活性化</v>
          </cell>
          <cell r="P126">
            <v>1</v>
          </cell>
          <cell r="Q126" t="str">
            <v>確定</v>
          </cell>
          <cell r="R126">
            <v>104112</v>
          </cell>
          <cell r="S126">
            <v>104112</v>
          </cell>
          <cell r="T126">
            <v>83000</v>
          </cell>
          <cell r="U126">
            <v>0</v>
          </cell>
          <cell r="V126">
            <v>42643</v>
          </cell>
          <cell r="W126">
            <v>511</v>
          </cell>
          <cell r="X126">
            <v>42649</v>
          </cell>
          <cell r="Y126" t="str">
            <v>防災資機材の整備
（消火栓ボックス）</v>
          </cell>
          <cell r="Z126">
            <v>42520</v>
          </cell>
          <cell r="AA126">
            <v>42654</v>
          </cell>
          <cell r="AB126">
            <v>42674</v>
          </cell>
          <cell r="AC126" t="str">
            <v>あわじ島農協</v>
          </cell>
          <cell r="AD126" t="str">
            <v>志知</v>
          </cell>
          <cell r="AE126" t="str">
            <v>普通</v>
          </cell>
          <cell r="AF126" t="str">
            <v>4118195</v>
          </cell>
          <cell r="AG126" t="str">
            <v>大屋所部落会計</v>
          </cell>
          <cell r="AH126" t="str">
            <v>オオヤジョブラクカイケイ</v>
          </cell>
        </row>
        <row r="127">
          <cell r="B127">
            <v>117</v>
          </cell>
          <cell r="C127" t="str">
            <v>三原</v>
          </cell>
          <cell r="D127" t="str">
            <v>志知（三）</v>
          </cell>
          <cell r="E127" t="str">
            <v>中島上地区自主防災会</v>
          </cell>
          <cell r="I127">
            <v>54</v>
          </cell>
          <cell r="J127">
            <v>39118</v>
          </cell>
          <cell r="K127">
            <v>40213</v>
          </cell>
          <cell r="L127">
            <v>400000</v>
          </cell>
          <cell r="M127">
            <v>140000</v>
          </cell>
          <cell r="O127" t="str">
            <v/>
          </cell>
          <cell r="Q127" t="str">
            <v/>
          </cell>
          <cell r="T127">
            <v>0</v>
          </cell>
          <cell r="AC127" t="str">
            <v>あわじ島農協</v>
          </cell>
          <cell r="AD127" t="str">
            <v>志知</v>
          </cell>
          <cell r="AE127" t="str">
            <v>普通</v>
          </cell>
          <cell r="AF127" t="str">
            <v>3789973</v>
          </cell>
          <cell r="AG127" t="str">
            <v>上部落</v>
          </cell>
          <cell r="AH127" t="str">
            <v>カミブラク</v>
          </cell>
        </row>
        <row r="128">
          <cell r="B128">
            <v>118</v>
          </cell>
          <cell r="C128" t="str">
            <v>南淡</v>
          </cell>
          <cell r="D128" t="str">
            <v>福良</v>
          </cell>
          <cell r="E128" t="str">
            <v>福良地区自主防災会（東本町）</v>
          </cell>
          <cell r="I128">
            <v>190</v>
          </cell>
          <cell r="J128">
            <v>39468</v>
          </cell>
          <cell r="K128">
            <v>40563</v>
          </cell>
          <cell r="L128">
            <v>600000</v>
          </cell>
          <cell r="M128">
            <v>210000</v>
          </cell>
          <cell r="O128" t="str">
            <v/>
          </cell>
          <cell r="Q128" t="str">
            <v/>
          </cell>
          <cell r="T128">
            <v>0</v>
          </cell>
          <cell r="AC128" t="str">
            <v>淡路信用金庫</v>
          </cell>
          <cell r="AD128" t="str">
            <v>福良</v>
          </cell>
          <cell r="AE128" t="str">
            <v>普通</v>
          </cell>
          <cell r="AF128" t="str">
            <v>0272153</v>
          </cell>
          <cell r="AG128" t="str">
            <v>東本町自治会　会計　谷　省吾</v>
          </cell>
          <cell r="AH128" t="str">
            <v>ヒガシホンマチジチカイ　カイケイ　タニ　ショウゴ</v>
          </cell>
        </row>
        <row r="129">
          <cell r="B129">
            <v>119</v>
          </cell>
          <cell r="C129" t="str">
            <v>南淡</v>
          </cell>
          <cell r="D129" t="str">
            <v>福良</v>
          </cell>
          <cell r="E129" t="str">
            <v>福良地区自主防災会（本町）</v>
          </cell>
          <cell r="I129">
            <v>104</v>
          </cell>
          <cell r="J129">
            <v>39468</v>
          </cell>
          <cell r="K129">
            <v>40563</v>
          </cell>
          <cell r="L129">
            <v>500000</v>
          </cell>
          <cell r="M129">
            <v>170000</v>
          </cell>
          <cell r="O129" t="str">
            <v/>
          </cell>
          <cell r="Q129" t="str">
            <v/>
          </cell>
          <cell r="T129">
            <v>0</v>
          </cell>
          <cell r="AC129" t="str">
            <v>淡陽信用組合</v>
          </cell>
          <cell r="AD129" t="str">
            <v>福良</v>
          </cell>
          <cell r="AE129" t="str">
            <v>普通</v>
          </cell>
          <cell r="AF129" t="str">
            <v>0043719</v>
          </cell>
          <cell r="AG129" t="str">
            <v>本町町内会</v>
          </cell>
          <cell r="AH129" t="str">
            <v>ホンマチチョウナイカイ</v>
          </cell>
        </row>
        <row r="130">
          <cell r="B130">
            <v>120</v>
          </cell>
          <cell r="C130" t="str">
            <v>南淡</v>
          </cell>
          <cell r="D130" t="str">
            <v>福良</v>
          </cell>
          <cell r="E130" t="str">
            <v>福良地区自主防災会（向谷）</v>
          </cell>
          <cell r="I130">
            <v>220</v>
          </cell>
          <cell r="J130">
            <v>39468</v>
          </cell>
          <cell r="K130">
            <v>40563</v>
          </cell>
          <cell r="L130">
            <v>700000</v>
          </cell>
          <cell r="M130">
            <v>250000</v>
          </cell>
          <cell r="O130" t="str">
            <v/>
          </cell>
          <cell r="Q130" t="str">
            <v/>
          </cell>
          <cell r="T130">
            <v>0</v>
          </cell>
          <cell r="AC130" t="str">
            <v>みなと銀行</v>
          </cell>
          <cell r="AD130" t="str">
            <v>福良</v>
          </cell>
          <cell r="AE130" t="str">
            <v>普通</v>
          </cell>
          <cell r="AF130" t="str">
            <v>1605540</v>
          </cell>
          <cell r="AG130" t="str">
            <v>向谷自治会　会計　澤田浩明</v>
          </cell>
          <cell r="AH130" t="str">
            <v>ムカイダニジチカイ　カイケイ　サワタヒロアキ</v>
          </cell>
        </row>
        <row r="131">
          <cell r="B131">
            <v>121</v>
          </cell>
          <cell r="C131" t="str">
            <v>南淡</v>
          </cell>
          <cell r="D131" t="str">
            <v>福良</v>
          </cell>
          <cell r="E131" t="str">
            <v>福良地区自主防災会（築地）</v>
          </cell>
          <cell r="F131" t="str">
            <v>浦瀬　龍人</v>
          </cell>
          <cell r="G131" t="str">
            <v>656-0501</v>
          </cell>
          <cell r="H131" t="str">
            <v>福良甲1530-3</v>
          </cell>
          <cell r="I131">
            <v>100</v>
          </cell>
          <cell r="J131">
            <v>39468</v>
          </cell>
          <cell r="K131">
            <v>40563</v>
          </cell>
          <cell r="L131">
            <v>500000</v>
          </cell>
          <cell r="M131">
            <v>170000</v>
          </cell>
          <cell r="O131" t="str">
            <v>活性化</v>
          </cell>
          <cell r="Q131" t="str">
            <v>確定</v>
          </cell>
          <cell r="R131">
            <v>124116</v>
          </cell>
          <cell r="S131">
            <v>66820</v>
          </cell>
          <cell r="T131">
            <v>53000</v>
          </cell>
          <cell r="U131">
            <v>0</v>
          </cell>
          <cell r="V131">
            <v>42704</v>
          </cell>
          <cell r="W131">
            <v>675</v>
          </cell>
          <cell r="X131">
            <v>42706</v>
          </cell>
          <cell r="Y131" t="str">
            <v>防災視察研修の実施
（徳島県広域防災センター）</v>
          </cell>
          <cell r="Z131">
            <v>42719</v>
          </cell>
          <cell r="AA131">
            <v>42706</v>
          </cell>
          <cell r="AB131">
            <v>42719</v>
          </cell>
          <cell r="AC131" t="str">
            <v>淡路信用金庫</v>
          </cell>
          <cell r="AD131" t="str">
            <v>福良</v>
          </cell>
          <cell r="AE131" t="str">
            <v>普通</v>
          </cell>
          <cell r="AF131" t="str">
            <v>0362259</v>
          </cell>
          <cell r="AG131" t="str">
            <v>築地自治会　会計</v>
          </cell>
          <cell r="AH131" t="str">
            <v>ツキジジチカイ　カイケイ</v>
          </cell>
        </row>
        <row r="132">
          <cell r="B132">
            <v>122</v>
          </cell>
          <cell r="C132" t="str">
            <v>南淡</v>
          </cell>
          <cell r="D132" t="str">
            <v>福良</v>
          </cell>
          <cell r="E132" t="str">
            <v>福良地区自主防災会（東一）</v>
          </cell>
          <cell r="I132">
            <v>77</v>
          </cell>
          <cell r="J132">
            <v>39468</v>
          </cell>
          <cell r="K132">
            <v>40563</v>
          </cell>
          <cell r="L132">
            <v>400000</v>
          </cell>
          <cell r="M132">
            <v>140000</v>
          </cell>
          <cell r="O132" t="str">
            <v/>
          </cell>
          <cell r="Q132" t="str">
            <v/>
          </cell>
          <cell r="T132">
            <v>0</v>
          </cell>
          <cell r="AC132" t="str">
            <v>淡陽信用組合</v>
          </cell>
          <cell r="AD132" t="str">
            <v>福良</v>
          </cell>
          <cell r="AE132" t="str">
            <v>普通</v>
          </cell>
          <cell r="AF132" t="str">
            <v>0130451</v>
          </cell>
          <cell r="AG132" t="str">
            <v>東一丁目町内会　会長　北野雅幸</v>
          </cell>
          <cell r="AH132" t="str">
            <v>ヒガシイッチョウメチョウナイカイ　カイチョウ　キタノマサユキ</v>
          </cell>
        </row>
        <row r="133">
          <cell r="B133">
            <v>123</v>
          </cell>
          <cell r="C133" t="str">
            <v>南淡</v>
          </cell>
          <cell r="D133" t="str">
            <v>福良</v>
          </cell>
          <cell r="E133" t="str">
            <v>福良地区自主防災会（西一）</v>
          </cell>
          <cell r="I133">
            <v>24</v>
          </cell>
          <cell r="J133">
            <v>39468</v>
          </cell>
          <cell r="K133">
            <v>40563</v>
          </cell>
          <cell r="L133">
            <v>300000</v>
          </cell>
          <cell r="M133">
            <v>120000</v>
          </cell>
          <cell r="O133" t="str">
            <v/>
          </cell>
          <cell r="Q133" t="str">
            <v/>
          </cell>
          <cell r="T133">
            <v>0</v>
          </cell>
          <cell r="AC133" t="str">
            <v>淡陽信用組合</v>
          </cell>
          <cell r="AD133" t="str">
            <v>福良</v>
          </cell>
          <cell r="AE133" t="str">
            <v>普通</v>
          </cell>
          <cell r="AF133" t="str">
            <v>0135948</v>
          </cell>
          <cell r="AG133" t="str">
            <v>西一丁目自治会　四宮　賢</v>
          </cell>
          <cell r="AH133" t="str">
            <v>ニシイッチョウメジチカイ　シノミヤ　マサル</v>
          </cell>
        </row>
        <row r="134">
          <cell r="B134">
            <v>124</v>
          </cell>
          <cell r="C134" t="str">
            <v>南淡</v>
          </cell>
          <cell r="D134" t="str">
            <v>福良</v>
          </cell>
          <cell r="E134" t="str">
            <v>福良地区自主防災会（二丁目）</v>
          </cell>
          <cell r="I134">
            <v>71</v>
          </cell>
          <cell r="J134">
            <v>39468</v>
          </cell>
          <cell r="K134">
            <v>40563</v>
          </cell>
          <cell r="L134">
            <v>400000</v>
          </cell>
          <cell r="M134">
            <v>140000</v>
          </cell>
          <cell r="O134" t="str">
            <v/>
          </cell>
          <cell r="Q134" t="str">
            <v/>
          </cell>
          <cell r="T134">
            <v>0</v>
          </cell>
          <cell r="AC134" t="str">
            <v>淡路信用金庫</v>
          </cell>
          <cell r="AD134" t="str">
            <v>福良</v>
          </cell>
          <cell r="AE134" t="str">
            <v>普通</v>
          </cell>
          <cell r="AF134" t="str">
            <v>0345413</v>
          </cell>
          <cell r="AG134" t="str">
            <v>二丁目自治会　会計　古池勝江</v>
          </cell>
          <cell r="AH134" t="str">
            <v>ニチョウメジチカイ　カイケイ　フルイケカツエ</v>
          </cell>
        </row>
        <row r="135">
          <cell r="B135">
            <v>125</v>
          </cell>
          <cell r="C135" t="str">
            <v>南淡</v>
          </cell>
          <cell r="D135" t="str">
            <v>福良</v>
          </cell>
          <cell r="E135" t="str">
            <v>福良地区自主防災会（北納屋）</v>
          </cell>
          <cell r="F135" t="str">
            <v>巻山　博治</v>
          </cell>
          <cell r="G135" t="str">
            <v>656-0502</v>
          </cell>
          <cell r="H135" t="str">
            <v>福良乙934</v>
          </cell>
          <cell r="I135">
            <v>170</v>
          </cell>
          <cell r="J135">
            <v>39468</v>
          </cell>
          <cell r="K135">
            <v>40563</v>
          </cell>
          <cell r="L135">
            <v>600000</v>
          </cell>
          <cell r="M135">
            <v>210000</v>
          </cell>
          <cell r="O135" t="str">
            <v>活性化</v>
          </cell>
          <cell r="Q135" t="str">
            <v>確定</v>
          </cell>
          <cell r="R135">
            <v>195100</v>
          </cell>
          <cell r="S135">
            <v>167186</v>
          </cell>
          <cell r="T135">
            <v>133000</v>
          </cell>
          <cell r="U135">
            <v>0</v>
          </cell>
          <cell r="V135">
            <v>42654</v>
          </cell>
          <cell r="W135">
            <v>537</v>
          </cell>
          <cell r="X135">
            <v>42657</v>
          </cell>
          <cell r="Y135" t="str">
            <v>防災視察研修の実施
（大阪　津波・高潮ステーション）</v>
          </cell>
          <cell r="Z135">
            <v>42657</v>
          </cell>
          <cell r="AA135">
            <v>42661</v>
          </cell>
          <cell r="AB135">
            <v>42674</v>
          </cell>
          <cell r="AC135" t="str">
            <v>徳島銀行</v>
          </cell>
          <cell r="AD135" t="str">
            <v>南あわじ</v>
          </cell>
          <cell r="AE135" t="str">
            <v>普通</v>
          </cell>
          <cell r="AF135" t="str">
            <v>5114632</v>
          </cell>
          <cell r="AG135" t="str">
            <v>北納屋町町内会　宗田健</v>
          </cell>
          <cell r="AH135" t="str">
            <v>キタナヤチョウチョウナイカイ　ムネタタケシ</v>
          </cell>
        </row>
        <row r="136">
          <cell r="B136">
            <v>126</v>
          </cell>
          <cell r="C136" t="str">
            <v>南淡</v>
          </cell>
          <cell r="D136" t="str">
            <v>福良</v>
          </cell>
          <cell r="E136" t="str">
            <v>福良地区自主防災会（南納屋）</v>
          </cell>
          <cell r="I136">
            <v>54</v>
          </cell>
          <cell r="J136">
            <v>39468</v>
          </cell>
          <cell r="K136">
            <v>40563</v>
          </cell>
          <cell r="L136">
            <v>400000</v>
          </cell>
          <cell r="M136">
            <v>140000</v>
          </cell>
          <cell r="O136" t="str">
            <v/>
          </cell>
          <cell r="Q136" t="str">
            <v/>
          </cell>
          <cell r="T136">
            <v>0</v>
          </cell>
          <cell r="AC136" t="str">
            <v>淡路信用金庫</v>
          </cell>
          <cell r="AD136" t="str">
            <v>福良</v>
          </cell>
          <cell r="AE136" t="str">
            <v>普通</v>
          </cell>
          <cell r="AF136" t="str">
            <v>0332056</v>
          </cell>
          <cell r="AG136" t="str">
            <v>南納屋町町内会　会計　中山博</v>
          </cell>
          <cell r="AH136" t="str">
            <v>ミナミナヤチョウチョウナイカイ　カイケイ　ナカヤマヒロシ</v>
          </cell>
        </row>
        <row r="137">
          <cell r="B137">
            <v>127</v>
          </cell>
          <cell r="C137" t="str">
            <v>南淡</v>
          </cell>
          <cell r="D137" t="str">
            <v>福良</v>
          </cell>
          <cell r="E137" t="str">
            <v>福良地区自主防災会（備前）</v>
          </cell>
          <cell r="I137">
            <v>80</v>
          </cell>
          <cell r="J137">
            <v>39468</v>
          </cell>
          <cell r="K137">
            <v>40563</v>
          </cell>
          <cell r="L137">
            <v>400000</v>
          </cell>
          <cell r="M137">
            <v>140000</v>
          </cell>
          <cell r="O137" t="str">
            <v/>
          </cell>
          <cell r="Q137" t="str">
            <v/>
          </cell>
          <cell r="T137">
            <v>0</v>
          </cell>
          <cell r="AC137" t="str">
            <v>淡路信用金庫</v>
          </cell>
          <cell r="AD137" t="str">
            <v>福良</v>
          </cell>
          <cell r="AE137" t="str">
            <v>普通</v>
          </cell>
          <cell r="AF137" t="str">
            <v>0098313</v>
          </cell>
          <cell r="AG137" t="str">
            <v>村野保司</v>
          </cell>
          <cell r="AH137" t="str">
            <v>ムラノヤスシ</v>
          </cell>
        </row>
        <row r="138">
          <cell r="B138">
            <v>128</v>
          </cell>
          <cell r="C138" t="str">
            <v>南淡</v>
          </cell>
          <cell r="D138" t="str">
            <v>福良</v>
          </cell>
          <cell r="E138" t="str">
            <v>福良地区自主防災会（仲之町）</v>
          </cell>
          <cell r="I138">
            <v>40</v>
          </cell>
          <cell r="J138">
            <v>39468</v>
          </cell>
          <cell r="K138">
            <v>40563</v>
          </cell>
          <cell r="L138">
            <v>300000</v>
          </cell>
          <cell r="M138">
            <v>120000</v>
          </cell>
          <cell r="O138" t="str">
            <v/>
          </cell>
          <cell r="Q138" t="str">
            <v/>
          </cell>
          <cell r="T138">
            <v>0</v>
          </cell>
          <cell r="AC138" t="str">
            <v>淡陽信用組合</v>
          </cell>
          <cell r="AD138" t="str">
            <v>福良</v>
          </cell>
          <cell r="AE138" t="str">
            <v>普通</v>
          </cell>
          <cell r="AF138" t="str">
            <v>0130061</v>
          </cell>
          <cell r="AG138" t="str">
            <v>仲之町町内会　会計　南岳利英</v>
          </cell>
          <cell r="AH138" t="str">
            <v>ナカノチョウチョウナイカイ　カイケイ　ナンガクリエイ</v>
          </cell>
        </row>
        <row r="139">
          <cell r="B139">
            <v>129</v>
          </cell>
          <cell r="C139" t="str">
            <v>南淡</v>
          </cell>
          <cell r="D139" t="str">
            <v>福良</v>
          </cell>
          <cell r="E139" t="str">
            <v>福良地区自主防災会（戎町）</v>
          </cell>
          <cell r="I139">
            <v>72</v>
          </cell>
          <cell r="J139">
            <v>39468</v>
          </cell>
          <cell r="K139">
            <v>40563</v>
          </cell>
          <cell r="L139">
            <v>400000</v>
          </cell>
          <cell r="M139">
            <v>140000</v>
          </cell>
          <cell r="O139" t="str">
            <v/>
          </cell>
          <cell r="Q139" t="str">
            <v/>
          </cell>
          <cell r="T139">
            <v>0</v>
          </cell>
          <cell r="AC139" t="str">
            <v>淡陽信用組合</v>
          </cell>
          <cell r="AD139" t="str">
            <v>福良</v>
          </cell>
          <cell r="AE139" t="str">
            <v>普通</v>
          </cell>
          <cell r="AF139" t="str">
            <v>0127010</v>
          </cell>
          <cell r="AG139" t="str">
            <v>柏木　勝郎</v>
          </cell>
          <cell r="AH139" t="str">
            <v>カシワギ　カツロウ</v>
          </cell>
        </row>
        <row r="140">
          <cell r="B140">
            <v>130</v>
          </cell>
          <cell r="C140" t="str">
            <v>南淡</v>
          </cell>
          <cell r="D140" t="str">
            <v>福良</v>
          </cell>
          <cell r="E140" t="str">
            <v>福良地区自主防災会（住吉町）</v>
          </cell>
          <cell r="I140">
            <v>80</v>
          </cell>
          <cell r="J140">
            <v>39468</v>
          </cell>
          <cell r="K140">
            <v>40563</v>
          </cell>
          <cell r="L140">
            <v>400000</v>
          </cell>
          <cell r="M140">
            <v>140000</v>
          </cell>
          <cell r="O140" t="str">
            <v/>
          </cell>
          <cell r="Q140" t="str">
            <v/>
          </cell>
          <cell r="T140">
            <v>0</v>
          </cell>
          <cell r="AC140" t="str">
            <v>淡路信用金庫</v>
          </cell>
          <cell r="AD140" t="str">
            <v>福良</v>
          </cell>
          <cell r="AE140" t="str">
            <v>普通</v>
          </cell>
          <cell r="AF140" t="str">
            <v>0304669</v>
          </cell>
          <cell r="AG140" t="str">
            <v>住吉町町内会　会長　森　丞</v>
          </cell>
          <cell r="AH140" t="str">
            <v>スミヨシチョウチョウナイカイ　カイチョウ　モリ　ススム</v>
          </cell>
        </row>
        <row r="141">
          <cell r="B141">
            <v>131</v>
          </cell>
          <cell r="C141" t="str">
            <v>南淡</v>
          </cell>
          <cell r="D141" t="str">
            <v>福良</v>
          </cell>
          <cell r="E141" t="str">
            <v>福良地区自主防災会（五分一）</v>
          </cell>
          <cell r="I141">
            <v>80</v>
          </cell>
          <cell r="J141">
            <v>39468</v>
          </cell>
          <cell r="K141">
            <v>40563</v>
          </cell>
          <cell r="L141">
            <v>400000</v>
          </cell>
          <cell r="M141">
            <v>140000</v>
          </cell>
          <cell r="O141" t="str">
            <v/>
          </cell>
          <cell r="Q141" t="str">
            <v/>
          </cell>
          <cell r="T141">
            <v>0</v>
          </cell>
          <cell r="AC141" t="str">
            <v>淡路信用金庫</v>
          </cell>
          <cell r="AD141" t="str">
            <v>福良</v>
          </cell>
          <cell r="AE141" t="str">
            <v>普通</v>
          </cell>
          <cell r="AF141" t="str">
            <v>0091329</v>
          </cell>
          <cell r="AG141" t="str">
            <v>柏木　渡</v>
          </cell>
          <cell r="AH141" t="str">
            <v>カシワギ　ワタル</v>
          </cell>
        </row>
        <row r="142">
          <cell r="B142">
            <v>132</v>
          </cell>
          <cell r="C142" t="str">
            <v>南淡</v>
          </cell>
          <cell r="D142" t="str">
            <v>福良</v>
          </cell>
          <cell r="E142" t="str">
            <v>福良地区自主防災会（網屋町）</v>
          </cell>
          <cell r="I142">
            <v>113</v>
          </cell>
          <cell r="J142">
            <v>39468</v>
          </cell>
          <cell r="K142">
            <v>40563</v>
          </cell>
          <cell r="L142">
            <v>500000</v>
          </cell>
          <cell r="M142">
            <v>170000</v>
          </cell>
          <cell r="O142" t="str">
            <v/>
          </cell>
          <cell r="Q142" t="str">
            <v/>
          </cell>
          <cell r="T142">
            <v>0</v>
          </cell>
          <cell r="AC142" t="str">
            <v>淡路信用金庫</v>
          </cell>
          <cell r="AD142" t="str">
            <v>福良</v>
          </cell>
          <cell r="AE142" t="str">
            <v>普通</v>
          </cell>
          <cell r="AF142" t="str">
            <v>0265988</v>
          </cell>
          <cell r="AG142" t="str">
            <v>網屋町町内会　代表　坂田朝光</v>
          </cell>
          <cell r="AH142" t="str">
            <v>アミヤチョウチョウナイカイ　ダイヒョウ　サカタトモミツ</v>
          </cell>
        </row>
        <row r="143">
          <cell r="B143">
            <v>133</v>
          </cell>
          <cell r="C143" t="str">
            <v>南淡</v>
          </cell>
          <cell r="D143" t="str">
            <v>福良</v>
          </cell>
          <cell r="E143" t="str">
            <v>福良地区自主防災会（谷川町）</v>
          </cell>
          <cell r="I143">
            <v>137</v>
          </cell>
          <cell r="J143">
            <v>39468</v>
          </cell>
          <cell r="K143">
            <v>40563</v>
          </cell>
          <cell r="L143">
            <v>500000</v>
          </cell>
          <cell r="M143">
            <v>170000</v>
          </cell>
          <cell r="O143" t="str">
            <v/>
          </cell>
          <cell r="Q143" t="str">
            <v/>
          </cell>
          <cell r="T143">
            <v>0</v>
          </cell>
          <cell r="AC143" t="str">
            <v>ゆうちょ銀行</v>
          </cell>
          <cell r="AD143" t="str">
            <v>四三八</v>
          </cell>
          <cell r="AE143" t="str">
            <v>普通</v>
          </cell>
          <cell r="AF143" t="str">
            <v>0864696</v>
          </cell>
          <cell r="AG143" t="str">
            <v>谷川町町内会</v>
          </cell>
          <cell r="AH143" t="str">
            <v>タニガワチョウチョウナイカイ</v>
          </cell>
        </row>
        <row r="144">
          <cell r="B144">
            <v>134</v>
          </cell>
          <cell r="C144" t="str">
            <v>南淡</v>
          </cell>
          <cell r="D144" t="str">
            <v>福良</v>
          </cell>
          <cell r="E144" t="str">
            <v>福良地区自主防災会（東十）</v>
          </cell>
          <cell r="I144">
            <v>130</v>
          </cell>
          <cell r="J144">
            <v>39468</v>
          </cell>
          <cell r="K144">
            <v>40563</v>
          </cell>
          <cell r="L144">
            <v>500000</v>
          </cell>
          <cell r="M144">
            <v>170000</v>
          </cell>
          <cell r="O144" t="str">
            <v/>
          </cell>
          <cell r="Q144" t="str">
            <v/>
          </cell>
          <cell r="T144">
            <v>0</v>
          </cell>
          <cell r="AC144" t="str">
            <v>あわじ島農協</v>
          </cell>
          <cell r="AD144" t="str">
            <v>福良</v>
          </cell>
          <cell r="AE144" t="str">
            <v>普通</v>
          </cell>
          <cell r="AF144" t="str">
            <v>4101417</v>
          </cell>
          <cell r="AG144" t="str">
            <v>東十軒家自治会</v>
          </cell>
          <cell r="AH144" t="str">
            <v>ヒガシジュッケンヤジチカイ</v>
          </cell>
        </row>
        <row r="145">
          <cell r="B145">
            <v>135</v>
          </cell>
          <cell r="C145" t="str">
            <v>南淡</v>
          </cell>
          <cell r="D145" t="str">
            <v>福良</v>
          </cell>
          <cell r="E145" t="str">
            <v>福良地区自主防災会（西十）</v>
          </cell>
          <cell r="I145">
            <v>105</v>
          </cell>
          <cell r="J145">
            <v>39468</v>
          </cell>
          <cell r="K145">
            <v>40563</v>
          </cell>
          <cell r="L145">
            <v>500000</v>
          </cell>
          <cell r="M145">
            <v>170000</v>
          </cell>
          <cell r="O145" t="str">
            <v/>
          </cell>
          <cell r="Q145" t="str">
            <v/>
          </cell>
          <cell r="T145">
            <v>0</v>
          </cell>
          <cell r="AC145" t="str">
            <v>みなと銀行</v>
          </cell>
          <cell r="AD145" t="str">
            <v>福良</v>
          </cell>
          <cell r="AE145" t="str">
            <v>普通</v>
          </cell>
          <cell r="AF145" t="str">
            <v>3346638</v>
          </cell>
          <cell r="AG145" t="str">
            <v>西十軒家自治会　小林美幸</v>
          </cell>
          <cell r="AH145" t="str">
            <v>ニシジュッケンヤジチカイ　コバヤシミユキ</v>
          </cell>
        </row>
        <row r="146">
          <cell r="B146">
            <v>136</v>
          </cell>
          <cell r="C146" t="str">
            <v>南淡</v>
          </cell>
          <cell r="D146" t="str">
            <v>福良</v>
          </cell>
          <cell r="E146" t="str">
            <v>福良地区自主防災会（浜町）</v>
          </cell>
          <cell r="I146">
            <v>120</v>
          </cell>
          <cell r="J146">
            <v>39468</v>
          </cell>
          <cell r="K146">
            <v>40563</v>
          </cell>
          <cell r="L146">
            <v>500000</v>
          </cell>
          <cell r="M146">
            <v>170000</v>
          </cell>
          <cell r="O146" t="str">
            <v/>
          </cell>
          <cell r="Q146" t="str">
            <v/>
          </cell>
          <cell r="T146">
            <v>0</v>
          </cell>
          <cell r="AC146" t="str">
            <v>淡路信用金庫</v>
          </cell>
          <cell r="AD146" t="str">
            <v>福良</v>
          </cell>
          <cell r="AE146" t="str">
            <v>普通</v>
          </cell>
          <cell r="AF146" t="str">
            <v>0184368</v>
          </cell>
          <cell r="AG146" t="str">
            <v>浜町町内会　平松俊和</v>
          </cell>
          <cell r="AH146" t="str">
            <v>ハママチチョウナイカイ　ヒラマツトシカズ</v>
          </cell>
        </row>
        <row r="147">
          <cell r="B147">
            <v>137</v>
          </cell>
          <cell r="C147" t="str">
            <v>南淡</v>
          </cell>
          <cell r="D147" t="str">
            <v>福良</v>
          </cell>
          <cell r="E147" t="str">
            <v>福良地区自主防災会（仁尾）</v>
          </cell>
          <cell r="F147" t="str">
            <v>澤田　信雄</v>
          </cell>
          <cell r="G147" t="str">
            <v>656-0503</v>
          </cell>
          <cell r="H147" t="str">
            <v>福良丙334</v>
          </cell>
          <cell r="I147">
            <v>166</v>
          </cell>
          <cell r="J147">
            <v>39468</v>
          </cell>
          <cell r="K147">
            <v>40563</v>
          </cell>
          <cell r="L147">
            <v>600000</v>
          </cell>
          <cell r="M147">
            <v>210000</v>
          </cell>
          <cell r="N147">
            <v>2</v>
          </cell>
          <cell r="O147" t="str">
            <v>活性化</v>
          </cell>
          <cell r="P147">
            <v>1</v>
          </cell>
          <cell r="Q147" t="str">
            <v>確定</v>
          </cell>
          <cell r="R147">
            <v>392813</v>
          </cell>
          <cell r="S147">
            <v>190183</v>
          </cell>
          <cell r="T147">
            <v>152000</v>
          </cell>
          <cell r="U147">
            <v>0</v>
          </cell>
          <cell r="V147">
            <v>42538</v>
          </cell>
          <cell r="W147">
            <v>259</v>
          </cell>
          <cell r="X147">
            <v>42542</v>
          </cell>
          <cell r="Y147" t="str">
            <v>防災視察研修の実施
（東大阪市消防局　防災学習センター）</v>
          </cell>
          <cell r="Z147">
            <v>42566</v>
          </cell>
          <cell r="AA147">
            <v>42543</v>
          </cell>
          <cell r="AB147">
            <v>42566</v>
          </cell>
          <cell r="AC147" t="str">
            <v>淡路信用金庫</v>
          </cell>
          <cell r="AD147" t="str">
            <v>福良</v>
          </cell>
          <cell r="AE147" t="str">
            <v>普通</v>
          </cell>
          <cell r="AF147" t="str">
            <v>0155983</v>
          </cell>
          <cell r="AG147" t="str">
            <v>仁尾町内会　会計　野村民雄</v>
          </cell>
          <cell r="AH147" t="str">
            <v>ニオチョウナイカイ　カイケイ　ノムラタミオ</v>
          </cell>
        </row>
        <row r="148">
          <cell r="B148">
            <v>138</v>
          </cell>
          <cell r="C148" t="str">
            <v>南淡</v>
          </cell>
          <cell r="D148" t="str">
            <v>福良</v>
          </cell>
          <cell r="E148" t="str">
            <v>福良地区自主防災会（かるも）</v>
          </cell>
          <cell r="F148" t="str">
            <v>飛田　進</v>
          </cell>
          <cell r="G148" t="str">
            <v>656-0503</v>
          </cell>
          <cell r="H148" t="str">
            <v>福良丙460</v>
          </cell>
          <cell r="I148">
            <v>38</v>
          </cell>
          <cell r="J148">
            <v>39468</v>
          </cell>
          <cell r="K148">
            <v>40563</v>
          </cell>
          <cell r="L148">
            <v>300000</v>
          </cell>
          <cell r="M148">
            <v>120000</v>
          </cell>
          <cell r="O148" t="str">
            <v>活性化</v>
          </cell>
          <cell r="Q148" t="str">
            <v>確定</v>
          </cell>
          <cell r="R148">
            <v>14143</v>
          </cell>
          <cell r="S148">
            <v>8676</v>
          </cell>
          <cell r="T148">
            <v>6000</v>
          </cell>
          <cell r="U148">
            <v>105000</v>
          </cell>
          <cell r="V148">
            <v>42641</v>
          </cell>
          <cell r="W148">
            <v>497</v>
          </cell>
          <cell r="X148">
            <v>42646</v>
          </cell>
          <cell r="Y148" t="str">
            <v>防災資機材の整備
（ブルーシート等の購入）</v>
          </cell>
          <cell r="Z148">
            <v>42643</v>
          </cell>
          <cell r="AA148">
            <v>42647</v>
          </cell>
          <cell r="AB148">
            <v>42657</v>
          </cell>
          <cell r="AC148" t="str">
            <v>あわじ島農協</v>
          </cell>
          <cell r="AD148" t="str">
            <v>福良</v>
          </cell>
          <cell r="AE148" t="str">
            <v>普通</v>
          </cell>
          <cell r="AF148" t="str">
            <v>3816633</v>
          </cell>
          <cell r="AG148" t="str">
            <v>かるも自治会　会計</v>
          </cell>
          <cell r="AH148" t="str">
            <v>カルモジチカイ　カイケイ</v>
          </cell>
        </row>
        <row r="149">
          <cell r="B149">
            <v>139</v>
          </cell>
          <cell r="C149" t="str">
            <v>南淡</v>
          </cell>
          <cell r="D149" t="str">
            <v>福良</v>
          </cell>
          <cell r="E149" t="str">
            <v>福良地区自主防災会（うずしお台）</v>
          </cell>
          <cell r="F149" t="str">
            <v>松坂　充彦</v>
          </cell>
          <cell r="G149" t="str">
            <v>656-0503</v>
          </cell>
          <cell r="H149" t="str">
            <v>福良丙775-62</v>
          </cell>
          <cell r="I149">
            <v>60</v>
          </cell>
          <cell r="J149">
            <v>39468</v>
          </cell>
          <cell r="K149">
            <v>40563</v>
          </cell>
          <cell r="L149">
            <v>400000</v>
          </cell>
          <cell r="M149">
            <v>140000</v>
          </cell>
          <cell r="O149" t="str">
            <v>活性化</v>
          </cell>
          <cell r="Q149" t="str">
            <v>確定</v>
          </cell>
          <cell r="R149">
            <v>64152</v>
          </cell>
          <cell r="S149">
            <v>64152</v>
          </cell>
          <cell r="T149">
            <v>51000</v>
          </cell>
          <cell r="U149">
            <v>0</v>
          </cell>
          <cell r="V149">
            <v>42660</v>
          </cell>
          <cell r="W149">
            <v>541</v>
          </cell>
          <cell r="X149">
            <v>42661</v>
          </cell>
          <cell r="Y149" t="str">
            <v>防災資機材の整備
（消火栓格納箱の設置）</v>
          </cell>
          <cell r="Z149">
            <v>42674</v>
          </cell>
          <cell r="AA149">
            <v>42662</v>
          </cell>
          <cell r="AB149">
            <v>42674</v>
          </cell>
          <cell r="AC149" t="str">
            <v>淡路信用金庫</v>
          </cell>
          <cell r="AD149" t="str">
            <v>福良</v>
          </cell>
          <cell r="AE149" t="str">
            <v>普通</v>
          </cell>
          <cell r="AF149" t="str">
            <v>0346516</v>
          </cell>
          <cell r="AG149" t="str">
            <v>うずしお台自治会会計　徳井恵伊子</v>
          </cell>
          <cell r="AH149" t="str">
            <v>ウズシオダイジチカイカイケイ　トクイエイコ</v>
          </cell>
        </row>
        <row r="150">
          <cell r="B150">
            <v>140</v>
          </cell>
          <cell r="C150" t="str">
            <v>南淡</v>
          </cell>
          <cell r="D150" t="str">
            <v>賀集</v>
          </cell>
          <cell r="E150" t="str">
            <v>鍛治屋自主防災会</v>
          </cell>
          <cell r="I150">
            <v>115</v>
          </cell>
          <cell r="J150">
            <v>39022</v>
          </cell>
          <cell r="K150">
            <v>40117</v>
          </cell>
          <cell r="L150">
            <v>500000</v>
          </cell>
          <cell r="M150">
            <v>170000</v>
          </cell>
          <cell r="O150" t="str">
            <v/>
          </cell>
          <cell r="Q150" t="str">
            <v/>
          </cell>
          <cell r="T150">
            <v>0</v>
          </cell>
          <cell r="AC150" t="str">
            <v>あわじ島農協</v>
          </cell>
          <cell r="AD150" t="str">
            <v>賀集</v>
          </cell>
          <cell r="AE150" t="str">
            <v>普通</v>
          </cell>
          <cell r="AF150" t="str">
            <v>3908715</v>
          </cell>
          <cell r="AG150" t="str">
            <v>鍛冶屋自治会　会計</v>
          </cell>
          <cell r="AH150" t="str">
            <v>カジヤジチカイ　カイケイ</v>
          </cell>
        </row>
        <row r="151">
          <cell r="B151">
            <v>141</v>
          </cell>
          <cell r="C151" t="str">
            <v>南淡</v>
          </cell>
          <cell r="D151" t="str">
            <v>賀集</v>
          </cell>
          <cell r="E151" t="str">
            <v>賀集地区自主防災会</v>
          </cell>
          <cell r="F151" t="str">
            <v>竹田　秀明</v>
          </cell>
          <cell r="G151" t="str">
            <v>656-0514</v>
          </cell>
          <cell r="H151" t="str">
            <v>賀集755</v>
          </cell>
          <cell r="I151">
            <v>101</v>
          </cell>
          <cell r="J151">
            <v>39006</v>
          </cell>
          <cell r="K151">
            <v>40101</v>
          </cell>
          <cell r="L151">
            <v>500000</v>
          </cell>
          <cell r="M151">
            <v>170000</v>
          </cell>
          <cell r="O151" t="str">
            <v>活性化</v>
          </cell>
          <cell r="Q151" t="str">
            <v>確定</v>
          </cell>
          <cell r="R151">
            <v>321780</v>
          </cell>
          <cell r="S151">
            <v>144920</v>
          </cell>
          <cell r="T151">
            <v>115000</v>
          </cell>
          <cell r="U151">
            <v>0</v>
          </cell>
          <cell r="V151">
            <v>42573</v>
          </cell>
          <cell r="W151">
            <v>373</v>
          </cell>
          <cell r="X151">
            <v>42587</v>
          </cell>
          <cell r="Y151" t="str">
            <v>防災視察研修の実施
（明石市防災センター）</v>
          </cell>
          <cell r="Z151">
            <v>42580</v>
          </cell>
          <cell r="AA151">
            <v>42598</v>
          </cell>
          <cell r="AB151">
            <v>42613</v>
          </cell>
          <cell r="AC151" t="str">
            <v>あわじ島農協</v>
          </cell>
          <cell r="AD151" t="str">
            <v>賀集</v>
          </cell>
          <cell r="AE151" t="str">
            <v>普通</v>
          </cell>
          <cell r="AF151" t="str">
            <v>3908773</v>
          </cell>
          <cell r="AG151" t="str">
            <v>賀集自治会</v>
          </cell>
          <cell r="AH151" t="str">
            <v>カシュウジチカイ</v>
          </cell>
        </row>
        <row r="152">
          <cell r="B152">
            <v>142</v>
          </cell>
          <cell r="C152" t="str">
            <v>南淡</v>
          </cell>
          <cell r="D152" t="str">
            <v>賀集</v>
          </cell>
          <cell r="E152" t="str">
            <v>八幡東自主防災会</v>
          </cell>
          <cell r="I152">
            <v>61</v>
          </cell>
          <cell r="J152">
            <v>38987</v>
          </cell>
          <cell r="K152">
            <v>40082</v>
          </cell>
          <cell r="L152">
            <v>400000</v>
          </cell>
          <cell r="M152">
            <v>140000</v>
          </cell>
          <cell r="O152" t="str">
            <v/>
          </cell>
          <cell r="Q152" t="str">
            <v/>
          </cell>
          <cell r="T152">
            <v>0</v>
          </cell>
          <cell r="AE152" t="str">
            <v>普通</v>
          </cell>
          <cell r="AH152" t="str">
            <v/>
          </cell>
        </row>
        <row r="153">
          <cell r="B153">
            <v>143</v>
          </cell>
          <cell r="C153" t="str">
            <v>南淡</v>
          </cell>
          <cell r="D153" t="str">
            <v>賀集</v>
          </cell>
          <cell r="E153" t="str">
            <v>南あわじ市八幡東第2ブロック自主防災会</v>
          </cell>
          <cell r="I153">
            <v>58</v>
          </cell>
          <cell r="J153">
            <v>38991</v>
          </cell>
          <cell r="K153">
            <v>40086</v>
          </cell>
          <cell r="L153">
            <v>400000</v>
          </cell>
          <cell r="M153">
            <v>140000</v>
          </cell>
          <cell r="O153" t="str">
            <v/>
          </cell>
          <cell r="Q153" t="str">
            <v/>
          </cell>
          <cell r="T153">
            <v>0</v>
          </cell>
          <cell r="AE153" t="str">
            <v>普通</v>
          </cell>
          <cell r="AH153" t="str">
            <v/>
          </cell>
        </row>
        <row r="154">
          <cell r="B154">
            <v>144</v>
          </cell>
          <cell r="C154" t="str">
            <v>南淡</v>
          </cell>
          <cell r="D154" t="str">
            <v>賀集</v>
          </cell>
          <cell r="E154" t="str">
            <v>八幡西自主防災会</v>
          </cell>
          <cell r="I154">
            <v>56</v>
          </cell>
          <cell r="J154">
            <v>38974</v>
          </cell>
          <cell r="K154">
            <v>40069</v>
          </cell>
          <cell r="L154">
            <v>400000</v>
          </cell>
          <cell r="M154">
            <v>140000</v>
          </cell>
          <cell r="O154" t="str">
            <v/>
          </cell>
          <cell r="Q154" t="str">
            <v/>
          </cell>
          <cell r="T154">
            <v>0</v>
          </cell>
          <cell r="AC154" t="str">
            <v>あわじ島農協</v>
          </cell>
          <cell r="AD154" t="str">
            <v>賀集</v>
          </cell>
          <cell r="AE154" t="str">
            <v>普通</v>
          </cell>
          <cell r="AF154" t="str">
            <v>3913239</v>
          </cell>
          <cell r="AG154" t="str">
            <v>八幡西町内会会計</v>
          </cell>
          <cell r="AH154" t="str">
            <v>ヤハタニシチョウナイカイカイケイ</v>
          </cell>
        </row>
        <row r="155">
          <cell r="B155">
            <v>145</v>
          </cell>
          <cell r="C155" t="str">
            <v>南淡</v>
          </cell>
          <cell r="D155" t="str">
            <v>賀集</v>
          </cell>
          <cell r="E155" t="str">
            <v>八幡南自主防災会</v>
          </cell>
          <cell r="F155" t="str">
            <v>森　壽彦　</v>
          </cell>
          <cell r="G155" t="str">
            <v>656-0511</v>
          </cell>
          <cell r="H155" t="str">
            <v>賀集八幡南540</v>
          </cell>
          <cell r="I155">
            <v>48</v>
          </cell>
          <cell r="J155">
            <v>39022</v>
          </cell>
          <cell r="K155">
            <v>40117</v>
          </cell>
          <cell r="L155">
            <v>300000</v>
          </cell>
          <cell r="M155">
            <v>120000</v>
          </cell>
          <cell r="O155" t="str">
            <v>活性化</v>
          </cell>
          <cell r="Q155" t="str">
            <v>確定</v>
          </cell>
          <cell r="R155">
            <v>172800</v>
          </cell>
          <cell r="S155">
            <v>172800</v>
          </cell>
          <cell r="T155">
            <v>120000</v>
          </cell>
          <cell r="U155">
            <v>0</v>
          </cell>
          <cell r="V155">
            <v>42807</v>
          </cell>
          <cell r="W155">
            <v>912</v>
          </cell>
          <cell r="X155">
            <v>42808</v>
          </cell>
          <cell r="Y155" t="str">
            <v>防災資機材の整備
（発電機、チェーンソーの購入）</v>
          </cell>
          <cell r="Z155">
            <v>42825</v>
          </cell>
          <cell r="AA155">
            <v>42809</v>
          </cell>
          <cell r="AB155">
            <v>42825</v>
          </cell>
          <cell r="AC155" t="str">
            <v>淡路信用金庫</v>
          </cell>
          <cell r="AD155" t="str">
            <v>福良</v>
          </cell>
          <cell r="AE155" t="str">
            <v>普通</v>
          </cell>
          <cell r="AF155" t="str">
            <v>0208912</v>
          </cell>
          <cell r="AG155" t="str">
            <v>八幡南部落一般会計</v>
          </cell>
          <cell r="AH155" t="str">
            <v>ヤハタミナミブラクイッパンカイケイ</v>
          </cell>
        </row>
        <row r="156">
          <cell r="B156">
            <v>146</v>
          </cell>
          <cell r="C156" t="str">
            <v>南淡</v>
          </cell>
          <cell r="D156" t="str">
            <v>賀集</v>
          </cell>
          <cell r="E156" t="str">
            <v>八幡中自主防災会</v>
          </cell>
          <cell r="I156">
            <v>27</v>
          </cell>
          <cell r="J156">
            <v>39141</v>
          </cell>
          <cell r="K156">
            <v>40236</v>
          </cell>
          <cell r="L156">
            <v>300000</v>
          </cell>
          <cell r="M156">
            <v>120000</v>
          </cell>
          <cell r="O156" t="str">
            <v/>
          </cell>
          <cell r="Q156" t="str">
            <v/>
          </cell>
          <cell r="T156">
            <v>0</v>
          </cell>
          <cell r="AE156" t="str">
            <v>普通</v>
          </cell>
          <cell r="AH156" t="str">
            <v/>
          </cell>
        </row>
        <row r="157">
          <cell r="B157">
            <v>147</v>
          </cell>
          <cell r="C157" t="str">
            <v>南淡</v>
          </cell>
          <cell r="D157" t="str">
            <v>賀集</v>
          </cell>
          <cell r="E157" t="str">
            <v>八幡北自主防災会</v>
          </cell>
          <cell r="F157" t="str">
            <v>安田　吉延</v>
          </cell>
          <cell r="G157" t="str">
            <v>656-0511</v>
          </cell>
          <cell r="H157" t="str">
            <v>賀集八幡北195</v>
          </cell>
          <cell r="I157">
            <v>29</v>
          </cell>
          <cell r="J157">
            <v>39006</v>
          </cell>
          <cell r="K157">
            <v>40101</v>
          </cell>
          <cell r="L157">
            <v>300000</v>
          </cell>
          <cell r="M157">
            <v>120000</v>
          </cell>
          <cell r="O157" t="str">
            <v>活性化</v>
          </cell>
          <cell r="Q157" t="str">
            <v>確定</v>
          </cell>
          <cell r="R157">
            <v>151030</v>
          </cell>
          <cell r="S157">
            <v>98650</v>
          </cell>
          <cell r="T157">
            <v>78000</v>
          </cell>
          <cell r="U157">
            <v>0</v>
          </cell>
          <cell r="V157">
            <v>42599</v>
          </cell>
          <cell r="W157">
            <v>388</v>
          </cell>
          <cell r="X157">
            <v>42599</v>
          </cell>
          <cell r="Y157" t="str">
            <v>防災視察研修の実施
（香川県防災センター）</v>
          </cell>
          <cell r="Z157">
            <v>42597</v>
          </cell>
          <cell r="AA157">
            <v>42599</v>
          </cell>
          <cell r="AB157">
            <v>42613</v>
          </cell>
          <cell r="AC157" t="str">
            <v>あわじ島農協</v>
          </cell>
          <cell r="AD157" t="str">
            <v>賀集</v>
          </cell>
          <cell r="AE157" t="str">
            <v>普通</v>
          </cell>
          <cell r="AF157" t="str">
            <v>3913954</v>
          </cell>
          <cell r="AG157" t="str">
            <v>八幡北組</v>
          </cell>
          <cell r="AH157" t="str">
            <v>ヤハタキタグミ</v>
          </cell>
        </row>
        <row r="158">
          <cell r="B158">
            <v>148</v>
          </cell>
          <cell r="C158" t="str">
            <v>南淡</v>
          </cell>
          <cell r="D158" t="str">
            <v>賀集</v>
          </cell>
          <cell r="E158" t="str">
            <v>立川瀬地区自主防災会</v>
          </cell>
          <cell r="I158">
            <v>73</v>
          </cell>
          <cell r="J158">
            <v>39110</v>
          </cell>
          <cell r="K158">
            <v>40205</v>
          </cell>
          <cell r="L158">
            <v>400000</v>
          </cell>
          <cell r="M158">
            <v>140000</v>
          </cell>
          <cell r="T158">
            <v>0</v>
          </cell>
          <cell r="AE158" t="str">
            <v>普通</v>
          </cell>
          <cell r="AH158" t="str">
            <v/>
          </cell>
        </row>
        <row r="159">
          <cell r="B159">
            <v>149</v>
          </cell>
          <cell r="C159" t="str">
            <v>南淡</v>
          </cell>
          <cell r="D159" t="str">
            <v>賀集</v>
          </cell>
          <cell r="E159" t="str">
            <v>西田自主防災会</v>
          </cell>
          <cell r="F159" t="str">
            <v>田辺　久記</v>
          </cell>
          <cell r="G159" t="str">
            <v>656-0512</v>
          </cell>
          <cell r="H159" t="str">
            <v>賀集立川瀬34</v>
          </cell>
          <cell r="I159">
            <v>60</v>
          </cell>
          <cell r="J159">
            <v>38987</v>
          </cell>
          <cell r="K159">
            <v>40082</v>
          </cell>
          <cell r="L159">
            <v>400000</v>
          </cell>
          <cell r="M159">
            <v>140000</v>
          </cell>
          <cell r="O159" t="str">
            <v>活性化</v>
          </cell>
          <cell r="Q159" t="str">
            <v>確定</v>
          </cell>
          <cell r="R159">
            <v>190820</v>
          </cell>
          <cell r="S159">
            <v>172560</v>
          </cell>
          <cell r="T159">
            <v>138000</v>
          </cell>
          <cell r="U159">
            <v>0</v>
          </cell>
          <cell r="V159">
            <v>42576</v>
          </cell>
          <cell r="W159">
            <v>343</v>
          </cell>
          <cell r="X159">
            <v>42578</v>
          </cell>
          <cell r="Y159" t="str">
            <v>防災視察研修の実施
（東大阪市消防局防災学習センター）</v>
          </cell>
          <cell r="Z159">
            <v>42597</v>
          </cell>
          <cell r="AA159">
            <v>42578</v>
          </cell>
          <cell r="AB159">
            <v>42597</v>
          </cell>
          <cell r="AC159" t="str">
            <v>あわじ島農協</v>
          </cell>
          <cell r="AD159" t="str">
            <v>賀集</v>
          </cell>
          <cell r="AE159" t="str">
            <v>普通</v>
          </cell>
          <cell r="AF159" t="str">
            <v>0013375</v>
          </cell>
          <cell r="AG159" t="str">
            <v>西田自治会</v>
          </cell>
          <cell r="AH159" t="str">
            <v>ニシダジチカイ</v>
          </cell>
        </row>
        <row r="160">
          <cell r="B160">
            <v>150</v>
          </cell>
          <cell r="C160" t="str">
            <v>南淡</v>
          </cell>
          <cell r="D160" t="str">
            <v>賀集</v>
          </cell>
          <cell r="E160" t="str">
            <v>南あわじ市賀集辻川原自主防災会</v>
          </cell>
          <cell r="F160" t="str">
            <v>島野　善文</v>
          </cell>
          <cell r="G160" t="str">
            <v>656-0512</v>
          </cell>
          <cell r="H160" t="str">
            <v>賀集立川瀬730-2</v>
          </cell>
          <cell r="I160">
            <v>26</v>
          </cell>
          <cell r="J160">
            <v>38987</v>
          </cell>
          <cell r="K160">
            <v>40082</v>
          </cell>
          <cell r="L160">
            <v>300000</v>
          </cell>
          <cell r="M160">
            <v>120000</v>
          </cell>
          <cell r="O160" t="str">
            <v>活性化</v>
          </cell>
          <cell r="Q160" t="str">
            <v>確定</v>
          </cell>
          <cell r="R160">
            <v>234760</v>
          </cell>
          <cell r="S160">
            <v>175810</v>
          </cell>
          <cell r="T160">
            <v>120000</v>
          </cell>
          <cell r="U160">
            <v>0</v>
          </cell>
          <cell r="V160">
            <v>42606</v>
          </cell>
          <cell r="W160">
            <v>422</v>
          </cell>
          <cell r="X160">
            <v>42607</v>
          </cell>
          <cell r="Y160" t="str">
            <v>防災視察研修の実施
（稲むら火の館津波防災教育センター）</v>
          </cell>
          <cell r="Z160">
            <v>42597</v>
          </cell>
          <cell r="AA160">
            <v>42608</v>
          </cell>
          <cell r="AB160">
            <v>42628</v>
          </cell>
          <cell r="AC160" t="str">
            <v>あわじ島農協</v>
          </cell>
          <cell r="AD160" t="str">
            <v>賀集</v>
          </cell>
          <cell r="AE160" t="str">
            <v>普通</v>
          </cell>
          <cell r="AF160" t="str">
            <v>3913174</v>
          </cell>
          <cell r="AG160" t="str">
            <v>辻川原自治会</v>
          </cell>
          <cell r="AH160" t="str">
            <v>ツジガワラジチカイ</v>
          </cell>
        </row>
        <row r="161">
          <cell r="B161">
            <v>151</v>
          </cell>
          <cell r="C161" t="str">
            <v>南淡</v>
          </cell>
          <cell r="D161" t="str">
            <v>賀集</v>
          </cell>
          <cell r="E161" t="str">
            <v>野田自主防災会</v>
          </cell>
          <cell r="I161">
            <v>74</v>
          </cell>
          <cell r="J161">
            <v>39022</v>
          </cell>
          <cell r="K161">
            <v>40117</v>
          </cell>
          <cell r="L161">
            <v>400000</v>
          </cell>
          <cell r="M161">
            <v>140000</v>
          </cell>
          <cell r="O161" t="str">
            <v/>
          </cell>
          <cell r="Q161" t="str">
            <v/>
          </cell>
          <cell r="T161">
            <v>0</v>
          </cell>
          <cell r="AE161" t="str">
            <v>普通</v>
          </cell>
          <cell r="AH161" t="str">
            <v/>
          </cell>
        </row>
        <row r="162">
          <cell r="B162">
            <v>152</v>
          </cell>
          <cell r="C162" t="str">
            <v>南淡</v>
          </cell>
          <cell r="D162" t="str">
            <v>賀集</v>
          </cell>
          <cell r="E162" t="str">
            <v>牛内自主防災会</v>
          </cell>
          <cell r="F162" t="str">
            <v>坂田　浩之</v>
          </cell>
          <cell r="G162" t="str">
            <v>656-0518</v>
          </cell>
          <cell r="H162" t="str">
            <v>賀集牛内324</v>
          </cell>
          <cell r="I162">
            <v>26</v>
          </cell>
          <cell r="J162">
            <v>39022</v>
          </cell>
          <cell r="K162">
            <v>40117</v>
          </cell>
          <cell r="L162">
            <v>300000</v>
          </cell>
          <cell r="M162">
            <v>120000</v>
          </cell>
          <cell r="O162" t="str">
            <v>活性化</v>
          </cell>
          <cell r="Q162" t="str">
            <v>確定</v>
          </cell>
          <cell r="R162">
            <v>278450</v>
          </cell>
          <cell r="S162">
            <v>138460</v>
          </cell>
          <cell r="T162">
            <v>110000</v>
          </cell>
          <cell r="U162">
            <v>0</v>
          </cell>
          <cell r="V162">
            <v>42766</v>
          </cell>
          <cell r="W162">
            <v>807</v>
          </cell>
          <cell r="X162">
            <v>42766</v>
          </cell>
          <cell r="Y162" t="str">
            <v>防災視察研修の実施
（明石市防災センター）</v>
          </cell>
          <cell r="Z162">
            <v>42794</v>
          </cell>
          <cell r="AA162">
            <v>42766</v>
          </cell>
          <cell r="AB162">
            <v>42794</v>
          </cell>
          <cell r="AC162" t="str">
            <v>あわじ島農協</v>
          </cell>
          <cell r="AD162" t="str">
            <v>賀集</v>
          </cell>
          <cell r="AE162" t="str">
            <v>普通</v>
          </cell>
          <cell r="AF162" t="str">
            <v>4123847</v>
          </cell>
          <cell r="AG162" t="str">
            <v>牛内町内会</v>
          </cell>
          <cell r="AH162" t="str">
            <v>ウシウチチョウナイカイ</v>
          </cell>
        </row>
        <row r="163">
          <cell r="B163">
            <v>153</v>
          </cell>
          <cell r="C163" t="str">
            <v>南淡</v>
          </cell>
          <cell r="D163" t="str">
            <v>賀集</v>
          </cell>
          <cell r="E163" t="str">
            <v>東山自主防災会</v>
          </cell>
          <cell r="F163" t="str">
            <v>野河　淳二</v>
          </cell>
          <cell r="G163" t="str">
            <v>656-0517</v>
          </cell>
          <cell r="H163" t="str">
            <v>賀集長原14</v>
          </cell>
          <cell r="I163">
            <v>21</v>
          </cell>
          <cell r="J163">
            <v>38985</v>
          </cell>
          <cell r="K163">
            <v>40080</v>
          </cell>
          <cell r="L163">
            <v>300000</v>
          </cell>
          <cell r="M163">
            <v>120000</v>
          </cell>
          <cell r="N163">
            <v>2</v>
          </cell>
          <cell r="O163" t="str">
            <v>活性化</v>
          </cell>
          <cell r="P163">
            <v>1</v>
          </cell>
          <cell r="Q163" t="str">
            <v>確定</v>
          </cell>
          <cell r="R163">
            <v>461492</v>
          </cell>
          <cell r="S163">
            <v>203745</v>
          </cell>
          <cell r="T163">
            <v>120000</v>
          </cell>
          <cell r="U163">
            <v>0</v>
          </cell>
          <cell r="V163">
            <v>42486</v>
          </cell>
          <cell r="W163">
            <v>80</v>
          </cell>
          <cell r="X163">
            <v>42500</v>
          </cell>
          <cell r="Y163" t="str">
            <v>防災視察研修の実施
（大阪阿倍野防災センター）</v>
          </cell>
          <cell r="Z163">
            <v>42536</v>
          </cell>
          <cell r="AA163">
            <v>42517</v>
          </cell>
          <cell r="AB163">
            <v>42536</v>
          </cell>
          <cell r="AC163" t="str">
            <v>あわじ島農協</v>
          </cell>
          <cell r="AD163" t="str">
            <v>賀集</v>
          </cell>
          <cell r="AE163" t="str">
            <v>普通</v>
          </cell>
          <cell r="AF163" t="str">
            <v>3909151</v>
          </cell>
          <cell r="AG163" t="str">
            <v>東山自治会　会計　中田真一郎</v>
          </cell>
          <cell r="AH163" t="str">
            <v>ヒガシヤマジチカイ　カイケイ　ナカタシンイチロウ</v>
          </cell>
        </row>
        <row r="164">
          <cell r="C164" t="str">
            <v>南淡</v>
          </cell>
          <cell r="D164" t="str">
            <v>賀集</v>
          </cell>
          <cell r="E164" t="str">
            <v>生子自主防災会</v>
          </cell>
          <cell r="F164" t="str">
            <v>粂　誠之</v>
          </cell>
          <cell r="G164" t="str">
            <v>656-0517</v>
          </cell>
          <cell r="H164" t="str">
            <v>賀集生子794</v>
          </cell>
          <cell r="I164">
            <v>54</v>
          </cell>
          <cell r="J164">
            <v>38991</v>
          </cell>
          <cell r="K164">
            <v>40086</v>
          </cell>
          <cell r="L164">
            <v>400000</v>
          </cell>
          <cell r="M164">
            <v>140000</v>
          </cell>
          <cell r="O164" t="str">
            <v>活性化</v>
          </cell>
          <cell r="Q164" t="str">
            <v>確定</v>
          </cell>
          <cell r="R164">
            <v>81000</v>
          </cell>
          <cell r="S164">
            <v>81000</v>
          </cell>
          <cell r="T164">
            <v>64000</v>
          </cell>
          <cell r="U164">
            <v>0</v>
          </cell>
          <cell r="V164">
            <v>42754</v>
          </cell>
          <cell r="W164">
            <v>780</v>
          </cell>
          <cell r="X164">
            <v>42755</v>
          </cell>
          <cell r="Y164" t="str">
            <v>防災資機材の整備
（土嚢袋の購入）</v>
          </cell>
          <cell r="Z164">
            <v>42400</v>
          </cell>
          <cell r="AA164">
            <v>42755</v>
          </cell>
          <cell r="AB164">
            <v>42766</v>
          </cell>
          <cell r="AC164" t="str">
            <v>あわじ島農協</v>
          </cell>
          <cell r="AD164" t="str">
            <v>賀集</v>
          </cell>
          <cell r="AE164" t="str">
            <v>普通</v>
          </cell>
          <cell r="AF164" t="str">
            <v>0015478</v>
          </cell>
          <cell r="AG164" t="str">
            <v>生子防災組織</v>
          </cell>
          <cell r="AH164" t="str">
            <v>セイゴボウサイソシキ</v>
          </cell>
        </row>
        <row r="165">
          <cell r="B165">
            <v>154</v>
          </cell>
          <cell r="C165" t="str">
            <v>南淡</v>
          </cell>
          <cell r="D165" t="str">
            <v>賀集</v>
          </cell>
          <cell r="E165" t="str">
            <v>生子自主防災会</v>
          </cell>
          <cell r="F165" t="str">
            <v>粂　誠之</v>
          </cell>
          <cell r="G165" t="str">
            <v>656-0517</v>
          </cell>
          <cell r="H165" t="str">
            <v>賀集生子794</v>
          </cell>
          <cell r="I165">
            <v>54</v>
          </cell>
          <cell r="J165">
            <v>38991</v>
          </cell>
          <cell r="K165">
            <v>40086</v>
          </cell>
          <cell r="L165">
            <v>400000</v>
          </cell>
          <cell r="M165">
            <v>140000</v>
          </cell>
          <cell r="O165" t="str">
            <v>活性化</v>
          </cell>
          <cell r="Q165" t="str">
            <v>確定</v>
          </cell>
          <cell r="R165">
            <v>89251</v>
          </cell>
          <cell r="S165">
            <v>89251</v>
          </cell>
          <cell r="T165">
            <v>71000</v>
          </cell>
          <cell r="U165">
            <v>64000</v>
          </cell>
          <cell r="V165">
            <v>42807</v>
          </cell>
          <cell r="W165">
            <v>913</v>
          </cell>
          <cell r="X165">
            <v>42808</v>
          </cell>
          <cell r="Y165" t="str">
            <v>防災資機材の整備
（充電式チェーンソーの購入）</v>
          </cell>
          <cell r="Z165">
            <v>42825</v>
          </cell>
          <cell r="AA165">
            <v>42809</v>
          </cell>
          <cell r="AB165">
            <v>42825</v>
          </cell>
          <cell r="AC165" t="str">
            <v>あわじ島農協</v>
          </cell>
          <cell r="AD165" t="str">
            <v>賀集</v>
          </cell>
          <cell r="AE165" t="str">
            <v>普通</v>
          </cell>
          <cell r="AF165" t="str">
            <v>0015478</v>
          </cell>
          <cell r="AG165" t="str">
            <v>生子防災組織</v>
          </cell>
          <cell r="AH165" t="str">
            <v>セイゴボウサイソシキ</v>
          </cell>
        </row>
        <row r="166">
          <cell r="B166">
            <v>155</v>
          </cell>
          <cell r="C166" t="str">
            <v>南淡</v>
          </cell>
          <cell r="D166" t="str">
            <v>賀集</v>
          </cell>
          <cell r="E166" t="str">
            <v>高萩地区自主防災会</v>
          </cell>
          <cell r="F166" t="str">
            <v>北川　泰大</v>
          </cell>
          <cell r="G166" t="str">
            <v>656-0516</v>
          </cell>
          <cell r="H166" t="str">
            <v>賀集福井1497</v>
          </cell>
          <cell r="I166">
            <v>46</v>
          </cell>
          <cell r="J166">
            <v>39022</v>
          </cell>
          <cell r="K166">
            <v>40117</v>
          </cell>
          <cell r="L166">
            <v>300000</v>
          </cell>
          <cell r="M166">
            <v>120000</v>
          </cell>
          <cell r="N166">
            <v>2</v>
          </cell>
          <cell r="O166" t="str">
            <v>活性化</v>
          </cell>
          <cell r="P166">
            <v>1</v>
          </cell>
          <cell r="Q166" t="str">
            <v>確定</v>
          </cell>
          <cell r="R166">
            <v>360855</v>
          </cell>
          <cell r="S166">
            <v>238740</v>
          </cell>
          <cell r="T166">
            <v>120000</v>
          </cell>
          <cell r="U166">
            <v>0</v>
          </cell>
          <cell r="V166">
            <v>42499</v>
          </cell>
          <cell r="W166">
            <v>119</v>
          </cell>
          <cell r="X166">
            <v>42506</v>
          </cell>
          <cell r="Y166" t="str">
            <v>防災視察研修の実施
（稲むら火の館津波防災教育センター）</v>
          </cell>
          <cell r="Z166">
            <v>42520</v>
          </cell>
          <cell r="AA166">
            <v>42517</v>
          </cell>
          <cell r="AB166">
            <v>42536</v>
          </cell>
          <cell r="AC166" t="str">
            <v>あわじ島農協</v>
          </cell>
          <cell r="AD166" t="str">
            <v>賀集</v>
          </cell>
          <cell r="AE166" t="str">
            <v>普通</v>
          </cell>
          <cell r="AF166" t="str">
            <v>3875350</v>
          </cell>
          <cell r="AG166" t="str">
            <v>高萩一般会計</v>
          </cell>
          <cell r="AH166" t="str">
            <v>タカハギイッパンカイケイ</v>
          </cell>
        </row>
        <row r="167">
          <cell r="B167">
            <v>156</v>
          </cell>
          <cell r="C167" t="str">
            <v>南淡</v>
          </cell>
          <cell r="D167" t="str">
            <v>賀集</v>
          </cell>
          <cell r="E167" t="str">
            <v>福井自主防災会</v>
          </cell>
          <cell r="I167">
            <v>83</v>
          </cell>
          <cell r="J167">
            <v>38991</v>
          </cell>
          <cell r="K167">
            <v>40086</v>
          </cell>
          <cell r="L167">
            <v>400000</v>
          </cell>
          <cell r="M167">
            <v>140000</v>
          </cell>
          <cell r="O167" t="str">
            <v/>
          </cell>
          <cell r="Q167" t="str">
            <v/>
          </cell>
          <cell r="T167">
            <v>0</v>
          </cell>
          <cell r="AE167" t="str">
            <v>普通</v>
          </cell>
          <cell r="AH167" t="str">
            <v/>
          </cell>
        </row>
        <row r="168">
          <cell r="B168">
            <v>157</v>
          </cell>
          <cell r="C168" t="str">
            <v>南淡</v>
          </cell>
          <cell r="D168" t="str">
            <v>賀集</v>
          </cell>
          <cell r="E168" t="str">
            <v>福井北自主防災会</v>
          </cell>
          <cell r="I168">
            <v>34</v>
          </cell>
          <cell r="J168">
            <v>38991</v>
          </cell>
          <cell r="K168">
            <v>40086</v>
          </cell>
          <cell r="L168">
            <v>300000</v>
          </cell>
          <cell r="M168">
            <v>120000</v>
          </cell>
          <cell r="O168" t="str">
            <v/>
          </cell>
          <cell r="Q168" t="str">
            <v/>
          </cell>
          <cell r="T168">
            <v>0</v>
          </cell>
          <cell r="AE168" t="str">
            <v>普通</v>
          </cell>
          <cell r="AH168" t="str">
            <v/>
          </cell>
        </row>
        <row r="169">
          <cell r="B169">
            <v>158</v>
          </cell>
          <cell r="C169" t="str">
            <v>南淡</v>
          </cell>
          <cell r="D169" t="str">
            <v>北阿万</v>
          </cell>
          <cell r="E169" t="str">
            <v>北阿万稲田南自主防災会</v>
          </cell>
          <cell r="I169">
            <v>128</v>
          </cell>
          <cell r="J169">
            <v>39142</v>
          </cell>
          <cell r="K169">
            <v>40237</v>
          </cell>
          <cell r="L169">
            <v>500000</v>
          </cell>
          <cell r="M169">
            <v>170000</v>
          </cell>
          <cell r="O169" t="str">
            <v/>
          </cell>
          <cell r="Q169" t="str">
            <v/>
          </cell>
          <cell r="T169">
            <v>0</v>
          </cell>
          <cell r="AE169" t="str">
            <v>普通</v>
          </cell>
          <cell r="AH169" t="str">
            <v/>
          </cell>
        </row>
        <row r="170">
          <cell r="B170">
            <v>159</v>
          </cell>
          <cell r="C170" t="str">
            <v>南淡</v>
          </cell>
          <cell r="D170" t="str">
            <v>北阿万</v>
          </cell>
          <cell r="E170" t="str">
            <v>伊賀野地区自主防災会</v>
          </cell>
          <cell r="F170" t="str">
            <v>竹内　秀次</v>
          </cell>
          <cell r="G170" t="str">
            <v>656-0531</v>
          </cell>
          <cell r="H170" t="str">
            <v>北阿万伊賀野875</v>
          </cell>
          <cell r="I170">
            <v>185</v>
          </cell>
          <cell r="J170">
            <v>39904</v>
          </cell>
          <cell r="K170">
            <v>40999</v>
          </cell>
          <cell r="L170">
            <v>600000</v>
          </cell>
          <cell r="M170">
            <v>210000</v>
          </cell>
          <cell r="O170" t="str">
            <v>活性化</v>
          </cell>
          <cell r="Q170" t="str">
            <v>確定</v>
          </cell>
          <cell r="R170">
            <v>238101</v>
          </cell>
          <cell r="S170">
            <v>192109</v>
          </cell>
          <cell r="T170">
            <v>153000</v>
          </cell>
          <cell r="U170">
            <v>0</v>
          </cell>
          <cell r="V170">
            <v>42699</v>
          </cell>
          <cell r="W170">
            <v>653</v>
          </cell>
          <cell r="X170">
            <v>42699</v>
          </cell>
          <cell r="Y170" t="str">
            <v>防災訓練の実施（訓練用消火器等の購入）
防災視察研修の実施（人と防災未来センター）</v>
          </cell>
          <cell r="Z170">
            <v>42719</v>
          </cell>
          <cell r="AA170">
            <v>42702</v>
          </cell>
          <cell r="AB170">
            <v>42719</v>
          </cell>
          <cell r="AC170" t="str">
            <v>あわじ島農協</v>
          </cell>
          <cell r="AD170" t="str">
            <v>北阿万</v>
          </cell>
          <cell r="AE170" t="str">
            <v>普通</v>
          </cell>
          <cell r="AF170" t="str">
            <v>5808498</v>
          </cell>
          <cell r="AG170" t="str">
            <v>伊賀野町内会</v>
          </cell>
          <cell r="AH170" t="str">
            <v>イガノチョウナイカイ</v>
          </cell>
        </row>
        <row r="171">
          <cell r="B171">
            <v>160</v>
          </cell>
          <cell r="C171" t="str">
            <v>南淡</v>
          </cell>
          <cell r="D171" t="str">
            <v>北阿万</v>
          </cell>
          <cell r="E171" t="str">
            <v>新田中地区自主防災会</v>
          </cell>
          <cell r="I171">
            <v>53</v>
          </cell>
          <cell r="J171">
            <v>41821</v>
          </cell>
          <cell r="K171">
            <v>42916</v>
          </cell>
          <cell r="L171">
            <v>400000</v>
          </cell>
          <cell r="M171">
            <v>140000</v>
          </cell>
          <cell r="O171" t="str">
            <v/>
          </cell>
          <cell r="Q171" t="str">
            <v/>
          </cell>
          <cell r="T171">
            <v>0</v>
          </cell>
          <cell r="AE171" t="str">
            <v>普通</v>
          </cell>
          <cell r="AH171" t="str">
            <v/>
          </cell>
        </row>
        <row r="172">
          <cell r="B172">
            <v>161</v>
          </cell>
          <cell r="C172" t="str">
            <v>南淡</v>
          </cell>
          <cell r="D172" t="str">
            <v>北阿万</v>
          </cell>
          <cell r="E172" t="str">
            <v>新田北地区自主防災会</v>
          </cell>
          <cell r="I172">
            <v>41</v>
          </cell>
          <cell r="J172">
            <v>41821</v>
          </cell>
          <cell r="K172">
            <v>42916</v>
          </cell>
          <cell r="L172">
            <v>300000</v>
          </cell>
          <cell r="M172">
            <v>120000</v>
          </cell>
          <cell r="O172" t="str">
            <v/>
          </cell>
          <cell r="Q172" t="str">
            <v/>
          </cell>
          <cell r="T172">
            <v>0</v>
          </cell>
          <cell r="AC172" t="str">
            <v>あわじ島農協</v>
          </cell>
          <cell r="AD172" t="str">
            <v>北阿万</v>
          </cell>
          <cell r="AE172" t="str">
            <v>普通</v>
          </cell>
          <cell r="AF172" t="str">
            <v>5793354</v>
          </cell>
          <cell r="AG172" t="str">
            <v>新田北町内会　会計</v>
          </cell>
          <cell r="AH172" t="str">
            <v>シンデンキタチョウナイカイ　カイケイ</v>
          </cell>
        </row>
        <row r="173">
          <cell r="B173">
            <v>162</v>
          </cell>
          <cell r="C173" t="str">
            <v>南淡</v>
          </cell>
          <cell r="D173" t="str">
            <v>北阿万</v>
          </cell>
          <cell r="E173" t="str">
            <v>北阿万筒井自主防災会</v>
          </cell>
          <cell r="F173" t="str">
            <v>山口　忠士</v>
          </cell>
          <cell r="G173" t="str">
            <v>656-0534</v>
          </cell>
          <cell r="H173" t="str">
            <v>北阿万筒井1-146</v>
          </cell>
          <cell r="I173">
            <v>151</v>
          </cell>
          <cell r="J173">
            <v>39214</v>
          </cell>
          <cell r="K173">
            <v>40309</v>
          </cell>
          <cell r="L173">
            <v>600000</v>
          </cell>
          <cell r="M173">
            <v>210000</v>
          </cell>
          <cell r="O173" t="str">
            <v>活性化</v>
          </cell>
          <cell r="Q173" t="str">
            <v>確定</v>
          </cell>
          <cell r="R173">
            <v>16800</v>
          </cell>
          <cell r="S173">
            <v>16800</v>
          </cell>
          <cell r="T173">
            <v>13000</v>
          </cell>
          <cell r="U173">
            <v>0</v>
          </cell>
          <cell r="V173">
            <v>42706</v>
          </cell>
          <cell r="W173">
            <v>706</v>
          </cell>
          <cell r="X173">
            <v>42711</v>
          </cell>
          <cell r="Y173" t="str">
            <v>防災訓練の実施
（初期消火訓練等）</v>
          </cell>
          <cell r="Z173">
            <v>42731</v>
          </cell>
          <cell r="AA173">
            <v>42712</v>
          </cell>
          <cell r="AB173">
            <v>42731</v>
          </cell>
          <cell r="AC173" t="str">
            <v>あわじ島農協</v>
          </cell>
          <cell r="AD173" t="str">
            <v>北阿万</v>
          </cell>
          <cell r="AE173" t="str">
            <v>普通</v>
          </cell>
          <cell r="AF173" t="str">
            <v>5833104</v>
          </cell>
          <cell r="AG173" t="str">
            <v>筒井自治会</v>
          </cell>
          <cell r="AH173" t="str">
            <v>ツツイジチカイ</v>
          </cell>
        </row>
        <row r="174">
          <cell r="B174">
            <v>163</v>
          </cell>
          <cell r="C174" t="str">
            <v>南淡</v>
          </cell>
          <cell r="D174" t="str">
            <v>北阿万</v>
          </cell>
          <cell r="E174" t="str">
            <v>高原自主防災会</v>
          </cell>
          <cell r="F174" t="str">
            <v>西山　輝明</v>
          </cell>
          <cell r="G174" t="str">
            <v>656-0534</v>
          </cell>
          <cell r="H174" t="str">
            <v>北阿万筒井2279</v>
          </cell>
          <cell r="I174">
            <v>36</v>
          </cell>
          <cell r="J174">
            <v>39142</v>
          </cell>
          <cell r="K174">
            <v>40237</v>
          </cell>
          <cell r="L174">
            <v>300000</v>
          </cell>
          <cell r="M174">
            <v>120000</v>
          </cell>
          <cell r="N174">
            <v>2</v>
          </cell>
          <cell r="O174" t="str">
            <v>活性化</v>
          </cell>
          <cell r="P174">
            <v>1</v>
          </cell>
          <cell r="Q174" t="str">
            <v>確定</v>
          </cell>
          <cell r="R174">
            <v>126768</v>
          </cell>
          <cell r="S174">
            <v>126768</v>
          </cell>
          <cell r="T174">
            <v>101000</v>
          </cell>
          <cell r="U174">
            <v>0</v>
          </cell>
          <cell r="V174">
            <v>42513</v>
          </cell>
          <cell r="W174">
            <v>120</v>
          </cell>
          <cell r="X174">
            <v>42514</v>
          </cell>
          <cell r="Y174" t="str">
            <v>防災資機材の整備
（消火栓セットの購入ほか）</v>
          </cell>
          <cell r="Z174">
            <v>42520</v>
          </cell>
          <cell r="AA174">
            <v>42514</v>
          </cell>
          <cell r="AB174">
            <v>42536</v>
          </cell>
          <cell r="AC174" t="str">
            <v>あわじ島農協</v>
          </cell>
          <cell r="AD174" t="str">
            <v>北阿万</v>
          </cell>
          <cell r="AE174" t="str">
            <v>普通</v>
          </cell>
          <cell r="AF174" t="str">
            <v>5788123</v>
          </cell>
          <cell r="AG174" t="str">
            <v>高原町内会</v>
          </cell>
          <cell r="AH174" t="str">
            <v>タカハラチョウナイカイ</v>
          </cell>
        </row>
        <row r="175">
          <cell r="B175">
            <v>164</v>
          </cell>
          <cell r="C175" t="str">
            <v>南淡</v>
          </cell>
          <cell r="D175" t="str">
            <v>潮美台</v>
          </cell>
          <cell r="E175" t="str">
            <v>潮美台1丁目自主防災会</v>
          </cell>
          <cell r="I175">
            <v>281</v>
          </cell>
          <cell r="J175">
            <v>39302</v>
          </cell>
          <cell r="K175">
            <v>40397</v>
          </cell>
          <cell r="L175">
            <v>700000</v>
          </cell>
          <cell r="M175">
            <v>250000</v>
          </cell>
          <cell r="O175" t="str">
            <v/>
          </cell>
          <cell r="Q175" t="str">
            <v/>
          </cell>
          <cell r="T175">
            <v>0</v>
          </cell>
          <cell r="AC175" t="str">
            <v>淡路信用金庫</v>
          </cell>
          <cell r="AD175" t="str">
            <v>福良</v>
          </cell>
          <cell r="AE175" t="str">
            <v>普通</v>
          </cell>
          <cell r="AF175" t="str">
            <v>0338947</v>
          </cell>
          <cell r="AG175" t="str">
            <v>潮美台地区自治会会計　安藤太介</v>
          </cell>
          <cell r="AH175" t="str">
            <v>シオミダイチクジチカイカイケイ　アンドウタイスケ</v>
          </cell>
        </row>
        <row r="176">
          <cell r="B176">
            <v>165</v>
          </cell>
          <cell r="C176" t="str">
            <v>南淡</v>
          </cell>
          <cell r="D176" t="str">
            <v>潮美台</v>
          </cell>
          <cell r="E176" t="str">
            <v>潮美台2丁目自主防災会</v>
          </cell>
          <cell r="I176">
            <v>216</v>
          </cell>
          <cell r="J176">
            <v>39275</v>
          </cell>
          <cell r="K176">
            <v>40370</v>
          </cell>
          <cell r="L176">
            <v>700000</v>
          </cell>
          <cell r="M176">
            <v>250000</v>
          </cell>
          <cell r="O176" t="str">
            <v/>
          </cell>
          <cell r="Q176" t="str">
            <v/>
          </cell>
          <cell r="T176">
            <v>0</v>
          </cell>
          <cell r="AE176" t="str">
            <v>普通</v>
          </cell>
          <cell r="AH176" t="str">
            <v/>
          </cell>
        </row>
        <row r="177">
          <cell r="C177" t="str">
            <v>南淡</v>
          </cell>
          <cell r="D177" t="str">
            <v>阿万</v>
          </cell>
          <cell r="E177" t="str">
            <v>南あわじ市上町地区自主防災会</v>
          </cell>
          <cell r="F177" t="str">
            <v>高見　友章</v>
          </cell>
          <cell r="G177" t="str">
            <v>656-0541</v>
          </cell>
          <cell r="H177" t="str">
            <v>阿万上町18-1</v>
          </cell>
          <cell r="I177">
            <v>182</v>
          </cell>
          <cell r="J177">
            <v>39173</v>
          </cell>
          <cell r="K177">
            <v>40268</v>
          </cell>
          <cell r="L177">
            <v>600000</v>
          </cell>
          <cell r="M177">
            <v>210000</v>
          </cell>
          <cell r="O177" t="str">
            <v>活性化</v>
          </cell>
          <cell r="Q177" t="str">
            <v>確定</v>
          </cell>
          <cell r="R177">
            <v>248400</v>
          </cell>
          <cell r="S177">
            <v>248400</v>
          </cell>
          <cell r="T177">
            <v>198000</v>
          </cell>
          <cell r="U177">
            <v>0</v>
          </cell>
          <cell r="V177">
            <v>42710</v>
          </cell>
          <cell r="W177">
            <v>709</v>
          </cell>
          <cell r="X177">
            <v>42712</v>
          </cell>
          <cell r="Y177" t="str">
            <v>防災資機材の整備
（テント一式）</v>
          </cell>
          <cell r="Z177">
            <v>42719</v>
          </cell>
          <cell r="AA177">
            <v>42712</v>
          </cell>
          <cell r="AB177">
            <v>42731</v>
          </cell>
          <cell r="AC177" t="str">
            <v>あわじ島農協</v>
          </cell>
          <cell r="AD177" t="str">
            <v>阿万</v>
          </cell>
          <cell r="AE177" t="str">
            <v>普通</v>
          </cell>
          <cell r="AF177" t="str">
            <v>3925836</v>
          </cell>
          <cell r="AG177" t="str">
            <v>上町町内会　会計</v>
          </cell>
          <cell r="AH177" t="str">
            <v>カミマチチョウナイカイ　カイケイ</v>
          </cell>
        </row>
        <row r="178">
          <cell r="B178">
            <v>166</v>
          </cell>
          <cell r="C178" t="str">
            <v>南淡</v>
          </cell>
          <cell r="D178" t="str">
            <v>阿万</v>
          </cell>
          <cell r="E178" t="str">
            <v>南あわじ市上町地区自主防災会</v>
          </cell>
          <cell r="F178" t="str">
            <v>高見　友章</v>
          </cell>
          <cell r="G178" t="str">
            <v>656-0541</v>
          </cell>
          <cell r="H178" t="str">
            <v>阿万上町18-1</v>
          </cell>
          <cell r="I178">
            <v>182</v>
          </cell>
          <cell r="J178">
            <v>39173</v>
          </cell>
          <cell r="K178">
            <v>40268</v>
          </cell>
          <cell r="L178">
            <v>600000</v>
          </cell>
          <cell r="M178">
            <v>210000</v>
          </cell>
          <cell r="O178" t="str">
            <v>活性化</v>
          </cell>
          <cell r="Q178" t="str">
            <v>交付</v>
          </cell>
          <cell r="R178">
            <v>24000</v>
          </cell>
          <cell r="S178">
            <v>24000</v>
          </cell>
          <cell r="T178">
            <v>12000</v>
          </cell>
          <cell r="U178">
            <v>198000</v>
          </cell>
          <cell r="V178">
            <v>42710</v>
          </cell>
          <cell r="W178">
            <v>710</v>
          </cell>
          <cell r="X178">
            <v>42712</v>
          </cell>
          <cell r="Y178" t="str">
            <v>防災訓練の実施</v>
          </cell>
          <cell r="Z178">
            <v>42719</v>
          </cell>
          <cell r="AA178">
            <v>42712</v>
          </cell>
          <cell r="AB178">
            <v>42731</v>
          </cell>
          <cell r="AC178" t="str">
            <v>あわじ島農協</v>
          </cell>
          <cell r="AD178" t="str">
            <v>阿万</v>
          </cell>
          <cell r="AE178" t="str">
            <v>普通</v>
          </cell>
          <cell r="AF178" t="str">
            <v>3925836</v>
          </cell>
          <cell r="AG178" t="str">
            <v>上町町内会　会計</v>
          </cell>
          <cell r="AH178" t="str">
            <v>カミマチチョウナイカイ　カイケイ</v>
          </cell>
        </row>
        <row r="179">
          <cell r="B179">
            <v>167</v>
          </cell>
          <cell r="C179" t="str">
            <v>南淡</v>
          </cell>
          <cell r="D179" t="str">
            <v>阿万</v>
          </cell>
          <cell r="E179" t="str">
            <v>下町自主防災会</v>
          </cell>
          <cell r="F179" t="str">
            <v>川端　章弘</v>
          </cell>
          <cell r="G179" t="str">
            <v>656-0544</v>
          </cell>
          <cell r="H179" t="str">
            <v>阿万下町468-5</v>
          </cell>
          <cell r="I179">
            <v>119</v>
          </cell>
          <cell r="J179">
            <v>39692</v>
          </cell>
          <cell r="K179">
            <v>40786</v>
          </cell>
          <cell r="L179">
            <v>500000</v>
          </cell>
          <cell r="M179">
            <v>170000</v>
          </cell>
          <cell r="O179" t="str">
            <v>活性化</v>
          </cell>
          <cell r="Q179" t="str">
            <v>確定</v>
          </cell>
          <cell r="R179">
            <v>192250</v>
          </cell>
          <cell r="S179">
            <v>183161</v>
          </cell>
          <cell r="T179">
            <v>146000</v>
          </cell>
          <cell r="U179">
            <v>0</v>
          </cell>
          <cell r="V179">
            <v>42633</v>
          </cell>
          <cell r="W179">
            <v>496</v>
          </cell>
          <cell r="X179">
            <v>42633</v>
          </cell>
          <cell r="Y179" t="str">
            <v>防災資機材の整備
（防災対策用品の購入）</v>
          </cell>
          <cell r="Z179">
            <v>42597</v>
          </cell>
          <cell r="AA179">
            <v>42633</v>
          </cell>
          <cell r="AB179">
            <v>42657</v>
          </cell>
          <cell r="AC179" t="str">
            <v>あわじ島農協</v>
          </cell>
          <cell r="AD179" t="str">
            <v>阿万</v>
          </cell>
          <cell r="AE179" t="str">
            <v>普通</v>
          </cell>
          <cell r="AF179" t="str">
            <v>3926191</v>
          </cell>
          <cell r="AG179" t="str">
            <v>阿万下町自治会会計</v>
          </cell>
          <cell r="AH179" t="str">
            <v>アマシモマチジチカイカイケイ</v>
          </cell>
        </row>
        <row r="180">
          <cell r="B180">
            <v>168</v>
          </cell>
          <cell r="C180" t="str">
            <v>南淡</v>
          </cell>
          <cell r="D180" t="str">
            <v>阿万</v>
          </cell>
          <cell r="E180" t="str">
            <v>佐野地区自主防災会</v>
          </cell>
          <cell r="F180" t="str">
            <v>濱本　哲也</v>
          </cell>
          <cell r="G180" t="str">
            <v>656-0543</v>
          </cell>
          <cell r="H180" t="str">
            <v>阿万塩屋町2624-15</v>
          </cell>
          <cell r="I180">
            <v>38</v>
          </cell>
          <cell r="J180">
            <v>39022</v>
          </cell>
          <cell r="K180">
            <v>40117</v>
          </cell>
          <cell r="L180">
            <v>300000</v>
          </cell>
          <cell r="M180">
            <v>120000</v>
          </cell>
          <cell r="O180" t="str">
            <v>活性化</v>
          </cell>
          <cell r="Q180" t="str">
            <v>確定</v>
          </cell>
          <cell r="R180">
            <v>19000</v>
          </cell>
          <cell r="S180">
            <v>19000</v>
          </cell>
          <cell r="T180">
            <v>15000</v>
          </cell>
          <cell r="U180">
            <v>0</v>
          </cell>
          <cell r="V180">
            <v>42698</v>
          </cell>
          <cell r="W180">
            <v>657</v>
          </cell>
          <cell r="X180">
            <v>42702</v>
          </cell>
          <cell r="Y180" t="str">
            <v>防災訓練の実施
（初期消火訓練）</v>
          </cell>
          <cell r="Z180">
            <v>42719</v>
          </cell>
          <cell r="AA180">
            <v>42703</v>
          </cell>
          <cell r="AB180">
            <v>42719</v>
          </cell>
          <cell r="AC180" t="str">
            <v>あわじ島農協</v>
          </cell>
          <cell r="AD180" t="str">
            <v>阿万</v>
          </cell>
          <cell r="AE180" t="str">
            <v>普通</v>
          </cell>
          <cell r="AF180" t="str">
            <v>3928868</v>
          </cell>
          <cell r="AG180" t="str">
            <v>佐野自治会</v>
          </cell>
          <cell r="AH180" t="str">
            <v>サノジチカイ</v>
          </cell>
        </row>
        <row r="181">
          <cell r="B181">
            <v>169</v>
          </cell>
          <cell r="C181" t="str">
            <v>南淡</v>
          </cell>
          <cell r="D181" t="str">
            <v>阿万</v>
          </cell>
          <cell r="E181" t="str">
            <v>塩屋防災</v>
          </cell>
          <cell r="F181" t="str">
            <v>坂本　龍亮</v>
          </cell>
          <cell r="G181" t="str">
            <v>656-0543</v>
          </cell>
          <cell r="H181" t="str">
            <v>阿万塩屋町55</v>
          </cell>
          <cell r="I181">
            <v>76</v>
          </cell>
          <cell r="J181">
            <v>38961</v>
          </cell>
          <cell r="K181">
            <v>40056</v>
          </cell>
          <cell r="L181">
            <v>400000</v>
          </cell>
          <cell r="M181">
            <v>140000</v>
          </cell>
          <cell r="O181" t="str">
            <v>活性化</v>
          </cell>
          <cell r="Q181" t="str">
            <v>確定</v>
          </cell>
          <cell r="R181">
            <v>28080</v>
          </cell>
          <cell r="S181">
            <v>28080</v>
          </cell>
          <cell r="T181">
            <v>22000</v>
          </cell>
          <cell r="U181">
            <v>0</v>
          </cell>
          <cell r="V181">
            <v>42730</v>
          </cell>
          <cell r="W181">
            <v>752</v>
          </cell>
          <cell r="X181">
            <v>42730</v>
          </cell>
          <cell r="Y181" t="str">
            <v>防災資機材の整備
（AEDバッテリー）</v>
          </cell>
          <cell r="Z181">
            <v>42731</v>
          </cell>
          <cell r="AA181">
            <v>42730</v>
          </cell>
          <cell r="AB181">
            <v>42748</v>
          </cell>
          <cell r="AC181" t="str">
            <v>あわじ島農協</v>
          </cell>
          <cell r="AD181" t="str">
            <v>阿万</v>
          </cell>
          <cell r="AE181" t="str">
            <v>普通</v>
          </cell>
          <cell r="AF181" t="str">
            <v>3929000</v>
          </cell>
          <cell r="AG181" t="str">
            <v>塩屋町内会</v>
          </cell>
          <cell r="AH181" t="str">
            <v>シオヤチョウナイカイ</v>
          </cell>
        </row>
        <row r="182">
          <cell r="B182">
            <v>170</v>
          </cell>
          <cell r="C182" t="str">
            <v>南淡</v>
          </cell>
          <cell r="D182" t="str">
            <v>阿万</v>
          </cell>
          <cell r="E182" t="str">
            <v>中西自治会</v>
          </cell>
          <cell r="F182" t="str">
            <v>岩鼻　洋</v>
          </cell>
          <cell r="G182" t="str">
            <v>656-0543</v>
          </cell>
          <cell r="H182" t="str">
            <v>阿万塩屋町678</v>
          </cell>
          <cell r="I182">
            <v>138</v>
          </cell>
          <cell r="J182">
            <v>39539</v>
          </cell>
          <cell r="K182">
            <v>40633</v>
          </cell>
          <cell r="L182">
            <v>500000</v>
          </cell>
          <cell r="M182">
            <v>170000</v>
          </cell>
          <cell r="O182" t="str">
            <v>活性化</v>
          </cell>
          <cell r="Q182" t="str">
            <v>確定</v>
          </cell>
          <cell r="R182">
            <v>144187</v>
          </cell>
          <cell r="S182">
            <v>131388</v>
          </cell>
          <cell r="T182">
            <v>105000</v>
          </cell>
          <cell r="U182">
            <v>0</v>
          </cell>
          <cell r="V182">
            <v>42692</v>
          </cell>
          <cell r="W182">
            <v>644</v>
          </cell>
          <cell r="X182">
            <v>42696</v>
          </cell>
          <cell r="Y182" t="str">
            <v>防災資機材の整備
防災訓練の実施</v>
          </cell>
          <cell r="Z182">
            <v>42732</v>
          </cell>
          <cell r="AA182">
            <v>42696</v>
          </cell>
          <cell r="AB182">
            <v>42719</v>
          </cell>
          <cell r="AC182" t="str">
            <v>あわじ島農協</v>
          </cell>
          <cell r="AD182" t="str">
            <v>阿万</v>
          </cell>
          <cell r="AE182" t="str">
            <v>普通</v>
          </cell>
          <cell r="AF182" t="str">
            <v>3772033</v>
          </cell>
          <cell r="AG182" t="str">
            <v>中西町内会</v>
          </cell>
          <cell r="AH182" t="str">
            <v>ナカニシチョウナイカイ</v>
          </cell>
        </row>
        <row r="183">
          <cell r="B183">
            <v>171</v>
          </cell>
          <cell r="C183" t="str">
            <v>南淡</v>
          </cell>
          <cell r="D183" t="str">
            <v>阿万</v>
          </cell>
          <cell r="E183" t="str">
            <v>吹上自主防災会</v>
          </cell>
          <cell r="F183" t="str">
            <v>鈴木　俊和</v>
          </cell>
          <cell r="G183" t="str">
            <v>656-0542</v>
          </cell>
          <cell r="H183" t="str">
            <v>阿万吹上町6</v>
          </cell>
          <cell r="I183">
            <v>132</v>
          </cell>
          <cell r="J183">
            <v>39052</v>
          </cell>
          <cell r="K183">
            <v>40147</v>
          </cell>
          <cell r="L183">
            <v>500000</v>
          </cell>
          <cell r="M183">
            <v>170000</v>
          </cell>
          <cell r="O183" t="str">
            <v>活性化</v>
          </cell>
          <cell r="Q183" t="str">
            <v>確定</v>
          </cell>
          <cell r="R183">
            <v>109100</v>
          </cell>
          <cell r="S183">
            <v>109100</v>
          </cell>
          <cell r="T183">
            <v>73000</v>
          </cell>
          <cell r="U183">
            <v>97000</v>
          </cell>
          <cell r="V183">
            <v>42702</v>
          </cell>
          <cell r="W183">
            <v>661</v>
          </cell>
          <cell r="X183">
            <v>42703</v>
          </cell>
          <cell r="Y183" t="str">
            <v>防災訓練の実施
(初期消火訓練）</v>
          </cell>
          <cell r="Z183">
            <v>42719</v>
          </cell>
          <cell r="AA183">
            <v>42703</v>
          </cell>
          <cell r="AB183">
            <v>42719</v>
          </cell>
          <cell r="AC183" t="str">
            <v>あわじ島農協</v>
          </cell>
          <cell r="AD183" t="str">
            <v>阿万</v>
          </cell>
          <cell r="AE183" t="str">
            <v>普通</v>
          </cell>
          <cell r="AF183" t="str">
            <v>3934744</v>
          </cell>
          <cell r="AG183" t="str">
            <v>吹上町内会　会計</v>
          </cell>
          <cell r="AH183" t="str">
            <v>フキアゲチョウナイカイ　カイケイ</v>
          </cell>
        </row>
        <row r="184">
          <cell r="B184">
            <v>172</v>
          </cell>
          <cell r="C184" t="str">
            <v>南淡</v>
          </cell>
          <cell r="D184" t="str">
            <v>阿万</v>
          </cell>
          <cell r="E184" t="str">
            <v>阿万西町自主防災</v>
          </cell>
          <cell r="F184" t="str">
            <v>榎本　幸広</v>
          </cell>
          <cell r="G184" t="str">
            <v>656-0545</v>
          </cell>
          <cell r="H184" t="str">
            <v>阿万西町220-3</v>
          </cell>
          <cell r="I184">
            <v>185</v>
          </cell>
          <cell r="J184">
            <v>39417</v>
          </cell>
          <cell r="K184">
            <v>40512</v>
          </cell>
          <cell r="L184">
            <v>600000</v>
          </cell>
          <cell r="M184">
            <v>210000</v>
          </cell>
          <cell r="O184" t="str">
            <v>活性化</v>
          </cell>
          <cell r="Q184" t="str">
            <v>確定</v>
          </cell>
          <cell r="R184">
            <v>168050</v>
          </cell>
          <cell r="S184">
            <v>97600</v>
          </cell>
          <cell r="T184">
            <v>78000</v>
          </cell>
          <cell r="U184">
            <v>122000</v>
          </cell>
          <cell r="V184">
            <v>42709</v>
          </cell>
          <cell r="W184">
            <v>707</v>
          </cell>
          <cell r="X184">
            <v>42711</v>
          </cell>
          <cell r="Y184" t="str">
            <v>防災視察研修の実施
（香川県防災センター）</v>
          </cell>
          <cell r="Z184">
            <v>42719</v>
          </cell>
          <cell r="AA184">
            <v>42712</v>
          </cell>
          <cell r="AB184">
            <v>42731</v>
          </cell>
          <cell r="AC184" t="str">
            <v>あわじ島農協</v>
          </cell>
          <cell r="AD184" t="str">
            <v>阿万</v>
          </cell>
          <cell r="AE184" t="str">
            <v>普通</v>
          </cell>
          <cell r="AF184" t="str">
            <v>3936194</v>
          </cell>
          <cell r="AG184" t="str">
            <v>西町部落</v>
          </cell>
          <cell r="AH184" t="str">
            <v>ニシマチブラク</v>
          </cell>
        </row>
        <row r="185">
          <cell r="B185">
            <v>173</v>
          </cell>
          <cell r="C185" t="str">
            <v>南淡</v>
          </cell>
          <cell r="D185" t="str">
            <v>阿万</v>
          </cell>
          <cell r="E185" t="str">
            <v>東町自主防災会</v>
          </cell>
          <cell r="I185">
            <v>217</v>
          </cell>
          <cell r="J185">
            <v>39565</v>
          </cell>
          <cell r="K185">
            <v>40659</v>
          </cell>
          <cell r="L185">
            <v>700000</v>
          </cell>
          <cell r="M185">
            <v>250000</v>
          </cell>
          <cell r="O185" t="str">
            <v/>
          </cell>
          <cell r="Q185" t="str">
            <v/>
          </cell>
          <cell r="T185">
            <v>0</v>
          </cell>
          <cell r="AE185" t="str">
            <v>普通</v>
          </cell>
          <cell r="AH185" t="str">
            <v/>
          </cell>
        </row>
        <row r="186">
          <cell r="B186">
            <v>174</v>
          </cell>
          <cell r="C186" t="str">
            <v>南淡</v>
          </cell>
          <cell r="D186" t="str">
            <v>阿万</v>
          </cell>
          <cell r="E186" t="str">
            <v>丸田自主防災会</v>
          </cell>
          <cell r="F186" t="str">
            <v>村居　敏</v>
          </cell>
          <cell r="G186" t="str">
            <v>656-0546</v>
          </cell>
          <cell r="H186" t="str">
            <v>阿万東町1610-1</v>
          </cell>
          <cell r="I186">
            <v>40</v>
          </cell>
          <cell r="J186">
            <v>39508</v>
          </cell>
          <cell r="K186">
            <v>40602</v>
          </cell>
          <cell r="L186">
            <v>300000</v>
          </cell>
          <cell r="M186">
            <v>120000</v>
          </cell>
          <cell r="O186" t="str">
            <v>活性化</v>
          </cell>
          <cell r="Q186" t="str">
            <v>確定</v>
          </cell>
          <cell r="R186">
            <v>149040</v>
          </cell>
          <cell r="S186">
            <v>149040</v>
          </cell>
          <cell r="T186">
            <v>119000</v>
          </cell>
          <cell r="U186">
            <v>0</v>
          </cell>
          <cell r="V186">
            <v>42625</v>
          </cell>
          <cell r="W186">
            <v>480</v>
          </cell>
          <cell r="X186">
            <v>42625</v>
          </cell>
          <cell r="Y186" t="str">
            <v>防災資機材の整備
（サーチライト購入）</v>
          </cell>
          <cell r="Z186">
            <v>42551</v>
          </cell>
          <cell r="AA186">
            <v>42625</v>
          </cell>
          <cell r="AB186">
            <v>42643</v>
          </cell>
          <cell r="AC186" t="str">
            <v>あわじ島農協</v>
          </cell>
          <cell r="AD186" t="str">
            <v>阿万</v>
          </cell>
          <cell r="AE186" t="str">
            <v>普通</v>
          </cell>
          <cell r="AF186" t="str">
            <v>0231721</v>
          </cell>
          <cell r="AG186" t="str">
            <v>丸田町内会計</v>
          </cell>
          <cell r="AH186" t="str">
            <v>マルタチョウナイカイケイ</v>
          </cell>
        </row>
        <row r="187">
          <cell r="B187">
            <v>175</v>
          </cell>
          <cell r="C187" t="str">
            <v>南淡</v>
          </cell>
          <cell r="D187" t="str">
            <v>灘</v>
          </cell>
          <cell r="E187" t="str">
            <v>土生自主防災会</v>
          </cell>
          <cell r="F187" t="str">
            <v>西村　勇美夫</v>
          </cell>
          <cell r="G187" t="str">
            <v>656-0551</v>
          </cell>
          <cell r="H187" t="str">
            <v>灘土生209</v>
          </cell>
          <cell r="I187">
            <v>41</v>
          </cell>
          <cell r="J187">
            <v>39041</v>
          </cell>
          <cell r="K187">
            <v>40136</v>
          </cell>
          <cell r="L187">
            <v>300000</v>
          </cell>
          <cell r="M187">
            <v>120000</v>
          </cell>
          <cell r="O187" t="str">
            <v>活性化</v>
          </cell>
          <cell r="Q187" t="str">
            <v>交付</v>
          </cell>
          <cell r="R187">
            <v>78000</v>
          </cell>
          <cell r="S187">
            <v>78000</v>
          </cell>
          <cell r="T187">
            <v>62000</v>
          </cell>
          <cell r="U187">
            <v>0</v>
          </cell>
          <cell r="V187">
            <v>42781</v>
          </cell>
          <cell r="W187">
            <v>849</v>
          </cell>
          <cell r="X187">
            <v>42781</v>
          </cell>
          <cell r="Y187" t="str">
            <v>防災資機材の整備
（草刈り機の購入）</v>
          </cell>
          <cell r="Z187">
            <v>42794</v>
          </cell>
          <cell r="AA187">
            <v>42781</v>
          </cell>
          <cell r="AB187">
            <v>42794</v>
          </cell>
          <cell r="AC187" t="str">
            <v>あわじ島農協</v>
          </cell>
          <cell r="AD187" t="str">
            <v>阿万</v>
          </cell>
          <cell r="AE187" t="str">
            <v>普通</v>
          </cell>
          <cell r="AF187" t="str">
            <v>3959318</v>
          </cell>
          <cell r="AG187" t="str">
            <v>土生自治会</v>
          </cell>
          <cell r="AH187" t="str">
            <v>ハブジチカイ</v>
          </cell>
        </row>
        <row r="188">
          <cell r="B188">
            <v>176</v>
          </cell>
          <cell r="C188" t="str">
            <v>南淡</v>
          </cell>
          <cell r="D188" t="str">
            <v>灘</v>
          </cell>
          <cell r="E188" t="str">
            <v>仁頃自主防災会</v>
          </cell>
          <cell r="I188">
            <v>33</v>
          </cell>
          <cell r="J188">
            <v>39099</v>
          </cell>
          <cell r="K188">
            <v>40194</v>
          </cell>
          <cell r="L188">
            <v>300000</v>
          </cell>
          <cell r="M188">
            <v>120000</v>
          </cell>
          <cell r="O188" t="str">
            <v/>
          </cell>
          <cell r="Q188" t="str">
            <v/>
          </cell>
          <cell r="T188">
            <v>0</v>
          </cell>
          <cell r="AE188" t="str">
            <v>普通</v>
          </cell>
          <cell r="AH188" t="str">
            <v/>
          </cell>
        </row>
        <row r="189">
          <cell r="B189">
            <v>177</v>
          </cell>
          <cell r="C189" t="str">
            <v>南淡</v>
          </cell>
          <cell r="D189" t="str">
            <v>灘</v>
          </cell>
          <cell r="E189" t="str">
            <v>地野自主防災会</v>
          </cell>
          <cell r="I189">
            <v>10</v>
          </cell>
          <cell r="J189">
            <v>38992</v>
          </cell>
          <cell r="K189">
            <v>40087</v>
          </cell>
          <cell r="L189">
            <v>300000</v>
          </cell>
          <cell r="M189">
            <v>120000</v>
          </cell>
          <cell r="O189" t="str">
            <v/>
          </cell>
          <cell r="Q189" t="str">
            <v/>
          </cell>
          <cell r="T189">
            <v>0</v>
          </cell>
          <cell r="AE189" t="str">
            <v>普通</v>
          </cell>
          <cell r="AH189" t="str">
            <v/>
          </cell>
        </row>
        <row r="190">
          <cell r="B190">
            <v>178</v>
          </cell>
          <cell r="C190" t="str">
            <v>南淡</v>
          </cell>
          <cell r="D190" t="str">
            <v>灘</v>
          </cell>
          <cell r="E190" t="str">
            <v>大川自主防災会</v>
          </cell>
          <cell r="I190">
            <v>17</v>
          </cell>
          <cell r="J190">
            <v>39031</v>
          </cell>
          <cell r="K190">
            <v>40126</v>
          </cell>
          <cell r="L190">
            <v>300000</v>
          </cell>
          <cell r="M190">
            <v>120000</v>
          </cell>
          <cell r="O190" t="str">
            <v/>
          </cell>
          <cell r="Q190" t="str">
            <v/>
          </cell>
          <cell r="T190">
            <v>0</v>
          </cell>
          <cell r="AC190" t="str">
            <v>あわじ島農協</v>
          </cell>
          <cell r="AD190" t="str">
            <v>阿万</v>
          </cell>
          <cell r="AE190" t="str">
            <v>普通</v>
          </cell>
          <cell r="AF190" t="str">
            <v>3959538</v>
          </cell>
          <cell r="AG190" t="str">
            <v>大川組</v>
          </cell>
          <cell r="AH190" t="str">
            <v>オオカワグミ</v>
          </cell>
        </row>
        <row r="191">
          <cell r="B191">
            <v>179</v>
          </cell>
          <cell r="C191" t="str">
            <v>南淡</v>
          </cell>
          <cell r="D191" t="str">
            <v>灘</v>
          </cell>
          <cell r="E191" t="str">
            <v>円実自主防災会</v>
          </cell>
          <cell r="I191">
            <v>10</v>
          </cell>
          <cell r="J191">
            <v>39495</v>
          </cell>
          <cell r="K191">
            <v>40590</v>
          </cell>
          <cell r="L191">
            <v>300000</v>
          </cell>
          <cell r="M191">
            <v>120000</v>
          </cell>
          <cell r="O191" t="str">
            <v/>
          </cell>
          <cell r="Q191" t="str">
            <v/>
          </cell>
          <cell r="T191">
            <v>0</v>
          </cell>
          <cell r="AE191" t="str">
            <v>普通</v>
          </cell>
          <cell r="AH191" t="str">
            <v/>
          </cell>
        </row>
        <row r="192">
          <cell r="B192">
            <v>180</v>
          </cell>
          <cell r="C192" t="str">
            <v>南淡</v>
          </cell>
          <cell r="D192" t="str">
            <v>灘</v>
          </cell>
          <cell r="E192" t="str">
            <v>灘払川自主防災会</v>
          </cell>
          <cell r="I192">
            <v>11</v>
          </cell>
          <cell r="J192">
            <v>39226</v>
          </cell>
          <cell r="K192">
            <v>40321</v>
          </cell>
          <cell r="L192">
            <v>300000</v>
          </cell>
          <cell r="M192">
            <v>120000</v>
          </cell>
          <cell r="O192" t="str">
            <v/>
          </cell>
          <cell r="Q192" t="str">
            <v/>
          </cell>
          <cell r="T192">
            <v>0</v>
          </cell>
          <cell r="AE192" t="str">
            <v>普通</v>
          </cell>
          <cell r="AH192" t="str">
            <v/>
          </cell>
        </row>
        <row r="193">
          <cell r="B193">
            <v>181</v>
          </cell>
          <cell r="C193" t="str">
            <v>南淡</v>
          </cell>
          <cell r="D193" t="str">
            <v>灘</v>
          </cell>
          <cell r="E193" t="str">
            <v>灘油谷自主防災会</v>
          </cell>
          <cell r="I193">
            <v>19</v>
          </cell>
          <cell r="J193">
            <v>39099</v>
          </cell>
          <cell r="K193">
            <v>40194</v>
          </cell>
          <cell r="L193">
            <v>300000</v>
          </cell>
          <cell r="M193">
            <v>120000</v>
          </cell>
          <cell r="O193" t="str">
            <v/>
          </cell>
          <cell r="Q193" t="str">
            <v/>
          </cell>
          <cell r="T193">
            <v>0</v>
          </cell>
          <cell r="AE193" t="str">
            <v>普通</v>
          </cell>
          <cell r="AH193" t="str">
            <v/>
          </cell>
        </row>
        <row r="194">
          <cell r="B194">
            <v>182</v>
          </cell>
          <cell r="C194" t="str">
            <v>南淡</v>
          </cell>
          <cell r="D194" t="str">
            <v>灘</v>
          </cell>
          <cell r="E194" t="str">
            <v>灘城方自主防災会</v>
          </cell>
          <cell r="I194">
            <v>16</v>
          </cell>
          <cell r="J194">
            <v>38985</v>
          </cell>
          <cell r="K194">
            <v>40080</v>
          </cell>
          <cell r="L194">
            <v>300000</v>
          </cell>
          <cell r="M194">
            <v>120000</v>
          </cell>
          <cell r="O194" t="str">
            <v/>
          </cell>
          <cell r="Q194" t="str">
            <v/>
          </cell>
          <cell r="T194">
            <v>0</v>
          </cell>
          <cell r="AE194" t="str">
            <v>普通</v>
          </cell>
          <cell r="AH194" t="str">
            <v/>
          </cell>
        </row>
        <row r="195">
          <cell r="B195">
            <v>183</v>
          </cell>
          <cell r="C195" t="str">
            <v>南淡</v>
          </cell>
          <cell r="D195" t="str">
            <v>灘</v>
          </cell>
          <cell r="E195" t="str">
            <v>灘山本自主防災会</v>
          </cell>
          <cell r="F195" t="str">
            <v>中村　博之</v>
          </cell>
          <cell r="G195" t="str">
            <v>656-0534</v>
          </cell>
          <cell r="H195" t="str">
            <v>北阿万筒井1409</v>
          </cell>
          <cell r="I195">
            <v>23</v>
          </cell>
          <cell r="J195">
            <v>39101</v>
          </cell>
          <cell r="K195">
            <v>40196</v>
          </cell>
          <cell r="L195">
            <v>300000</v>
          </cell>
          <cell r="M195">
            <v>120000</v>
          </cell>
          <cell r="O195" t="str">
            <v>活性化</v>
          </cell>
          <cell r="Q195" t="str">
            <v>確定</v>
          </cell>
          <cell r="R195">
            <v>33480</v>
          </cell>
          <cell r="S195">
            <v>33480</v>
          </cell>
          <cell r="T195">
            <v>26000</v>
          </cell>
          <cell r="U195">
            <v>0</v>
          </cell>
          <cell r="V195">
            <v>42745</v>
          </cell>
          <cell r="W195">
            <v>756</v>
          </cell>
          <cell r="X195">
            <v>42746</v>
          </cell>
          <cell r="Y195" t="str">
            <v>防災資機材の整備
（消火器具格納箱の設置）</v>
          </cell>
          <cell r="Z195">
            <v>42731</v>
          </cell>
          <cell r="AA195">
            <v>42746</v>
          </cell>
          <cell r="AB195">
            <v>42766</v>
          </cell>
          <cell r="AC195" t="str">
            <v>あわじ島農協</v>
          </cell>
          <cell r="AD195" t="str">
            <v>阿万</v>
          </cell>
          <cell r="AE195" t="str">
            <v>普通</v>
          </cell>
          <cell r="AF195" t="str">
            <v>3958710</v>
          </cell>
          <cell r="AG195" t="str">
            <v>山本組出荷支部</v>
          </cell>
          <cell r="AH195" t="str">
            <v>ヤマモトグミシュッカシブ</v>
          </cell>
        </row>
        <row r="196">
          <cell r="B196">
            <v>184</v>
          </cell>
          <cell r="C196" t="str">
            <v>南淡</v>
          </cell>
          <cell r="D196" t="str">
            <v>灘</v>
          </cell>
          <cell r="E196" t="str">
            <v>吉野自主防災会</v>
          </cell>
          <cell r="I196">
            <v>32</v>
          </cell>
          <cell r="J196">
            <v>39502</v>
          </cell>
          <cell r="K196">
            <v>40597</v>
          </cell>
          <cell r="L196">
            <v>300000</v>
          </cell>
          <cell r="M196">
            <v>120000</v>
          </cell>
          <cell r="O196" t="str">
            <v/>
          </cell>
          <cell r="Q196" t="str">
            <v/>
          </cell>
          <cell r="T196">
            <v>0</v>
          </cell>
          <cell r="AE196" t="str">
            <v>普通</v>
          </cell>
          <cell r="AH196" t="str">
            <v/>
          </cell>
        </row>
        <row r="197">
          <cell r="B197">
            <v>185</v>
          </cell>
          <cell r="C197" t="str">
            <v>南淡</v>
          </cell>
          <cell r="D197" t="str">
            <v>灘</v>
          </cell>
          <cell r="E197" t="str">
            <v>惣川自主防災会</v>
          </cell>
          <cell r="I197">
            <v>10</v>
          </cell>
          <cell r="J197">
            <v>39022</v>
          </cell>
          <cell r="K197">
            <v>40117</v>
          </cell>
          <cell r="L197">
            <v>300000</v>
          </cell>
          <cell r="M197">
            <v>120000</v>
          </cell>
          <cell r="O197" t="str">
            <v/>
          </cell>
          <cell r="Q197" t="str">
            <v/>
          </cell>
          <cell r="T197">
            <v>0</v>
          </cell>
          <cell r="AE197" t="str">
            <v>普通</v>
          </cell>
          <cell r="AH197" t="str">
            <v/>
          </cell>
        </row>
        <row r="198">
          <cell r="B198">
            <v>186</v>
          </cell>
          <cell r="C198" t="str">
            <v>南淡</v>
          </cell>
          <cell r="D198" t="str">
            <v>灘</v>
          </cell>
          <cell r="E198" t="str">
            <v>黒岩自主防災会</v>
          </cell>
          <cell r="I198">
            <v>32</v>
          </cell>
          <cell r="J198">
            <v>39052</v>
          </cell>
          <cell r="K198">
            <v>40147</v>
          </cell>
          <cell r="L198">
            <v>300000</v>
          </cell>
          <cell r="M198">
            <v>120000</v>
          </cell>
          <cell r="O198" t="str">
            <v/>
          </cell>
          <cell r="Q198" t="str">
            <v/>
          </cell>
          <cell r="T198">
            <v>0</v>
          </cell>
          <cell r="AE198" t="str">
            <v>普通</v>
          </cell>
          <cell r="AH198" t="str">
            <v/>
          </cell>
        </row>
        <row r="199">
          <cell r="B199">
            <v>187</v>
          </cell>
          <cell r="C199" t="str">
            <v>南淡</v>
          </cell>
          <cell r="D199" t="str">
            <v>灘</v>
          </cell>
          <cell r="E199" t="str">
            <v>白崎自主防災会</v>
          </cell>
          <cell r="F199" t="str">
            <v>山中　茂樹</v>
          </cell>
          <cell r="G199" t="str">
            <v>656-0551</v>
          </cell>
          <cell r="H199" t="str">
            <v>灘白崎232</v>
          </cell>
          <cell r="I199">
            <v>19</v>
          </cell>
          <cell r="J199">
            <v>39044</v>
          </cell>
          <cell r="K199">
            <v>40139</v>
          </cell>
          <cell r="L199">
            <v>300000</v>
          </cell>
          <cell r="M199">
            <v>120000</v>
          </cell>
          <cell r="O199" t="str">
            <v>活性化</v>
          </cell>
          <cell r="Q199" t="str">
            <v>確定</v>
          </cell>
          <cell r="R199">
            <v>95040</v>
          </cell>
          <cell r="S199">
            <v>95040</v>
          </cell>
          <cell r="T199">
            <v>76000</v>
          </cell>
          <cell r="U199">
            <v>0</v>
          </cell>
          <cell r="V199">
            <v>42611</v>
          </cell>
          <cell r="W199">
            <v>435</v>
          </cell>
          <cell r="X199">
            <v>42613</v>
          </cell>
          <cell r="Y199" t="str">
            <v>防災資機材の整備
（チェーンソーの購入）</v>
          </cell>
          <cell r="Z199">
            <v>42643</v>
          </cell>
          <cell r="AC199" t="str">
            <v>あわじ島農協</v>
          </cell>
          <cell r="AD199" t="str">
            <v>阿万</v>
          </cell>
          <cell r="AE199" t="str">
            <v>普通</v>
          </cell>
          <cell r="AF199" t="str">
            <v>3958265</v>
          </cell>
          <cell r="AG199" t="str">
            <v>白崎組総代</v>
          </cell>
          <cell r="AH199" t="str">
            <v>シロサキグミソウダイ</v>
          </cell>
        </row>
        <row r="200">
          <cell r="B200">
            <v>188</v>
          </cell>
          <cell r="C200" t="str">
            <v>南淡</v>
          </cell>
          <cell r="D200" t="str">
            <v>灘</v>
          </cell>
          <cell r="E200" t="str">
            <v>来川自主防災会</v>
          </cell>
          <cell r="I200">
            <v>13</v>
          </cell>
          <cell r="J200">
            <v>39052</v>
          </cell>
          <cell r="K200">
            <v>40147</v>
          </cell>
          <cell r="L200">
            <v>300000</v>
          </cell>
          <cell r="M200">
            <v>120000</v>
          </cell>
          <cell r="O200" t="str">
            <v/>
          </cell>
          <cell r="Q200" t="str">
            <v/>
          </cell>
          <cell r="T200">
            <v>0</v>
          </cell>
          <cell r="AC200" t="str">
            <v>あわじ島農協</v>
          </cell>
          <cell r="AD200" t="str">
            <v>阿万</v>
          </cell>
          <cell r="AE200" t="str">
            <v>普通</v>
          </cell>
          <cell r="AF200" t="str">
            <v>3958150</v>
          </cell>
          <cell r="AG200" t="str">
            <v>来川積立金</v>
          </cell>
          <cell r="AH200" t="str">
            <v>コリカワツミタテキン</v>
          </cell>
        </row>
        <row r="201">
          <cell r="B201">
            <v>189</v>
          </cell>
          <cell r="C201" t="str">
            <v>南淡</v>
          </cell>
          <cell r="D201" t="str">
            <v>沼島</v>
          </cell>
          <cell r="E201" t="str">
            <v>沼島地区自主防災会</v>
          </cell>
          <cell r="F201" t="str">
            <v>島津　弘</v>
          </cell>
          <cell r="G201" t="str">
            <v>656-0961</v>
          </cell>
          <cell r="H201" t="str">
            <v>沼島2338</v>
          </cell>
          <cell r="I201">
            <v>259</v>
          </cell>
          <cell r="J201">
            <v>39934</v>
          </cell>
          <cell r="K201">
            <v>41029</v>
          </cell>
          <cell r="L201">
            <v>1800000</v>
          </cell>
          <cell r="M201">
            <v>660000</v>
          </cell>
          <cell r="O201" t="str">
            <v>活性化</v>
          </cell>
          <cell r="Q201" t="str">
            <v>確定</v>
          </cell>
          <cell r="R201">
            <v>30000</v>
          </cell>
          <cell r="S201">
            <v>30000</v>
          </cell>
          <cell r="T201">
            <v>24000</v>
          </cell>
          <cell r="U201">
            <v>0</v>
          </cell>
          <cell r="V201">
            <v>42719</v>
          </cell>
          <cell r="W201">
            <v>731</v>
          </cell>
          <cell r="X201">
            <v>42720</v>
          </cell>
          <cell r="Y201" t="str">
            <v>防災訓練の実施</v>
          </cell>
          <cell r="Z201">
            <v>42719</v>
          </cell>
          <cell r="AA201">
            <v>42723</v>
          </cell>
          <cell r="AB201">
            <v>42731</v>
          </cell>
          <cell r="AC201" t="str">
            <v>淡路信用金庫</v>
          </cell>
          <cell r="AD201" t="str">
            <v>沼島</v>
          </cell>
          <cell r="AE201" t="str">
            <v>普通</v>
          </cell>
          <cell r="AF201" t="str">
            <v>0002297</v>
          </cell>
          <cell r="AG201" t="str">
            <v>沼島町内会　代表者　島津弘</v>
          </cell>
          <cell r="AH201" t="str">
            <v>ヌシマチョウナイカイ　ダイヒョウシャ　シマヅヒロシ</v>
          </cell>
        </row>
        <row r="202">
          <cell r="C202" t="str">
            <v>南淡</v>
          </cell>
          <cell r="D202" t="str">
            <v>沼島</v>
          </cell>
          <cell r="E202" t="str">
            <v>沼島地区自主防災会（南）</v>
          </cell>
          <cell r="I202">
            <v>55</v>
          </cell>
          <cell r="J202">
            <v>39934</v>
          </cell>
          <cell r="K202">
            <v>41029</v>
          </cell>
          <cell r="L202">
            <v>400000</v>
          </cell>
          <cell r="M202">
            <v>140000</v>
          </cell>
          <cell r="O202" t="str">
            <v/>
          </cell>
          <cell r="Q202" t="str">
            <v/>
          </cell>
          <cell r="T202">
            <v>0</v>
          </cell>
          <cell r="AE202" t="str">
            <v>普通</v>
          </cell>
          <cell r="AH202" t="str">
            <v/>
          </cell>
        </row>
        <row r="203">
          <cell r="B203">
            <v>190</v>
          </cell>
          <cell r="C203" t="str">
            <v>南淡</v>
          </cell>
          <cell r="D203" t="str">
            <v>沼島</v>
          </cell>
          <cell r="E203" t="str">
            <v>沼島地区自主防災会（中）</v>
          </cell>
          <cell r="I203">
            <v>63</v>
          </cell>
          <cell r="J203">
            <v>39934</v>
          </cell>
          <cell r="K203">
            <v>41029</v>
          </cell>
          <cell r="L203">
            <v>400000</v>
          </cell>
          <cell r="M203">
            <v>140000</v>
          </cell>
          <cell r="O203" t="str">
            <v/>
          </cell>
          <cell r="Q203" t="str">
            <v/>
          </cell>
          <cell r="T203">
            <v>0</v>
          </cell>
          <cell r="AE203" t="str">
            <v>普通</v>
          </cell>
          <cell r="AH203" t="str">
            <v/>
          </cell>
        </row>
        <row r="204">
          <cell r="B204">
            <v>191</v>
          </cell>
          <cell r="C204" t="str">
            <v>南淡</v>
          </cell>
          <cell r="D204" t="str">
            <v>沼島</v>
          </cell>
          <cell r="E204" t="str">
            <v>沼島地区自主防災会（北）</v>
          </cell>
          <cell r="I204">
            <v>59</v>
          </cell>
          <cell r="J204">
            <v>39934</v>
          </cell>
          <cell r="K204">
            <v>41029</v>
          </cell>
          <cell r="L204">
            <v>400000</v>
          </cell>
          <cell r="M204">
            <v>140000</v>
          </cell>
          <cell r="O204" t="str">
            <v/>
          </cell>
          <cell r="Q204" t="str">
            <v/>
          </cell>
          <cell r="T204">
            <v>0</v>
          </cell>
          <cell r="AE204" t="str">
            <v>普通</v>
          </cell>
          <cell r="AH204" t="str">
            <v/>
          </cell>
        </row>
        <row r="205">
          <cell r="B205">
            <v>192</v>
          </cell>
          <cell r="C205" t="str">
            <v>南淡</v>
          </cell>
          <cell r="D205" t="str">
            <v>沼島</v>
          </cell>
          <cell r="E205" t="str">
            <v>沼島地区自主防災会（東）</v>
          </cell>
          <cell r="I205">
            <v>37</v>
          </cell>
          <cell r="J205">
            <v>39934</v>
          </cell>
          <cell r="K205">
            <v>41029</v>
          </cell>
          <cell r="L205">
            <v>300000</v>
          </cell>
          <cell r="M205">
            <v>120000</v>
          </cell>
          <cell r="O205" t="str">
            <v/>
          </cell>
          <cell r="Q205" t="str">
            <v/>
          </cell>
          <cell r="T205">
            <v>0</v>
          </cell>
          <cell r="AE205" t="str">
            <v>普通</v>
          </cell>
          <cell r="AH205" t="str">
            <v/>
          </cell>
        </row>
        <row r="206">
          <cell r="B206">
            <v>193</v>
          </cell>
          <cell r="C206" t="str">
            <v>南淡</v>
          </cell>
          <cell r="D206" t="str">
            <v>沼島</v>
          </cell>
          <cell r="E206" t="str">
            <v>沼島地区自主防災会（泊）</v>
          </cell>
          <cell r="I206">
            <v>45</v>
          </cell>
          <cell r="J206">
            <v>39934</v>
          </cell>
          <cell r="K206">
            <v>41029</v>
          </cell>
          <cell r="L206">
            <v>300000</v>
          </cell>
          <cell r="M206">
            <v>120000</v>
          </cell>
          <cell r="O206" t="str">
            <v/>
          </cell>
          <cell r="Q206" t="str">
            <v/>
          </cell>
          <cell r="T206">
            <v>0</v>
          </cell>
          <cell r="AE206" t="str">
            <v>普通</v>
          </cell>
          <cell r="AH206" t="str">
            <v/>
          </cell>
        </row>
        <row r="207">
          <cell r="B207">
            <v>194</v>
          </cell>
          <cell r="K207" t="str">
            <v/>
          </cell>
          <cell r="L207" t="b">
            <v>0</v>
          </cell>
          <cell r="M207" t="b">
            <v>0</v>
          </cell>
          <cell r="O207" t="str">
            <v/>
          </cell>
          <cell r="Q207" t="str">
            <v/>
          </cell>
          <cell r="T207">
            <v>0</v>
          </cell>
          <cell r="AE207" t="str">
            <v>普通</v>
          </cell>
          <cell r="AH207" t="str">
            <v/>
          </cell>
        </row>
        <row r="208">
          <cell r="B208">
            <v>195</v>
          </cell>
          <cell r="K208" t="str">
            <v/>
          </cell>
          <cell r="L208" t="b">
            <v>0</v>
          </cell>
          <cell r="M208" t="b">
            <v>0</v>
          </cell>
          <cell r="O208" t="str">
            <v/>
          </cell>
          <cell r="Q208" t="str">
            <v/>
          </cell>
          <cell r="T208">
            <v>0</v>
          </cell>
          <cell r="AE208" t="str">
            <v>普通</v>
          </cell>
          <cell r="AH208" t="str">
            <v/>
          </cell>
        </row>
        <row r="209">
          <cell r="B209">
            <v>196</v>
          </cell>
          <cell r="K209" t="str">
            <v/>
          </cell>
          <cell r="L209" t="b">
            <v>0</v>
          </cell>
          <cell r="M209" t="b">
            <v>0</v>
          </cell>
          <cell r="O209" t="str">
            <v/>
          </cell>
          <cell r="Q209" t="str">
            <v/>
          </cell>
          <cell r="T209">
            <v>0</v>
          </cell>
          <cell r="AH209" t="str">
            <v/>
          </cell>
        </row>
        <row r="210">
          <cell r="B210">
            <v>197</v>
          </cell>
          <cell r="K210" t="str">
            <v/>
          </cell>
          <cell r="L210" t="b">
            <v>0</v>
          </cell>
          <cell r="M210" t="b">
            <v>0</v>
          </cell>
          <cell r="O210" t="str">
            <v/>
          </cell>
          <cell r="Q210" t="str">
            <v/>
          </cell>
          <cell r="T210">
            <v>0</v>
          </cell>
          <cell r="AH21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35"/>
  <sheetViews>
    <sheetView showZeros="0" tabSelected="1" view="pageBreakPreview" zoomScale="82" zoomScaleSheetLayoutView="82" zoomScalePageLayoutView="0" workbookViewId="0" topLeftCell="A1">
      <selection activeCell="D7" sqref="D7:E8"/>
    </sheetView>
  </sheetViews>
  <sheetFormatPr defaultColWidth="9.00390625" defaultRowHeight="13.5"/>
  <cols>
    <col min="1" max="1" width="22.75390625" style="2" customWidth="1"/>
    <col min="2" max="3" width="15.75390625" style="5" customWidth="1"/>
    <col min="4" max="4" width="13.125" style="5" customWidth="1"/>
    <col min="5" max="5" width="13.125" style="2" customWidth="1"/>
    <col min="6" max="6" width="9.00390625" style="2" customWidth="1"/>
    <col min="7" max="7" width="18.625" style="2" customWidth="1"/>
    <col min="8" max="8" width="20.125" style="2" customWidth="1"/>
    <col min="9" max="16384" width="9.00390625" style="2" customWidth="1"/>
  </cols>
  <sheetData>
    <row r="1" spans="1:5" ht="36.75" customHeight="1">
      <c r="A1" s="84" t="s">
        <v>7</v>
      </c>
      <c r="B1" s="84"/>
      <c r="C1" s="84"/>
      <c r="D1" s="84"/>
      <c r="E1" s="84"/>
    </row>
    <row r="2" spans="1:6" s="1" customFormat="1" ht="31.5" customHeight="1">
      <c r="A2" s="10" t="s">
        <v>9</v>
      </c>
      <c r="B2" s="3"/>
      <c r="C2" s="3"/>
      <c r="D2" s="3"/>
      <c r="F2" s="2"/>
    </row>
    <row r="3" spans="1:5" s="1" customFormat="1" ht="31.5" customHeight="1">
      <c r="A3" s="6" t="s">
        <v>3</v>
      </c>
      <c r="B3" s="85" t="s">
        <v>5</v>
      </c>
      <c r="C3" s="86"/>
      <c r="D3" s="87" t="s">
        <v>4</v>
      </c>
      <c r="E3" s="88"/>
    </row>
    <row r="4" spans="1:8" s="1" customFormat="1" ht="15" customHeight="1">
      <c r="A4" s="62" t="s">
        <v>0</v>
      </c>
      <c r="B4" s="64">
        <f>IF(ROUNDDOWN(C33*4/5,-3)&gt;=E6,E6,ROUNDDOWN(C33*4/5,-3))</f>
        <v>0</v>
      </c>
      <c r="C4" s="65"/>
      <c r="D4" s="92" t="s">
        <v>13</v>
      </c>
      <c r="E4" s="93"/>
      <c r="G4" s="12"/>
      <c r="H4" s="3"/>
    </row>
    <row r="5" spans="1:8" s="1" customFormat="1" ht="20.25" customHeight="1">
      <c r="A5" s="89"/>
      <c r="B5" s="90"/>
      <c r="C5" s="91"/>
      <c r="D5" s="94"/>
      <c r="E5" s="95"/>
      <c r="G5" s="12"/>
      <c r="H5" s="3"/>
    </row>
    <row r="6" spans="1:7" s="1" customFormat="1" ht="17.25" customHeight="1">
      <c r="A6" s="89"/>
      <c r="B6" s="66"/>
      <c r="C6" s="67"/>
      <c r="D6" s="15" t="s">
        <v>12</v>
      </c>
      <c r="E6" s="16"/>
      <c r="G6" s="13"/>
    </row>
    <row r="7" spans="1:5" s="1" customFormat="1" ht="15" customHeight="1">
      <c r="A7" s="62" t="s">
        <v>8</v>
      </c>
      <c r="B7" s="64">
        <f>B33-B4</f>
        <v>0</v>
      </c>
      <c r="C7" s="65"/>
      <c r="D7" s="68"/>
      <c r="E7" s="69"/>
    </row>
    <row r="8" spans="1:5" s="1" customFormat="1" ht="30.75" customHeight="1">
      <c r="A8" s="63"/>
      <c r="B8" s="66"/>
      <c r="C8" s="67"/>
      <c r="D8" s="70"/>
      <c r="E8" s="71"/>
    </row>
    <row r="9" spans="1:5" s="1" customFormat="1" ht="15" customHeight="1">
      <c r="A9" s="62"/>
      <c r="B9" s="80">
        <f>B13-B6</f>
        <v>0</v>
      </c>
      <c r="C9" s="81"/>
      <c r="D9" s="68"/>
      <c r="E9" s="69"/>
    </row>
    <row r="10" spans="1:5" s="1" customFormat="1" ht="30.75" customHeight="1">
      <c r="A10" s="63"/>
      <c r="B10" s="82"/>
      <c r="C10" s="83"/>
      <c r="D10" s="70"/>
      <c r="E10" s="71"/>
    </row>
    <row r="11" spans="1:5" s="1" customFormat="1" ht="15" customHeight="1">
      <c r="A11" s="33" t="s">
        <v>11</v>
      </c>
      <c r="B11" s="72">
        <f>B4+B7</f>
        <v>0</v>
      </c>
      <c r="C11" s="73"/>
      <c r="D11" s="76"/>
      <c r="E11" s="77"/>
    </row>
    <row r="12" spans="1:5" s="1" customFormat="1" ht="30.75" customHeight="1">
      <c r="A12" s="34"/>
      <c r="B12" s="74"/>
      <c r="C12" s="75"/>
      <c r="D12" s="78"/>
      <c r="E12" s="79"/>
    </row>
    <row r="13" spans="1:5" s="1" customFormat="1" ht="15.75" customHeight="1">
      <c r="A13" s="21"/>
      <c r="B13" s="21"/>
      <c r="C13" s="21"/>
      <c r="D13" s="21"/>
      <c r="E13" s="21"/>
    </row>
    <row r="14" spans="2:5" s="1" customFormat="1" ht="35.25" customHeight="1">
      <c r="B14" s="3"/>
      <c r="C14" s="14"/>
      <c r="D14" s="14"/>
      <c r="E14" s="14"/>
    </row>
    <row r="15" spans="1:4" s="1" customFormat="1" ht="35.25" customHeight="1">
      <c r="A15" s="10" t="s">
        <v>10</v>
      </c>
      <c r="B15" s="3"/>
      <c r="C15" s="3"/>
      <c r="D15" s="3"/>
    </row>
    <row r="16" spans="1:5" s="1" customFormat="1" ht="31.5" customHeight="1">
      <c r="A16" s="6" t="s">
        <v>3</v>
      </c>
      <c r="B16" s="9" t="s">
        <v>5</v>
      </c>
      <c r="C16" s="4" t="s">
        <v>6</v>
      </c>
      <c r="D16" s="59" t="s">
        <v>4</v>
      </c>
      <c r="E16" s="60"/>
    </row>
    <row r="17" spans="1:5" s="1" customFormat="1" ht="15" customHeight="1">
      <c r="A17" s="61"/>
      <c r="B17" s="25"/>
      <c r="C17" s="27"/>
      <c r="D17" s="43"/>
      <c r="E17" s="40"/>
    </row>
    <row r="18" spans="1:5" s="1" customFormat="1" ht="30.75" customHeight="1">
      <c r="A18" s="61"/>
      <c r="B18" s="26"/>
      <c r="C18" s="28"/>
      <c r="D18" s="41"/>
      <c r="E18" s="42"/>
    </row>
    <row r="19" spans="1:5" s="1" customFormat="1" ht="15" customHeight="1">
      <c r="A19" s="55"/>
      <c r="B19" s="25"/>
      <c r="C19" s="27"/>
      <c r="D19" s="43"/>
      <c r="E19" s="40"/>
    </row>
    <row r="20" spans="1:5" s="7" customFormat="1" ht="30.75" customHeight="1">
      <c r="A20" s="55"/>
      <c r="B20" s="26"/>
      <c r="C20" s="28"/>
      <c r="D20" s="41"/>
      <c r="E20" s="42"/>
    </row>
    <row r="21" spans="1:5" s="1" customFormat="1" ht="15" customHeight="1">
      <c r="A21" s="23"/>
      <c r="B21" s="25"/>
      <c r="C21" s="27"/>
      <c r="D21" s="51"/>
      <c r="E21" s="56"/>
    </row>
    <row r="22" spans="1:9" s="1" customFormat="1" ht="30.75" customHeight="1">
      <c r="A22" s="24"/>
      <c r="B22" s="26"/>
      <c r="C22" s="28"/>
      <c r="D22" s="57"/>
      <c r="E22" s="58"/>
      <c r="I22" s="7"/>
    </row>
    <row r="23" spans="1:5" s="1" customFormat="1" ht="15" customHeight="1">
      <c r="A23" s="23"/>
      <c r="B23" s="25"/>
      <c r="C23" s="27"/>
      <c r="D23" s="51"/>
      <c r="E23" s="52"/>
    </row>
    <row r="24" spans="1:5" s="1" customFormat="1" ht="30.75" customHeight="1">
      <c r="A24" s="24"/>
      <c r="B24" s="26"/>
      <c r="C24" s="28"/>
      <c r="D24" s="53"/>
      <c r="E24" s="54"/>
    </row>
    <row r="25" spans="1:5" s="1" customFormat="1" ht="15" customHeight="1">
      <c r="A25" s="23"/>
      <c r="B25" s="25"/>
      <c r="C25" s="27"/>
      <c r="D25" s="51"/>
      <c r="E25" s="52"/>
    </row>
    <row r="26" spans="1:5" s="1" customFormat="1" ht="30.75" customHeight="1">
      <c r="A26" s="24"/>
      <c r="B26" s="26"/>
      <c r="C26" s="28"/>
      <c r="D26" s="53"/>
      <c r="E26" s="54"/>
    </row>
    <row r="27" spans="1:5" s="1" customFormat="1" ht="15" customHeight="1">
      <c r="A27" s="23"/>
      <c r="B27" s="25"/>
      <c r="C27" s="27"/>
      <c r="D27" s="43"/>
      <c r="E27" s="44"/>
    </row>
    <row r="28" spans="1:5" s="1" customFormat="1" ht="30.75" customHeight="1">
      <c r="A28" s="24"/>
      <c r="B28" s="26"/>
      <c r="C28" s="28"/>
      <c r="D28" s="45"/>
      <c r="E28" s="46"/>
    </row>
    <row r="29" spans="1:5" s="1" customFormat="1" ht="15" customHeight="1">
      <c r="A29" s="23"/>
      <c r="B29" s="25"/>
      <c r="C29" s="27"/>
      <c r="D29" s="47"/>
      <c r="E29" s="48"/>
    </row>
    <row r="30" spans="1:5" s="1" customFormat="1" ht="30.75" customHeight="1">
      <c r="A30" s="24"/>
      <c r="B30" s="26"/>
      <c r="C30" s="28"/>
      <c r="D30" s="49"/>
      <c r="E30" s="50"/>
    </row>
    <row r="31" spans="1:5" s="1" customFormat="1" ht="15" customHeight="1">
      <c r="A31" s="23"/>
      <c r="B31" s="25"/>
      <c r="C31" s="27"/>
      <c r="D31" s="29"/>
      <c r="E31" s="30"/>
    </row>
    <row r="32" spans="1:5" s="1" customFormat="1" ht="30.75" customHeight="1">
      <c r="A32" s="24"/>
      <c r="B32" s="26"/>
      <c r="C32" s="28"/>
      <c r="D32" s="31"/>
      <c r="E32" s="32"/>
    </row>
    <row r="33" spans="1:5" s="1" customFormat="1" ht="15" customHeight="1">
      <c r="A33" s="33" t="s">
        <v>11</v>
      </c>
      <c r="B33" s="35">
        <f>B17+B19+B21+B23+B25+B27+B29+B31</f>
        <v>0</v>
      </c>
      <c r="C33" s="37">
        <f>SUM(C17:C32)</f>
        <v>0</v>
      </c>
      <c r="D33" s="39"/>
      <c r="E33" s="40"/>
    </row>
    <row r="34" spans="1:5" s="1" customFormat="1" ht="30.75" customHeight="1">
      <c r="A34" s="34"/>
      <c r="B34" s="36"/>
      <c r="C34" s="38"/>
      <c r="D34" s="41"/>
      <c r="E34" s="42"/>
    </row>
    <row r="35" spans="1:5" s="1" customFormat="1" ht="15" customHeight="1">
      <c r="A35" s="21"/>
      <c r="B35" s="22"/>
      <c r="C35" s="22"/>
      <c r="D35" s="22"/>
      <c r="E35" s="22"/>
    </row>
    <row r="36" ht="22.5" customHeight="1"/>
  </sheetData>
  <sheetProtection/>
  <mergeCells count="54">
    <mergeCell ref="D11:E12"/>
    <mergeCell ref="A9:A10"/>
    <mergeCell ref="B9:C10"/>
    <mergeCell ref="D9:E10"/>
    <mergeCell ref="A1:E1"/>
    <mergeCell ref="B3:C3"/>
    <mergeCell ref="D3:E3"/>
    <mergeCell ref="A4:A6"/>
    <mergeCell ref="B4:C6"/>
    <mergeCell ref="D4:E5"/>
    <mergeCell ref="D16:E16"/>
    <mergeCell ref="A17:A18"/>
    <mergeCell ref="B17:B18"/>
    <mergeCell ref="C17:C18"/>
    <mergeCell ref="D17:E18"/>
    <mergeCell ref="A7:A8"/>
    <mergeCell ref="B7:C8"/>
    <mergeCell ref="D7:E8"/>
    <mergeCell ref="A11:A12"/>
    <mergeCell ref="B11:C12"/>
    <mergeCell ref="A19:A20"/>
    <mergeCell ref="B19:B20"/>
    <mergeCell ref="C19:C20"/>
    <mergeCell ref="D19:E20"/>
    <mergeCell ref="A21:A22"/>
    <mergeCell ref="B21:B22"/>
    <mergeCell ref="C21:C22"/>
    <mergeCell ref="D21:E22"/>
    <mergeCell ref="A23:A24"/>
    <mergeCell ref="B23:B24"/>
    <mergeCell ref="C23:C24"/>
    <mergeCell ref="D23:E24"/>
    <mergeCell ref="A25:A26"/>
    <mergeCell ref="B25:B26"/>
    <mergeCell ref="C25:C26"/>
    <mergeCell ref="D25:E26"/>
    <mergeCell ref="A27:A28"/>
    <mergeCell ref="B27:B28"/>
    <mergeCell ref="C27:C28"/>
    <mergeCell ref="D27:E28"/>
    <mergeCell ref="A29:A30"/>
    <mergeCell ref="B29:B30"/>
    <mergeCell ref="C29:C30"/>
    <mergeCell ref="D29:E30"/>
    <mergeCell ref="A35:E35"/>
    <mergeCell ref="A13:E13"/>
    <mergeCell ref="A31:A32"/>
    <mergeCell ref="B31:B32"/>
    <mergeCell ref="C31:C32"/>
    <mergeCell ref="D31:E32"/>
    <mergeCell ref="A33:A34"/>
    <mergeCell ref="B33:B34"/>
    <mergeCell ref="C33:C34"/>
    <mergeCell ref="D33:E34"/>
  </mergeCells>
  <printOptions horizontalCentered="1"/>
  <pageMargins left="0.984251968503937" right="0.3937007874015748" top="0.66" bottom="0.34" header="0.511811023622047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I35"/>
  <sheetViews>
    <sheetView showZeros="0" view="pageBreakPreview" zoomScale="85" zoomScaleSheetLayoutView="85" zoomScalePageLayoutView="0" workbookViewId="0" topLeftCell="A1">
      <selection activeCell="D4" sqref="D4:E5"/>
    </sheetView>
  </sheetViews>
  <sheetFormatPr defaultColWidth="9.00390625" defaultRowHeight="13.5"/>
  <cols>
    <col min="1" max="1" width="22.75390625" style="2" customWidth="1"/>
    <col min="2" max="3" width="15.75390625" style="5" customWidth="1"/>
    <col min="4" max="4" width="13.125" style="5" customWidth="1"/>
    <col min="5" max="5" width="15.00390625" style="2" customWidth="1"/>
    <col min="6" max="6" width="9.00390625" style="2" customWidth="1"/>
    <col min="7" max="7" width="18.625" style="2" customWidth="1"/>
    <col min="8" max="8" width="20.125" style="2" customWidth="1"/>
    <col min="9" max="16384" width="9.00390625" style="2" customWidth="1"/>
  </cols>
  <sheetData>
    <row r="1" spans="1:5" ht="36.75" customHeight="1">
      <c r="A1" s="84" t="s">
        <v>7</v>
      </c>
      <c r="B1" s="84"/>
      <c r="C1" s="84"/>
      <c r="D1" s="84"/>
      <c r="E1" s="84"/>
    </row>
    <row r="2" spans="1:6" s="1" customFormat="1" ht="31.5" customHeight="1">
      <c r="A2" s="10" t="s">
        <v>9</v>
      </c>
      <c r="B2" s="3"/>
      <c r="C2" s="3"/>
      <c r="D2" s="3"/>
      <c r="F2" s="2"/>
    </row>
    <row r="3" spans="1:5" s="1" customFormat="1" ht="31.5" customHeight="1">
      <c r="A3" s="6" t="s">
        <v>3</v>
      </c>
      <c r="B3" s="121" t="s">
        <v>5</v>
      </c>
      <c r="C3" s="122"/>
      <c r="D3" s="123" t="s">
        <v>4</v>
      </c>
      <c r="E3" s="124"/>
    </row>
    <row r="4" spans="1:8" s="1" customFormat="1" ht="15" customHeight="1">
      <c r="A4" s="105" t="s">
        <v>0</v>
      </c>
      <c r="B4" s="126">
        <v>65000</v>
      </c>
      <c r="C4" s="127"/>
      <c r="D4" s="132" t="s">
        <v>13</v>
      </c>
      <c r="E4" s="133"/>
      <c r="G4" s="12"/>
      <c r="H4" s="3"/>
    </row>
    <row r="5" spans="1:8" s="1" customFormat="1" ht="20.25" customHeight="1">
      <c r="A5" s="125"/>
      <c r="B5" s="128"/>
      <c r="C5" s="129"/>
      <c r="D5" s="134"/>
      <c r="E5" s="135"/>
      <c r="G5" s="12"/>
      <c r="H5" s="3"/>
    </row>
    <row r="6" spans="1:7" s="1" customFormat="1" ht="17.25" customHeight="1">
      <c r="A6" s="125"/>
      <c r="B6" s="130"/>
      <c r="C6" s="131"/>
      <c r="D6" s="20" t="s">
        <v>12</v>
      </c>
      <c r="E6" s="19">
        <v>120000</v>
      </c>
      <c r="G6" s="13"/>
    </row>
    <row r="7" spans="1:5" s="1" customFormat="1" ht="15" customHeight="1">
      <c r="A7" s="105" t="s">
        <v>8</v>
      </c>
      <c r="B7" s="107">
        <f>B11-B4</f>
        <v>17200</v>
      </c>
      <c r="C7" s="108"/>
      <c r="D7" s="111"/>
      <c r="E7" s="112"/>
    </row>
    <row r="8" spans="1:5" s="1" customFormat="1" ht="30.75" customHeight="1">
      <c r="A8" s="106"/>
      <c r="B8" s="109"/>
      <c r="C8" s="110"/>
      <c r="D8" s="113"/>
      <c r="E8" s="114"/>
    </row>
    <row r="9" spans="1:5" s="1" customFormat="1" ht="15" customHeight="1">
      <c r="A9" s="62"/>
      <c r="B9" s="115">
        <f>B13-B6</f>
        <v>0</v>
      </c>
      <c r="C9" s="116"/>
      <c r="D9" s="119"/>
      <c r="E9" s="120"/>
    </row>
    <row r="10" spans="1:5" s="1" customFormat="1" ht="30.75" customHeight="1">
      <c r="A10" s="63"/>
      <c r="B10" s="117"/>
      <c r="C10" s="118"/>
      <c r="D10" s="70"/>
      <c r="E10" s="71"/>
    </row>
    <row r="11" spans="1:5" s="1" customFormat="1" ht="15" customHeight="1">
      <c r="A11" s="33" t="s">
        <v>11</v>
      </c>
      <c r="B11" s="101">
        <f>B33</f>
        <v>82200</v>
      </c>
      <c r="C11" s="102"/>
      <c r="D11" s="76"/>
      <c r="E11" s="77"/>
    </row>
    <row r="12" spans="1:5" s="1" customFormat="1" ht="30.75" customHeight="1">
      <c r="A12" s="34"/>
      <c r="B12" s="103"/>
      <c r="C12" s="104"/>
      <c r="D12" s="78"/>
      <c r="E12" s="79"/>
    </row>
    <row r="13" spans="1:5" s="1" customFormat="1" ht="15.75" customHeight="1">
      <c r="A13" s="21"/>
      <c r="B13" s="21"/>
      <c r="C13" s="21"/>
      <c r="D13" s="21"/>
      <c r="E13" s="21"/>
    </row>
    <row r="14" spans="2:5" s="1" customFormat="1" ht="35.25" customHeight="1">
      <c r="B14" s="3"/>
      <c r="C14" s="14"/>
      <c r="D14" s="14"/>
      <c r="E14" s="14"/>
    </row>
    <row r="15" spans="1:4" s="1" customFormat="1" ht="35.25" customHeight="1">
      <c r="A15" s="10" t="s">
        <v>10</v>
      </c>
      <c r="B15" s="3"/>
      <c r="C15" s="3"/>
      <c r="D15" s="3"/>
    </row>
    <row r="16" spans="1:5" s="1" customFormat="1" ht="31.5" customHeight="1">
      <c r="A16" s="6" t="s">
        <v>3</v>
      </c>
      <c r="B16" s="9" t="s">
        <v>5</v>
      </c>
      <c r="C16" s="4" t="s">
        <v>6</v>
      </c>
      <c r="D16" s="59" t="s">
        <v>4</v>
      </c>
      <c r="E16" s="60"/>
    </row>
    <row r="17" spans="1:5" s="1" customFormat="1" ht="15" customHeight="1">
      <c r="A17" s="61" t="s">
        <v>18</v>
      </c>
      <c r="B17" s="25">
        <v>52000</v>
      </c>
      <c r="C17" s="27">
        <v>52000</v>
      </c>
      <c r="D17" s="51" t="s">
        <v>21</v>
      </c>
      <c r="E17" s="40"/>
    </row>
    <row r="18" spans="1:5" s="1" customFormat="1" ht="50.25" customHeight="1">
      <c r="A18" s="61"/>
      <c r="B18" s="26"/>
      <c r="C18" s="28"/>
      <c r="D18" s="41"/>
      <c r="E18" s="42"/>
    </row>
    <row r="19" spans="1:5" s="1" customFormat="1" ht="15" customHeight="1">
      <c r="A19" s="55" t="s">
        <v>19</v>
      </c>
      <c r="B19" s="25">
        <v>30200</v>
      </c>
      <c r="C19" s="27">
        <v>30200</v>
      </c>
      <c r="D19" s="51" t="s">
        <v>20</v>
      </c>
      <c r="E19" s="40"/>
    </row>
    <row r="20" spans="1:5" s="7" customFormat="1" ht="30.75" customHeight="1">
      <c r="A20" s="55"/>
      <c r="B20" s="26"/>
      <c r="C20" s="28"/>
      <c r="D20" s="41"/>
      <c r="E20" s="42"/>
    </row>
    <row r="21" spans="1:5" s="1" customFormat="1" ht="15" customHeight="1">
      <c r="A21" s="55"/>
      <c r="B21" s="25"/>
      <c r="C21" s="27"/>
      <c r="D21" s="51"/>
      <c r="E21" s="40"/>
    </row>
    <row r="22" spans="1:9" s="1" customFormat="1" ht="30.75" customHeight="1">
      <c r="A22" s="55"/>
      <c r="B22" s="26"/>
      <c r="C22" s="28"/>
      <c r="D22" s="41"/>
      <c r="E22" s="42"/>
      <c r="I22" s="7"/>
    </row>
    <row r="23" spans="1:5" s="1" customFormat="1" ht="15" customHeight="1">
      <c r="A23" s="55"/>
      <c r="B23" s="25"/>
      <c r="C23" s="27"/>
      <c r="D23" s="51"/>
      <c r="E23" s="44"/>
    </row>
    <row r="24" spans="1:5" s="1" customFormat="1" ht="30.75" customHeight="1">
      <c r="A24" s="55"/>
      <c r="B24" s="26"/>
      <c r="C24" s="28"/>
      <c r="D24" s="45"/>
      <c r="E24" s="46"/>
    </row>
    <row r="25" spans="1:5" s="1" customFormat="1" ht="15" customHeight="1">
      <c r="A25" s="23"/>
      <c r="B25" s="25"/>
      <c r="C25" s="27"/>
      <c r="D25" s="43"/>
      <c r="E25" s="40"/>
    </row>
    <row r="26" spans="1:5" s="1" customFormat="1" ht="30.75" customHeight="1">
      <c r="A26" s="24"/>
      <c r="B26" s="26"/>
      <c r="C26" s="28"/>
      <c r="D26" s="41"/>
      <c r="E26" s="42"/>
    </row>
    <row r="27" spans="1:5" s="1" customFormat="1" ht="15" customHeight="1">
      <c r="A27" s="23"/>
      <c r="B27" s="25"/>
      <c r="C27" s="27"/>
      <c r="D27" s="43"/>
      <c r="E27" s="44"/>
    </row>
    <row r="28" spans="1:5" s="1" customFormat="1" ht="30.75" customHeight="1">
      <c r="A28" s="24"/>
      <c r="B28" s="26"/>
      <c r="C28" s="28"/>
      <c r="D28" s="45"/>
      <c r="E28" s="46"/>
    </row>
    <row r="29" spans="1:5" s="1" customFormat="1" ht="15" customHeight="1">
      <c r="A29" s="23"/>
      <c r="B29" s="25"/>
      <c r="C29" s="27"/>
      <c r="D29" s="47"/>
      <c r="E29" s="48"/>
    </row>
    <row r="30" spans="1:5" s="1" customFormat="1" ht="30.75" customHeight="1">
      <c r="A30" s="24"/>
      <c r="B30" s="26"/>
      <c r="C30" s="28"/>
      <c r="D30" s="49"/>
      <c r="E30" s="50"/>
    </row>
    <row r="31" spans="1:5" s="1" customFormat="1" ht="15" customHeight="1">
      <c r="A31" s="55"/>
      <c r="B31" s="25"/>
      <c r="C31" s="27"/>
      <c r="D31" s="96"/>
      <c r="E31" s="40"/>
    </row>
    <row r="32" spans="1:5" s="1" customFormat="1" ht="30.75" customHeight="1">
      <c r="A32" s="55"/>
      <c r="B32" s="26"/>
      <c r="C32" s="28"/>
      <c r="D32" s="41"/>
      <c r="E32" s="42"/>
    </row>
    <row r="33" spans="1:5" s="1" customFormat="1" ht="15" customHeight="1">
      <c r="A33" s="33" t="s">
        <v>11</v>
      </c>
      <c r="B33" s="97">
        <f>B17+B19+B21+B23+B25+B27+B29+B31</f>
        <v>82200</v>
      </c>
      <c r="C33" s="99">
        <f>SUM(C17:C32)</f>
        <v>82200</v>
      </c>
      <c r="D33" s="39"/>
      <c r="E33" s="40"/>
    </row>
    <row r="34" spans="1:5" s="1" customFormat="1" ht="30.75" customHeight="1">
      <c r="A34" s="34"/>
      <c r="B34" s="98"/>
      <c r="C34" s="100"/>
      <c r="D34" s="41"/>
      <c r="E34" s="42"/>
    </row>
    <row r="35" spans="1:5" s="1" customFormat="1" ht="15" customHeight="1">
      <c r="A35" s="21"/>
      <c r="B35" s="22"/>
      <c r="C35" s="22"/>
      <c r="D35" s="22"/>
      <c r="E35" s="22"/>
    </row>
    <row r="36" ht="22.5" customHeight="1"/>
  </sheetData>
  <sheetProtection/>
  <mergeCells count="54">
    <mergeCell ref="A1:E1"/>
    <mergeCell ref="B3:C3"/>
    <mergeCell ref="D3:E3"/>
    <mergeCell ref="A4:A6"/>
    <mergeCell ref="B4:C6"/>
    <mergeCell ref="D4:E5"/>
    <mergeCell ref="A7:A8"/>
    <mergeCell ref="B7:C8"/>
    <mergeCell ref="D7:E8"/>
    <mergeCell ref="A9:A10"/>
    <mergeCell ref="B9:C10"/>
    <mergeCell ref="D9:E10"/>
    <mergeCell ref="A11:A12"/>
    <mergeCell ref="B11:C12"/>
    <mergeCell ref="D11:E12"/>
    <mergeCell ref="A13:E13"/>
    <mergeCell ref="D16:E16"/>
    <mergeCell ref="A17:A18"/>
    <mergeCell ref="B17:B18"/>
    <mergeCell ref="C17:C18"/>
    <mergeCell ref="D17:E18"/>
    <mergeCell ref="A19:A20"/>
    <mergeCell ref="B19:B20"/>
    <mergeCell ref="C19:C20"/>
    <mergeCell ref="D19:E20"/>
    <mergeCell ref="A21:A22"/>
    <mergeCell ref="B21:B22"/>
    <mergeCell ref="C21:C22"/>
    <mergeCell ref="D21:E22"/>
    <mergeCell ref="A23:A24"/>
    <mergeCell ref="B23:B24"/>
    <mergeCell ref="C23:C24"/>
    <mergeCell ref="D23:E24"/>
    <mergeCell ref="A25:A26"/>
    <mergeCell ref="B25:B26"/>
    <mergeCell ref="C25:C26"/>
    <mergeCell ref="D25:E26"/>
    <mergeCell ref="A27:A28"/>
    <mergeCell ref="B27:B28"/>
    <mergeCell ref="C27:C28"/>
    <mergeCell ref="D27:E28"/>
    <mergeCell ref="A29:A30"/>
    <mergeCell ref="B29:B30"/>
    <mergeCell ref="C29:C30"/>
    <mergeCell ref="D29:E30"/>
    <mergeCell ref="A35:E35"/>
    <mergeCell ref="A31:A32"/>
    <mergeCell ref="B31:B32"/>
    <mergeCell ref="C31:C32"/>
    <mergeCell ref="D31:E32"/>
    <mergeCell ref="A33:A34"/>
    <mergeCell ref="B33:B34"/>
    <mergeCell ref="C33:C34"/>
    <mergeCell ref="D33:E34"/>
  </mergeCells>
  <printOptions horizontalCentered="1"/>
  <pageMargins left="0.984251968503937" right="0.3937007874015748" top="0.66" bottom="0.34" header="0.5118110236220472" footer="0.21"/>
  <pageSetup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I35"/>
  <sheetViews>
    <sheetView showZeros="0" view="pageBreakPreview" zoomScale="82" zoomScaleSheetLayoutView="82" zoomScalePageLayoutView="0" workbookViewId="0" topLeftCell="A1">
      <selection activeCell="G4" sqref="G4"/>
    </sheetView>
  </sheetViews>
  <sheetFormatPr defaultColWidth="9.00390625" defaultRowHeight="13.5"/>
  <cols>
    <col min="1" max="1" width="22.75390625" style="2" customWidth="1"/>
    <col min="2" max="3" width="15.75390625" style="5" customWidth="1"/>
    <col min="4" max="4" width="13.125" style="5" customWidth="1"/>
    <col min="5" max="5" width="13.125" style="2" customWidth="1"/>
    <col min="6" max="6" width="9.00390625" style="2" customWidth="1"/>
    <col min="7" max="7" width="18.625" style="2" customWidth="1"/>
    <col min="8" max="8" width="20.125" style="2" customWidth="1"/>
    <col min="9" max="16384" width="9.00390625" style="2" customWidth="1"/>
  </cols>
  <sheetData>
    <row r="1" spans="1:5" ht="36.75" customHeight="1">
      <c r="A1" s="84" t="s">
        <v>17</v>
      </c>
      <c r="B1" s="84"/>
      <c r="C1" s="84"/>
      <c r="D1" s="84"/>
      <c r="E1" s="84"/>
    </row>
    <row r="2" spans="1:6" s="1" customFormat="1" ht="31.5" customHeight="1">
      <c r="A2" s="10" t="s">
        <v>9</v>
      </c>
      <c r="B2" s="3"/>
      <c r="C2" s="3"/>
      <c r="D2" s="3"/>
      <c r="F2" s="2"/>
    </row>
    <row r="3" spans="1:5" s="1" customFormat="1" ht="31.5" customHeight="1">
      <c r="A3" s="6" t="s">
        <v>3</v>
      </c>
      <c r="B3" s="85" t="s">
        <v>5</v>
      </c>
      <c r="C3" s="86"/>
      <c r="D3" s="87" t="s">
        <v>4</v>
      </c>
      <c r="E3" s="88"/>
    </row>
    <row r="4" spans="1:8" s="1" customFormat="1" ht="15" customHeight="1">
      <c r="A4" s="62" t="s">
        <v>0</v>
      </c>
      <c r="B4" s="136"/>
      <c r="C4" s="137"/>
      <c r="D4" s="92" t="s">
        <v>13</v>
      </c>
      <c r="E4" s="93"/>
      <c r="G4" s="12"/>
      <c r="H4" s="3"/>
    </row>
    <row r="5" spans="1:8" s="1" customFormat="1" ht="20.25" customHeight="1">
      <c r="A5" s="89"/>
      <c r="B5" s="115"/>
      <c r="C5" s="116"/>
      <c r="D5" s="94"/>
      <c r="E5" s="95"/>
      <c r="G5" s="12"/>
      <c r="H5" s="3"/>
    </row>
    <row r="6" spans="1:7" s="1" customFormat="1" ht="17.25" customHeight="1">
      <c r="A6" s="89"/>
      <c r="B6" s="117"/>
      <c r="C6" s="118"/>
      <c r="D6" s="15" t="s">
        <v>12</v>
      </c>
      <c r="E6" s="16"/>
      <c r="G6" s="13"/>
    </row>
    <row r="7" spans="1:5" s="1" customFormat="1" ht="15" customHeight="1">
      <c r="A7" s="62" t="s">
        <v>8</v>
      </c>
      <c r="B7" s="136"/>
      <c r="C7" s="137"/>
      <c r="D7" s="68"/>
      <c r="E7" s="69"/>
    </row>
    <row r="8" spans="1:5" s="1" customFormat="1" ht="30.75" customHeight="1">
      <c r="A8" s="63"/>
      <c r="B8" s="117"/>
      <c r="C8" s="118"/>
      <c r="D8" s="70"/>
      <c r="E8" s="71"/>
    </row>
    <row r="9" spans="1:5" s="1" customFormat="1" ht="15" customHeight="1">
      <c r="A9" s="62"/>
      <c r="B9" s="136"/>
      <c r="C9" s="137"/>
      <c r="D9" s="68"/>
      <c r="E9" s="69"/>
    </row>
    <row r="10" spans="1:5" s="1" customFormat="1" ht="30.75" customHeight="1">
      <c r="A10" s="63"/>
      <c r="B10" s="117"/>
      <c r="C10" s="118"/>
      <c r="D10" s="70"/>
      <c r="E10" s="71"/>
    </row>
    <row r="11" spans="1:5" s="1" customFormat="1" ht="15" customHeight="1">
      <c r="A11" s="33" t="s">
        <v>11</v>
      </c>
      <c r="B11" s="101"/>
      <c r="C11" s="102"/>
      <c r="D11" s="76"/>
      <c r="E11" s="77"/>
    </row>
    <row r="12" spans="1:5" s="1" customFormat="1" ht="30.75" customHeight="1">
      <c r="A12" s="34"/>
      <c r="B12" s="103"/>
      <c r="C12" s="104"/>
      <c r="D12" s="78"/>
      <c r="E12" s="79"/>
    </row>
    <row r="13" spans="1:5" s="1" customFormat="1" ht="15.75" customHeight="1">
      <c r="A13" s="21"/>
      <c r="B13" s="21"/>
      <c r="C13" s="21"/>
      <c r="D13" s="21"/>
      <c r="E13" s="21"/>
    </row>
    <row r="14" spans="2:5" s="1" customFormat="1" ht="35.25" customHeight="1">
      <c r="B14" s="3"/>
      <c r="C14" s="14"/>
      <c r="D14" s="14"/>
      <c r="E14" s="14"/>
    </row>
    <row r="15" spans="1:4" s="1" customFormat="1" ht="35.25" customHeight="1">
      <c r="A15" s="10" t="s">
        <v>10</v>
      </c>
      <c r="B15" s="3"/>
      <c r="C15" s="3"/>
      <c r="D15" s="3"/>
    </row>
    <row r="16" spans="1:5" s="1" customFormat="1" ht="31.5" customHeight="1">
      <c r="A16" s="6" t="s">
        <v>3</v>
      </c>
      <c r="B16" s="9" t="s">
        <v>5</v>
      </c>
      <c r="C16" s="4" t="s">
        <v>6</v>
      </c>
      <c r="D16" s="59" t="s">
        <v>4</v>
      </c>
      <c r="E16" s="60"/>
    </row>
    <row r="17" spans="1:5" s="1" customFormat="1" ht="15" customHeight="1">
      <c r="A17" s="61"/>
      <c r="B17" s="25"/>
      <c r="C17" s="27"/>
      <c r="D17" s="51"/>
      <c r="E17" s="40"/>
    </row>
    <row r="18" spans="1:5" s="1" customFormat="1" ht="30.75" customHeight="1">
      <c r="A18" s="61"/>
      <c r="B18" s="26"/>
      <c r="C18" s="28"/>
      <c r="D18" s="41"/>
      <c r="E18" s="42"/>
    </row>
    <row r="19" spans="1:5" s="1" customFormat="1" ht="15" customHeight="1">
      <c r="A19" s="55"/>
      <c r="B19" s="25"/>
      <c r="C19" s="27"/>
      <c r="D19" s="51"/>
      <c r="E19" s="40"/>
    </row>
    <row r="20" spans="1:5" s="7" customFormat="1" ht="30.75" customHeight="1">
      <c r="A20" s="55"/>
      <c r="B20" s="26"/>
      <c r="C20" s="28"/>
      <c r="D20" s="41"/>
      <c r="E20" s="42"/>
    </row>
    <row r="21" spans="1:5" s="1" customFormat="1" ht="15" customHeight="1">
      <c r="A21" s="55"/>
      <c r="B21" s="25"/>
      <c r="C21" s="27"/>
      <c r="D21" s="51"/>
      <c r="E21" s="40"/>
    </row>
    <row r="22" spans="1:9" s="1" customFormat="1" ht="30.75" customHeight="1">
      <c r="A22" s="55"/>
      <c r="B22" s="26"/>
      <c r="C22" s="28"/>
      <c r="D22" s="41"/>
      <c r="E22" s="42"/>
      <c r="I22" s="7"/>
    </row>
    <row r="23" spans="1:5" s="1" customFormat="1" ht="15" customHeight="1">
      <c r="A23" s="55"/>
      <c r="B23" s="25"/>
      <c r="C23" s="27"/>
      <c r="D23" s="51"/>
      <c r="E23" s="44"/>
    </row>
    <row r="24" spans="1:5" s="1" customFormat="1" ht="30.75" customHeight="1">
      <c r="A24" s="55"/>
      <c r="B24" s="26"/>
      <c r="C24" s="28"/>
      <c r="D24" s="45"/>
      <c r="E24" s="46"/>
    </row>
    <row r="25" spans="1:5" s="1" customFormat="1" ht="15" customHeight="1">
      <c r="A25" s="23"/>
      <c r="B25" s="25"/>
      <c r="C25" s="27"/>
      <c r="D25" s="43"/>
      <c r="E25" s="40"/>
    </row>
    <row r="26" spans="1:5" s="1" customFormat="1" ht="30.75" customHeight="1">
      <c r="A26" s="24"/>
      <c r="B26" s="26"/>
      <c r="C26" s="28"/>
      <c r="D26" s="41"/>
      <c r="E26" s="42"/>
    </row>
    <row r="27" spans="1:5" s="1" customFormat="1" ht="15" customHeight="1">
      <c r="A27" s="23"/>
      <c r="B27" s="25"/>
      <c r="C27" s="27"/>
      <c r="D27" s="43"/>
      <c r="E27" s="44"/>
    </row>
    <row r="28" spans="1:5" s="1" customFormat="1" ht="30.75" customHeight="1">
      <c r="A28" s="24"/>
      <c r="B28" s="26"/>
      <c r="C28" s="28"/>
      <c r="D28" s="45"/>
      <c r="E28" s="46"/>
    </row>
    <row r="29" spans="1:5" s="1" customFormat="1" ht="15" customHeight="1">
      <c r="A29" s="23"/>
      <c r="B29" s="25"/>
      <c r="C29" s="27"/>
      <c r="D29" s="47"/>
      <c r="E29" s="48"/>
    </row>
    <row r="30" spans="1:5" s="1" customFormat="1" ht="30.75" customHeight="1">
      <c r="A30" s="24"/>
      <c r="B30" s="26"/>
      <c r="C30" s="28"/>
      <c r="D30" s="49"/>
      <c r="E30" s="50"/>
    </row>
    <row r="31" spans="1:5" s="1" customFormat="1" ht="15" customHeight="1">
      <c r="A31" s="55"/>
      <c r="B31" s="25"/>
      <c r="C31" s="27"/>
      <c r="D31" s="96"/>
      <c r="E31" s="40"/>
    </row>
    <row r="32" spans="1:5" s="1" customFormat="1" ht="30.75" customHeight="1">
      <c r="A32" s="55"/>
      <c r="B32" s="26"/>
      <c r="C32" s="28"/>
      <c r="D32" s="41"/>
      <c r="E32" s="42"/>
    </row>
    <row r="33" spans="1:5" s="1" customFormat="1" ht="15" customHeight="1">
      <c r="A33" s="33" t="s">
        <v>11</v>
      </c>
      <c r="B33" s="97"/>
      <c r="C33" s="99"/>
      <c r="D33" s="39"/>
      <c r="E33" s="40"/>
    </row>
    <row r="34" spans="1:5" s="1" customFormat="1" ht="30.75" customHeight="1">
      <c r="A34" s="34"/>
      <c r="B34" s="98"/>
      <c r="C34" s="100"/>
      <c r="D34" s="41"/>
      <c r="E34" s="42"/>
    </row>
    <row r="35" spans="1:5" s="1" customFormat="1" ht="15" customHeight="1">
      <c r="A35" s="21"/>
      <c r="B35" s="22"/>
      <c r="C35" s="22"/>
      <c r="D35" s="22"/>
      <c r="E35" s="22"/>
    </row>
    <row r="36" ht="22.5" customHeight="1"/>
  </sheetData>
  <sheetProtection/>
  <mergeCells count="54">
    <mergeCell ref="A35:E35"/>
    <mergeCell ref="A31:A32"/>
    <mergeCell ref="B31:B32"/>
    <mergeCell ref="C31:C32"/>
    <mergeCell ref="D31:E32"/>
    <mergeCell ref="A33:A34"/>
    <mergeCell ref="B33:B34"/>
    <mergeCell ref="C33:C34"/>
    <mergeCell ref="D33:E34"/>
    <mergeCell ref="A27:A28"/>
    <mergeCell ref="B27:B28"/>
    <mergeCell ref="C27:C28"/>
    <mergeCell ref="D27:E28"/>
    <mergeCell ref="A29:A30"/>
    <mergeCell ref="B29:B30"/>
    <mergeCell ref="C29:C30"/>
    <mergeCell ref="D29:E30"/>
    <mergeCell ref="A23:A24"/>
    <mergeCell ref="B23:B24"/>
    <mergeCell ref="C23:C24"/>
    <mergeCell ref="D23:E24"/>
    <mergeCell ref="A25:A26"/>
    <mergeCell ref="B25:B26"/>
    <mergeCell ref="C25:C26"/>
    <mergeCell ref="D25:E26"/>
    <mergeCell ref="A19:A20"/>
    <mergeCell ref="B19:B20"/>
    <mergeCell ref="C19:C20"/>
    <mergeCell ref="D19:E20"/>
    <mergeCell ref="A21:A22"/>
    <mergeCell ref="B21:B22"/>
    <mergeCell ref="C21:C22"/>
    <mergeCell ref="D21:E22"/>
    <mergeCell ref="A11:A12"/>
    <mergeCell ref="B11:C12"/>
    <mergeCell ref="D11:E12"/>
    <mergeCell ref="A13:E13"/>
    <mergeCell ref="D16:E16"/>
    <mergeCell ref="A17:A18"/>
    <mergeCell ref="B17:B18"/>
    <mergeCell ref="C17:C18"/>
    <mergeCell ref="D17:E18"/>
    <mergeCell ref="A7:A8"/>
    <mergeCell ref="B7:C8"/>
    <mergeCell ref="D7:E8"/>
    <mergeCell ref="A9:A10"/>
    <mergeCell ref="B9:C10"/>
    <mergeCell ref="D9:E10"/>
    <mergeCell ref="A1:E1"/>
    <mergeCell ref="B3:C3"/>
    <mergeCell ref="D3:E3"/>
    <mergeCell ref="A4:A6"/>
    <mergeCell ref="B4:C6"/>
    <mergeCell ref="D4:E5"/>
  </mergeCells>
  <printOptions horizontalCentered="1"/>
  <pageMargins left="0.984251968503937" right="0.3937007874015748" top="0.66" bottom="0.34" header="0.5118110236220472" footer="0.21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I35"/>
  <sheetViews>
    <sheetView showZeros="0" view="pageBreakPreview" zoomScale="85" zoomScaleSheetLayoutView="85" zoomScalePageLayoutView="0" workbookViewId="0" topLeftCell="A1">
      <selection activeCell="C2" sqref="C2"/>
    </sheetView>
  </sheetViews>
  <sheetFormatPr defaultColWidth="9.00390625" defaultRowHeight="13.5"/>
  <cols>
    <col min="1" max="1" width="22.75390625" style="2" customWidth="1"/>
    <col min="2" max="3" width="15.75390625" style="5" customWidth="1"/>
    <col min="4" max="4" width="13.125" style="5" customWidth="1"/>
    <col min="5" max="5" width="15.00390625" style="2" customWidth="1"/>
    <col min="6" max="6" width="9.00390625" style="2" customWidth="1"/>
    <col min="7" max="7" width="18.625" style="2" customWidth="1"/>
    <col min="8" max="8" width="20.125" style="2" customWidth="1"/>
    <col min="9" max="16384" width="9.00390625" style="2" customWidth="1"/>
  </cols>
  <sheetData>
    <row r="1" spans="1:5" ht="36.75" customHeight="1">
      <c r="A1" s="84" t="s">
        <v>17</v>
      </c>
      <c r="B1" s="84"/>
      <c r="C1" s="84"/>
      <c r="D1" s="84"/>
      <c r="E1" s="84"/>
    </row>
    <row r="2" spans="1:6" s="1" customFormat="1" ht="31.5" customHeight="1">
      <c r="A2" s="10" t="s">
        <v>9</v>
      </c>
      <c r="B2" s="3"/>
      <c r="C2" s="3"/>
      <c r="D2" s="3"/>
      <c r="F2" s="2"/>
    </row>
    <row r="3" spans="1:5" s="1" customFormat="1" ht="31.5" customHeight="1">
      <c r="A3" s="6" t="s">
        <v>3</v>
      </c>
      <c r="B3" s="121" t="s">
        <v>5</v>
      </c>
      <c r="C3" s="122"/>
      <c r="D3" s="123" t="s">
        <v>4</v>
      </c>
      <c r="E3" s="124"/>
    </row>
    <row r="4" spans="1:8" s="1" customFormat="1" ht="15" customHeight="1">
      <c r="A4" s="105" t="s">
        <v>0</v>
      </c>
      <c r="B4" s="126">
        <v>65000</v>
      </c>
      <c r="C4" s="127"/>
      <c r="D4" s="132" t="s">
        <v>13</v>
      </c>
      <c r="E4" s="133"/>
      <c r="G4" s="12"/>
      <c r="H4" s="3"/>
    </row>
    <row r="5" spans="1:8" s="1" customFormat="1" ht="20.25" customHeight="1">
      <c r="A5" s="125"/>
      <c r="B5" s="128"/>
      <c r="C5" s="129"/>
      <c r="D5" s="134"/>
      <c r="E5" s="135"/>
      <c r="G5" s="12"/>
      <c r="H5" s="3"/>
    </row>
    <row r="6" spans="1:7" s="1" customFormat="1" ht="17.25" customHeight="1">
      <c r="A6" s="125"/>
      <c r="B6" s="130"/>
      <c r="C6" s="131"/>
      <c r="D6" s="20" t="s">
        <v>12</v>
      </c>
      <c r="E6" s="19">
        <v>120000</v>
      </c>
      <c r="G6" s="13"/>
    </row>
    <row r="7" spans="1:5" s="1" customFormat="1" ht="15" customHeight="1">
      <c r="A7" s="105" t="s">
        <v>8</v>
      </c>
      <c r="B7" s="107">
        <f>B11-B4</f>
        <v>17200</v>
      </c>
      <c r="C7" s="108"/>
      <c r="D7" s="111"/>
      <c r="E7" s="112"/>
    </row>
    <row r="8" spans="1:5" s="1" customFormat="1" ht="30.75" customHeight="1">
      <c r="A8" s="106"/>
      <c r="B8" s="109"/>
      <c r="C8" s="110"/>
      <c r="D8" s="113"/>
      <c r="E8" s="114"/>
    </row>
    <row r="9" spans="1:5" s="1" customFormat="1" ht="15" customHeight="1">
      <c r="A9" s="62"/>
      <c r="B9" s="115">
        <f>B13-B6</f>
        <v>0</v>
      </c>
      <c r="C9" s="116"/>
      <c r="D9" s="119"/>
      <c r="E9" s="120"/>
    </row>
    <row r="10" spans="1:5" s="1" customFormat="1" ht="30.75" customHeight="1">
      <c r="A10" s="63"/>
      <c r="B10" s="117"/>
      <c r="C10" s="118"/>
      <c r="D10" s="70"/>
      <c r="E10" s="71"/>
    </row>
    <row r="11" spans="1:5" s="1" customFormat="1" ht="15" customHeight="1">
      <c r="A11" s="33" t="s">
        <v>11</v>
      </c>
      <c r="B11" s="101">
        <f>B33</f>
        <v>82200</v>
      </c>
      <c r="C11" s="102"/>
      <c r="D11" s="76"/>
      <c r="E11" s="77"/>
    </row>
    <row r="12" spans="1:5" s="1" customFormat="1" ht="30.75" customHeight="1">
      <c r="A12" s="34"/>
      <c r="B12" s="103"/>
      <c r="C12" s="104"/>
      <c r="D12" s="78"/>
      <c r="E12" s="79"/>
    </row>
    <row r="13" spans="1:5" s="1" customFormat="1" ht="15.75" customHeight="1">
      <c r="A13" s="21"/>
      <c r="B13" s="21"/>
      <c r="C13" s="21"/>
      <c r="D13" s="21"/>
      <c r="E13" s="21"/>
    </row>
    <row r="14" spans="2:5" s="1" customFormat="1" ht="35.25" customHeight="1">
      <c r="B14" s="3"/>
      <c r="C14" s="14"/>
      <c r="D14" s="14"/>
      <c r="E14" s="14"/>
    </row>
    <row r="15" spans="1:4" s="1" customFormat="1" ht="35.25" customHeight="1">
      <c r="A15" s="10" t="s">
        <v>10</v>
      </c>
      <c r="B15" s="3"/>
      <c r="C15" s="3"/>
      <c r="D15" s="3"/>
    </row>
    <row r="16" spans="1:5" s="1" customFormat="1" ht="31.5" customHeight="1">
      <c r="A16" s="6" t="s">
        <v>3</v>
      </c>
      <c r="B16" s="9" t="s">
        <v>5</v>
      </c>
      <c r="C16" s="4" t="s">
        <v>6</v>
      </c>
      <c r="D16" s="59" t="s">
        <v>4</v>
      </c>
      <c r="E16" s="60"/>
    </row>
    <row r="17" spans="1:5" s="1" customFormat="1" ht="15" customHeight="1">
      <c r="A17" s="61" t="s">
        <v>18</v>
      </c>
      <c r="B17" s="25">
        <v>52000</v>
      </c>
      <c r="C17" s="27">
        <v>52000</v>
      </c>
      <c r="D17" s="51" t="s">
        <v>21</v>
      </c>
      <c r="E17" s="40"/>
    </row>
    <row r="18" spans="1:5" s="1" customFormat="1" ht="50.25" customHeight="1">
      <c r="A18" s="61"/>
      <c r="B18" s="26"/>
      <c r="C18" s="28"/>
      <c r="D18" s="41"/>
      <c r="E18" s="42"/>
    </row>
    <row r="19" spans="1:5" s="1" customFormat="1" ht="15" customHeight="1">
      <c r="A19" s="55" t="s">
        <v>19</v>
      </c>
      <c r="B19" s="25">
        <v>30200</v>
      </c>
      <c r="C19" s="27">
        <v>30200</v>
      </c>
      <c r="D19" s="51" t="s">
        <v>20</v>
      </c>
      <c r="E19" s="40"/>
    </row>
    <row r="20" spans="1:5" s="7" customFormat="1" ht="30.75" customHeight="1">
      <c r="A20" s="55"/>
      <c r="B20" s="26"/>
      <c r="C20" s="28"/>
      <c r="D20" s="41"/>
      <c r="E20" s="42"/>
    </row>
    <row r="21" spans="1:5" s="1" customFormat="1" ht="15" customHeight="1">
      <c r="A21" s="55"/>
      <c r="B21" s="25"/>
      <c r="C21" s="27"/>
      <c r="D21" s="51"/>
      <c r="E21" s="40"/>
    </row>
    <row r="22" spans="1:9" s="1" customFormat="1" ht="30.75" customHeight="1">
      <c r="A22" s="55"/>
      <c r="B22" s="26"/>
      <c r="C22" s="28"/>
      <c r="D22" s="41"/>
      <c r="E22" s="42"/>
      <c r="I22" s="7"/>
    </row>
    <row r="23" spans="1:5" s="1" customFormat="1" ht="15" customHeight="1">
      <c r="A23" s="55"/>
      <c r="B23" s="25"/>
      <c r="C23" s="27"/>
      <c r="D23" s="51"/>
      <c r="E23" s="44"/>
    </row>
    <row r="24" spans="1:5" s="1" customFormat="1" ht="30.75" customHeight="1">
      <c r="A24" s="55"/>
      <c r="B24" s="26"/>
      <c r="C24" s="28"/>
      <c r="D24" s="45"/>
      <c r="E24" s="46"/>
    </row>
    <row r="25" spans="1:5" s="1" customFormat="1" ht="15" customHeight="1">
      <c r="A25" s="23"/>
      <c r="B25" s="25"/>
      <c r="C25" s="27"/>
      <c r="D25" s="43"/>
      <c r="E25" s="40"/>
    </row>
    <row r="26" spans="1:5" s="1" customFormat="1" ht="30.75" customHeight="1">
      <c r="A26" s="24"/>
      <c r="B26" s="26"/>
      <c r="C26" s="28"/>
      <c r="D26" s="41"/>
      <c r="E26" s="42"/>
    </row>
    <row r="27" spans="1:5" s="1" customFormat="1" ht="15" customHeight="1">
      <c r="A27" s="23"/>
      <c r="B27" s="25"/>
      <c r="C27" s="27"/>
      <c r="D27" s="43"/>
      <c r="E27" s="44"/>
    </row>
    <row r="28" spans="1:5" s="1" customFormat="1" ht="30.75" customHeight="1">
      <c r="A28" s="24"/>
      <c r="B28" s="26"/>
      <c r="C28" s="28"/>
      <c r="D28" s="45"/>
      <c r="E28" s="46"/>
    </row>
    <row r="29" spans="1:5" s="1" customFormat="1" ht="15" customHeight="1">
      <c r="A29" s="23"/>
      <c r="B29" s="25"/>
      <c r="C29" s="27"/>
      <c r="D29" s="47"/>
      <c r="E29" s="48"/>
    </row>
    <row r="30" spans="1:5" s="1" customFormat="1" ht="30.75" customHeight="1">
      <c r="A30" s="24"/>
      <c r="B30" s="26"/>
      <c r="C30" s="28"/>
      <c r="D30" s="49"/>
      <c r="E30" s="50"/>
    </row>
    <row r="31" spans="1:5" s="1" customFormat="1" ht="15" customHeight="1">
      <c r="A31" s="55"/>
      <c r="B31" s="25"/>
      <c r="C31" s="27"/>
      <c r="D31" s="96"/>
      <c r="E31" s="40"/>
    </row>
    <row r="32" spans="1:5" s="1" customFormat="1" ht="30.75" customHeight="1">
      <c r="A32" s="55"/>
      <c r="B32" s="26"/>
      <c r="C32" s="28"/>
      <c r="D32" s="41"/>
      <c r="E32" s="42"/>
    </row>
    <row r="33" spans="1:5" s="1" customFormat="1" ht="15" customHeight="1">
      <c r="A33" s="33" t="s">
        <v>11</v>
      </c>
      <c r="B33" s="97">
        <f>B17+B19+B21+B23+B25+B27+B29+B31</f>
        <v>82200</v>
      </c>
      <c r="C33" s="99">
        <f>SUM(C17:C32)</f>
        <v>82200</v>
      </c>
      <c r="D33" s="39"/>
      <c r="E33" s="40"/>
    </row>
    <row r="34" spans="1:5" s="1" customFormat="1" ht="30.75" customHeight="1">
      <c r="A34" s="34"/>
      <c r="B34" s="98"/>
      <c r="C34" s="100"/>
      <c r="D34" s="41"/>
      <c r="E34" s="42"/>
    </row>
    <row r="35" spans="1:5" s="1" customFormat="1" ht="15" customHeight="1">
      <c r="A35" s="21"/>
      <c r="B35" s="22"/>
      <c r="C35" s="22"/>
      <c r="D35" s="22"/>
      <c r="E35" s="22"/>
    </row>
    <row r="36" ht="22.5" customHeight="1"/>
  </sheetData>
  <sheetProtection/>
  <mergeCells count="54">
    <mergeCell ref="A1:E1"/>
    <mergeCell ref="B3:C3"/>
    <mergeCell ref="D3:E3"/>
    <mergeCell ref="A4:A6"/>
    <mergeCell ref="B4:C6"/>
    <mergeCell ref="D4:E5"/>
    <mergeCell ref="A7:A8"/>
    <mergeCell ref="B7:C8"/>
    <mergeCell ref="D7:E8"/>
    <mergeCell ref="A9:A10"/>
    <mergeCell ref="B9:C10"/>
    <mergeCell ref="D9:E10"/>
    <mergeCell ref="A11:A12"/>
    <mergeCell ref="B11:C12"/>
    <mergeCell ref="D11:E12"/>
    <mergeCell ref="A13:E13"/>
    <mergeCell ref="D16:E16"/>
    <mergeCell ref="A17:A18"/>
    <mergeCell ref="B17:B18"/>
    <mergeCell ref="C17:C18"/>
    <mergeCell ref="D17:E18"/>
    <mergeCell ref="A19:A20"/>
    <mergeCell ref="B19:B20"/>
    <mergeCell ref="C19:C20"/>
    <mergeCell ref="D19:E20"/>
    <mergeCell ref="A21:A22"/>
    <mergeCell ref="B21:B22"/>
    <mergeCell ref="C21:C22"/>
    <mergeCell ref="D21:E22"/>
    <mergeCell ref="A23:A24"/>
    <mergeCell ref="B23:B24"/>
    <mergeCell ref="C23:C24"/>
    <mergeCell ref="D23:E24"/>
    <mergeCell ref="A25:A26"/>
    <mergeCell ref="B25:B26"/>
    <mergeCell ref="C25:C26"/>
    <mergeCell ref="D25:E26"/>
    <mergeCell ref="A27:A28"/>
    <mergeCell ref="B27:B28"/>
    <mergeCell ref="C27:C28"/>
    <mergeCell ref="D27:E28"/>
    <mergeCell ref="A29:A30"/>
    <mergeCell ref="B29:B30"/>
    <mergeCell ref="C29:C30"/>
    <mergeCell ref="D29:E30"/>
    <mergeCell ref="A35:E35"/>
    <mergeCell ref="A31:A32"/>
    <mergeCell ref="B31:B32"/>
    <mergeCell ref="C31:C32"/>
    <mergeCell ref="D31:E32"/>
    <mergeCell ref="A33:A34"/>
    <mergeCell ref="B33:B34"/>
    <mergeCell ref="C33:C34"/>
    <mergeCell ref="D33:E34"/>
  </mergeCells>
  <printOptions horizontalCentered="1"/>
  <pageMargins left="0.984251968503937" right="0.3937007874015748" top="0.66" bottom="0.34" header="0.5118110236220472" footer="0.21"/>
  <pageSetup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I35"/>
  <sheetViews>
    <sheetView showZeros="0" view="pageBreakPreview" zoomScale="82" zoomScaleSheetLayoutView="82" zoomScalePageLayoutView="0" workbookViewId="0" topLeftCell="A1">
      <selection activeCell="A1" sqref="A1:C1"/>
    </sheetView>
  </sheetViews>
  <sheetFormatPr defaultColWidth="9.00390625" defaultRowHeight="13.5"/>
  <cols>
    <col min="1" max="1" width="22.75390625" style="2" customWidth="1"/>
    <col min="2" max="3" width="15.75390625" style="5" customWidth="1"/>
    <col min="4" max="4" width="13.125" style="5" customWidth="1"/>
    <col min="5" max="5" width="13.125" style="2" customWidth="1"/>
    <col min="6" max="6" width="9.00390625" style="2" customWidth="1"/>
    <col min="7" max="7" width="18.625" style="2" customWidth="1"/>
    <col min="8" max="8" width="20.125" style="2" customWidth="1"/>
    <col min="9" max="16384" width="9.00390625" style="2" customWidth="1"/>
  </cols>
  <sheetData>
    <row r="1" spans="1:5" ht="36.75" customHeight="1">
      <c r="A1" s="144" t="s">
        <v>7</v>
      </c>
      <c r="B1" s="144"/>
      <c r="C1" s="144"/>
      <c r="D1" s="145" t="s">
        <v>14</v>
      </c>
      <c r="E1" s="145"/>
    </row>
    <row r="2" spans="1:6" s="1" customFormat="1" ht="31.5" customHeight="1">
      <c r="A2" s="10" t="s">
        <v>9</v>
      </c>
      <c r="B2" s="3"/>
      <c r="C2" s="3"/>
      <c r="D2" s="3"/>
      <c r="F2" s="2"/>
    </row>
    <row r="3" spans="1:5" s="1" customFormat="1" ht="31.5" customHeight="1">
      <c r="A3" s="6" t="s">
        <v>3</v>
      </c>
      <c r="B3" s="85" t="s">
        <v>5</v>
      </c>
      <c r="C3" s="86"/>
      <c r="D3" s="87" t="s">
        <v>4</v>
      </c>
      <c r="E3" s="88"/>
    </row>
    <row r="4" spans="1:8" s="1" customFormat="1" ht="15" customHeight="1">
      <c r="A4" s="62" t="s">
        <v>0</v>
      </c>
      <c r="B4" s="146" t="s">
        <v>22</v>
      </c>
      <c r="C4" s="147"/>
      <c r="D4" s="92" t="s">
        <v>13</v>
      </c>
      <c r="E4" s="93"/>
      <c r="G4" s="12"/>
      <c r="H4" s="3"/>
    </row>
    <row r="5" spans="1:8" s="1" customFormat="1" ht="20.25" customHeight="1">
      <c r="A5" s="89"/>
      <c r="B5" s="136"/>
      <c r="C5" s="137"/>
      <c r="D5" s="94"/>
      <c r="E5" s="95"/>
      <c r="G5" s="12"/>
      <c r="H5" s="3"/>
    </row>
    <row r="6" spans="1:7" s="1" customFormat="1" ht="17.25" customHeight="1">
      <c r="A6" s="89"/>
      <c r="B6" s="117"/>
      <c r="C6" s="118"/>
      <c r="D6" s="15" t="s">
        <v>12</v>
      </c>
      <c r="E6" s="16"/>
      <c r="G6" s="13"/>
    </row>
    <row r="7" spans="1:5" s="1" customFormat="1" ht="15" customHeight="1">
      <c r="A7" s="62" t="s">
        <v>8</v>
      </c>
      <c r="B7" s="146" t="s">
        <v>22</v>
      </c>
      <c r="C7" s="147"/>
      <c r="D7" s="68"/>
      <c r="E7" s="69"/>
    </row>
    <row r="8" spans="1:5" s="1" customFormat="1" ht="30.75" customHeight="1">
      <c r="A8" s="63"/>
      <c r="B8" s="142"/>
      <c r="C8" s="143"/>
      <c r="D8" s="70"/>
      <c r="E8" s="71"/>
    </row>
    <row r="9" spans="1:5" s="1" customFormat="1" ht="15" customHeight="1">
      <c r="A9" s="62"/>
      <c r="B9" s="139"/>
      <c r="C9" s="140"/>
      <c r="D9" s="68"/>
      <c r="E9" s="69"/>
    </row>
    <row r="10" spans="1:5" s="1" customFormat="1" ht="30.75" customHeight="1">
      <c r="A10" s="63"/>
      <c r="B10" s="142"/>
      <c r="C10" s="143"/>
      <c r="D10" s="70"/>
      <c r="E10" s="71"/>
    </row>
    <row r="11" spans="1:5" s="1" customFormat="1" ht="15" customHeight="1">
      <c r="A11" s="33" t="s">
        <v>11</v>
      </c>
      <c r="B11" s="141" t="s">
        <v>22</v>
      </c>
      <c r="C11" s="141"/>
      <c r="D11" s="76"/>
      <c r="E11" s="77"/>
    </row>
    <row r="12" spans="1:5" s="1" customFormat="1" ht="30.75" customHeight="1">
      <c r="A12" s="34"/>
      <c r="B12" s="138"/>
      <c r="C12" s="138"/>
      <c r="D12" s="78"/>
      <c r="E12" s="79"/>
    </row>
    <row r="13" spans="1:5" s="1" customFormat="1" ht="15.75" customHeight="1">
      <c r="A13" s="21" t="s">
        <v>1</v>
      </c>
      <c r="B13" s="21"/>
      <c r="C13" s="21"/>
      <c r="D13" s="21"/>
      <c r="E13" s="21"/>
    </row>
    <row r="14" spans="2:5" s="1" customFormat="1" ht="35.25" customHeight="1">
      <c r="B14" s="3"/>
      <c r="C14" s="14"/>
      <c r="D14" s="14"/>
      <c r="E14" s="14"/>
    </row>
    <row r="15" spans="1:4" s="1" customFormat="1" ht="35.25" customHeight="1">
      <c r="A15" s="10" t="s">
        <v>10</v>
      </c>
      <c r="B15" s="3"/>
      <c r="C15" s="3"/>
      <c r="D15" s="3"/>
    </row>
    <row r="16" spans="1:5" s="1" customFormat="1" ht="31.5" customHeight="1">
      <c r="A16" s="6" t="s">
        <v>3</v>
      </c>
      <c r="B16" s="9" t="s">
        <v>5</v>
      </c>
      <c r="C16" s="4" t="s">
        <v>6</v>
      </c>
      <c r="D16" s="59" t="s">
        <v>4</v>
      </c>
      <c r="E16" s="60"/>
    </row>
    <row r="17" spans="1:5" s="1" customFormat="1" ht="15" customHeight="1">
      <c r="A17" s="55"/>
      <c r="B17" s="18" t="s">
        <v>23</v>
      </c>
      <c r="C17" s="18" t="s">
        <v>23</v>
      </c>
      <c r="D17" s="43"/>
      <c r="E17" s="40"/>
    </row>
    <row r="18" spans="1:5" s="1" customFormat="1" ht="30.75" customHeight="1">
      <c r="A18" s="55"/>
      <c r="B18" s="11"/>
      <c r="C18" s="11"/>
      <c r="D18" s="41"/>
      <c r="E18" s="42"/>
    </row>
    <row r="19" spans="1:5" s="1" customFormat="1" ht="15" customHeight="1">
      <c r="A19" s="55"/>
      <c r="B19" s="18"/>
      <c r="C19" s="18"/>
      <c r="D19" s="43"/>
      <c r="E19" s="40"/>
    </row>
    <row r="20" spans="1:5" s="7" customFormat="1" ht="30.75" customHeight="1">
      <c r="A20" s="55"/>
      <c r="B20" s="11"/>
      <c r="C20" s="11"/>
      <c r="D20" s="41"/>
      <c r="E20" s="42"/>
    </row>
    <row r="21" spans="1:5" s="1" customFormat="1" ht="15" customHeight="1">
      <c r="A21" s="55"/>
      <c r="B21" s="18"/>
      <c r="C21" s="8"/>
      <c r="D21" s="43"/>
      <c r="E21" s="40"/>
    </row>
    <row r="22" spans="1:9" s="1" customFormat="1" ht="30.75" customHeight="1">
      <c r="A22" s="55"/>
      <c r="B22" s="11"/>
      <c r="C22" s="11"/>
      <c r="D22" s="41"/>
      <c r="E22" s="42"/>
      <c r="I22" s="7"/>
    </row>
    <row r="23" spans="1:5" s="1" customFormat="1" ht="15" customHeight="1">
      <c r="A23" s="55"/>
      <c r="B23" s="18"/>
      <c r="C23" s="18"/>
      <c r="D23" s="43"/>
      <c r="E23" s="40"/>
    </row>
    <row r="24" spans="1:5" s="1" customFormat="1" ht="30.75" customHeight="1">
      <c r="A24" s="55"/>
      <c r="B24" s="11"/>
      <c r="C24" s="11"/>
      <c r="D24" s="41"/>
      <c r="E24" s="42"/>
    </row>
    <row r="25" spans="1:5" s="1" customFormat="1" ht="15" customHeight="1">
      <c r="A25" s="55"/>
      <c r="B25" s="18"/>
      <c r="C25" s="18"/>
      <c r="D25" s="43"/>
      <c r="E25" s="40"/>
    </row>
    <row r="26" spans="1:5" s="1" customFormat="1" ht="30.75" customHeight="1">
      <c r="A26" s="55"/>
      <c r="B26" s="11"/>
      <c r="C26" s="11"/>
      <c r="D26" s="41"/>
      <c r="E26" s="42"/>
    </row>
    <row r="27" spans="1:5" s="1" customFormat="1" ht="15" customHeight="1">
      <c r="A27" s="23"/>
      <c r="B27" s="18"/>
      <c r="C27" s="18"/>
      <c r="D27" s="43"/>
      <c r="E27" s="44"/>
    </row>
    <row r="28" spans="1:5" s="1" customFormat="1" ht="30.75" customHeight="1">
      <c r="A28" s="24"/>
      <c r="B28" s="11"/>
      <c r="C28" s="11"/>
      <c r="D28" s="45"/>
      <c r="E28" s="46"/>
    </row>
    <row r="29" spans="1:5" s="1" customFormat="1" ht="15" customHeight="1">
      <c r="A29" s="23"/>
      <c r="B29" s="18"/>
      <c r="C29" s="18"/>
      <c r="D29" s="47"/>
      <c r="E29" s="48"/>
    </row>
    <row r="30" spans="1:5" s="1" customFormat="1" ht="30.75" customHeight="1">
      <c r="A30" s="24"/>
      <c r="B30" s="11"/>
      <c r="C30" s="11"/>
      <c r="D30" s="49"/>
      <c r="E30" s="50"/>
    </row>
    <row r="31" spans="1:5" s="1" customFormat="1" ht="15" customHeight="1">
      <c r="A31" s="55"/>
      <c r="B31" s="18"/>
      <c r="C31" s="8"/>
      <c r="D31" s="96"/>
      <c r="E31" s="40"/>
    </row>
    <row r="32" spans="1:5" s="1" customFormat="1" ht="30.75" customHeight="1">
      <c r="A32" s="55"/>
      <c r="B32" s="11"/>
      <c r="C32" s="11"/>
      <c r="D32" s="41"/>
      <c r="E32" s="42"/>
    </row>
    <row r="33" spans="1:5" s="1" customFormat="1" ht="15" customHeight="1">
      <c r="A33" s="33" t="s">
        <v>11</v>
      </c>
      <c r="B33" s="18" t="s">
        <v>24</v>
      </c>
      <c r="C33" s="18" t="s">
        <v>24</v>
      </c>
      <c r="D33" s="39"/>
      <c r="E33" s="40"/>
    </row>
    <row r="34" spans="1:5" s="1" customFormat="1" ht="30.75" customHeight="1">
      <c r="A34" s="34"/>
      <c r="B34" s="17">
        <f>B18+B20+B22+B24+B26+B28+B30+B32</f>
        <v>0</v>
      </c>
      <c r="C34" s="17">
        <f>C18+C20+C22+C24+C26+C28+C30+C32</f>
        <v>0</v>
      </c>
      <c r="D34" s="41"/>
      <c r="E34" s="42"/>
    </row>
    <row r="35" spans="1:5" s="1" customFormat="1" ht="15" customHeight="1">
      <c r="A35" s="21" t="s">
        <v>2</v>
      </c>
      <c r="B35" s="22"/>
      <c r="C35" s="22"/>
      <c r="D35" s="22"/>
      <c r="E35" s="22"/>
    </row>
    <row r="36" ht="22.5" customHeight="1"/>
  </sheetData>
  <sheetProtection/>
  <mergeCells count="41">
    <mergeCell ref="A1:C1"/>
    <mergeCell ref="D1:E1"/>
    <mergeCell ref="B3:C3"/>
    <mergeCell ref="D3:E3"/>
    <mergeCell ref="B4:C4"/>
    <mergeCell ref="A7:A8"/>
    <mergeCell ref="B8:C8"/>
    <mergeCell ref="A4:A6"/>
    <mergeCell ref="B7:C7"/>
    <mergeCell ref="D4:E5"/>
    <mergeCell ref="A9:A10"/>
    <mergeCell ref="D7:E8"/>
    <mergeCell ref="B5:C6"/>
    <mergeCell ref="D27:E28"/>
    <mergeCell ref="D16:E16"/>
    <mergeCell ref="B9:C9"/>
    <mergeCell ref="B11:C11"/>
    <mergeCell ref="A11:A12"/>
    <mergeCell ref="D9:E10"/>
    <mergeCell ref="B10:C10"/>
    <mergeCell ref="D11:E12"/>
    <mergeCell ref="A13:E13"/>
    <mergeCell ref="A17:A18"/>
    <mergeCell ref="D23:E24"/>
    <mergeCell ref="A19:A20"/>
    <mergeCell ref="D19:E20"/>
    <mergeCell ref="D17:E18"/>
    <mergeCell ref="B12:C12"/>
    <mergeCell ref="A35:E35"/>
    <mergeCell ref="A33:A34"/>
    <mergeCell ref="D33:E34"/>
    <mergeCell ref="A31:A32"/>
    <mergeCell ref="D31:E32"/>
    <mergeCell ref="A29:A30"/>
    <mergeCell ref="A27:A28"/>
    <mergeCell ref="D29:E30"/>
    <mergeCell ref="A23:A24"/>
    <mergeCell ref="A25:A26"/>
    <mergeCell ref="D21:E22"/>
    <mergeCell ref="D25:E26"/>
    <mergeCell ref="A21:A22"/>
  </mergeCells>
  <printOptions horizontalCentered="1"/>
  <pageMargins left="0.984251968503937" right="0.3937007874015748" top="0.66" bottom="0.34" header="0.5118110236220472" footer="0.21"/>
  <pageSetup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I35"/>
  <sheetViews>
    <sheetView showZeros="0" view="pageBreakPreview" zoomScale="82" zoomScaleSheetLayoutView="82" zoomScalePageLayoutView="0" workbookViewId="0" topLeftCell="A1">
      <selection activeCell="D4" sqref="D4:E5"/>
    </sheetView>
  </sheetViews>
  <sheetFormatPr defaultColWidth="9.00390625" defaultRowHeight="13.5"/>
  <cols>
    <col min="1" max="1" width="22.75390625" style="2" customWidth="1"/>
    <col min="2" max="3" width="15.75390625" style="5" customWidth="1"/>
    <col min="4" max="4" width="13.125" style="5" customWidth="1"/>
    <col min="5" max="5" width="13.125" style="2" customWidth="1"/>
    <col min="6" max="6" width="9.00390625" style="2" customWidth="1"/>
    <col min="7" max="7" width="18.625" style="2" customWidth="1"/>
    <col min="8" max="8" width="20.125" style="2" customWidth="1"/>
    <col min="9" max="16384" width="9.00390625" style="2" customWidth="1"/>
  </cols>
  <sheetData>
    <row r="1" spans="1:5" ht="36.75" customHeight="1">
      <c r="A1" s="144" t="s">
        <v>7</v>
      </c>
      <c r="B1" s="144"/>
      <c r="C1" s="144"/>
      <c r="D1" s="145" t="s">
        <v>14</v>
      </c>
      <c r="E1" s="145"/>
    </row>
    <row r="2" spans="1:6" s="1" customFormat="1" ht="31.5" customHeight="1">
      <c r="A2" s="10" t="s">
        <v>9</v>
      </c>
      <c r="B2" s="3"/>
      <c r="C2" s="3"/>
      <c r="D2" s="3"/>
      <c r="F2" s="2"/>
    </row>
    <row r="3" spans="1:5" s="1" customFormat="1" ht="31.5" customHeight="1">
      <c r="A3" s="6" t="s">
        <v>3</v>
      </c>
      <c r="B3" s="85" t="s">
        <v>5</v>
      </c>
      <c r="C3" s="86"/>
      <c r="D3" s="87" t="s">
        <v>4</v>
      </c>
      <c r="E3" s="88"/>
    </row>
    <row r="4" spans="1:8" s="1" customFormat="1" ht="15" customHeight="1">
      <c r="A4" s="62" t="s">
        <v>0</v>
      </c>
      <c r="B4" s="146">
        <v>14000</v>
      </c>
      <c r="C4" s="147"/>
      <c r="D4" s="92" t="s">
        <v>13</v>
      </c>
      <c r="E4" s="93"/>
      <c r="G4" s="12"/>
      <c r="H4" s="3"/>
    </row>
    <row r="5" spans="1:8" s="1" customFormat="1" ht="20.25" customHeight="1">
      <c r="A5" s="89"/>
      <c r="B5" s="136">
        <v>43000</v>
      </c>
      <c r="C5" s="137"/>
      <c r="D5" s="94"/>
      <c r="E5" s="95"/>
      <c r="G5" s="12"/>
      <c r="H5" s="3"/>
    </row>
    <row r="6" spans="1:7" s="1" customFormat="1" ht="17.25" customHeight="1">
      <c r="A6" s="89"/>
      <c r="B6" s="117"/>
      <c r="C6" s="118"/>
      <c r="D6" s="15" t="s">
        <v>12</v>
      </c>
      <c r="E6" s="16">
        <v>120000</v>
      </c>
      <c r="G6" s="13"/>
    </row>
    <row r="7" spans="1:5" s="1" customFormat="1" ht="15" customHeight="1">
      <c r="A7" s="62" t="s">
        <v>8</v>
      </c>
      <c r="B7" s="146">
        <f>B11-B4</f>
        <v>4000</v>
      </c>
      <c r="C7" s="147"/>
      <c r="D7" s="68"/>
      <c r="E7" s="69"/>
    </row>
    <row r="8" spans="1:5" s="1" customFormat="1" ht="30.75" customHeight="1">
      <c r="A8" s="63"/>
      <c r="B8" s="142">
        <f>B12-B5</f>
        <v>11000</v>
      </c>
      <c r="C8" s="143"/>
      <c r="D8" s="70"/>
      <c r="E8" s="71"/>
    </row>
    <row r="9" spans="1:5" s="1" customFormat="1" ht="15" customHeight="1">
      <c r="A9" s="62"/>
      <c r="B9" s="139"/>
      <c r="C9" s="140"/>
      <c r="D9" s="68"/>
      <c r="E9" s="69"/>
    </row>
    <row r="10" spans="1:5" s="1" customFormat="1" ht="30.75" customHeight="1">
      <c r="A10" s="63"/>
      <c r="B10" s="142"/>
      <c r="C10" s="143"/>
      <c r="D10" s="70"/>
      <c r="E10" s="71"/>
    </row>
    <row r="11" spans="1:5" s="1" customFormat="1" ht="15" customHeight="1">
      <c r="A11" s="33" t="s">
        <v>11</v>
      </c>
      <c r="B11" s="141">
        <f>B33</f>
        <v>18000</v>
      </c>
      <c r="C11" s="141"/>
      <c r="D11" s="76"/>
      <c r="E11" s="77"/>
    </row>
    <row r="12" spans="1:5" s="1" customFormat="1" ht="30.75" customHeight="1">
      <c r="A12" s="34"/>
      <c r="B12" s="138">
        <f>B34</f>
        <v>54000</v>
      </c>
      <c r="C12" s="138"/>
      <c r="D12" s="78"/>
      <c r="E12" s="79"/>
    </row>
    <row r="13" spans="1:5" s="1" customFormat="1" ht="15.75" customHeight="1">
      <c r="A13" s="21" t="s">
        <v>1</v>
      </c>
      <c r="B13" s="21"/>
      <c r="C13" s="21"/>
      <c r="D13" s="21"/>
      <c r="E13" s="21"/>
    </row>
    <row r="14" spans="2:5" s="1" customFormat="1" ht="35.25" customHeight="1">
      <c r="B14" s="3"/>
      <c r="C14" s="14"/>
      <c r="D14" s="14"/>
      <c r="E14" s="14"/>
    </row>
    <row r="15" spans="1:4" s="1" customFormat="1" ht="35.25" customHeight="1">
      <c r="A15" s="10" t="s">
        <v>10</v>
      </c>
      <c r="B15" s="3"/>
      <c r="C15" s="3"/>
      <c r="D15" s="3"/>
    </row>
    <row r="16" spans="1:5" s="1" customFormat="1" ht="31.5" customHeight="1">
      <c r="A16" s="6" t="s">
        <v>3</v>
      </c>
      <c r="B16" s="9" t="s">
        <v>5</v>
      </c>
      <c r="C16" s="4" t="s">
        <v>6</v>
      </c>
      <c r="D16" s="59" t="s">
        <v>4</v>
      </c>
      <c r="E16" s="60"/>
    </row>
    <row r="17" spans="1:5" s="1" customFormat="1" ht="15" customHeight="1">
      <c r="A17" s="55" t="s">
        <v>15</v>
      </c>
      <c r="B17" s="18">
        <v>18000</v>
      </c>
      <c r="C17" s="18">
        <v>18000</v>
      </c>
      <c r="D17" s="43" t="s">
        <v>16</v>
      </c>
      <c r="E17" s="40"/>
    </row>
    <row r="18" spans="1:5" s="1" customFormat="1" ht="30.75" customHeight="1">
      <c r="A18" s="55"/>
      <c r="B18" s="11">
        <v>54000</v>
      </c>
      <c r="C18" s="11">
        <v>54000</v>
      </c>
      <c r="D18" s="41"/>
      <c r="E18" s="42"/>
    </row>
    <row r="19" spans="1:5" s="1" customFormat="1" ht="15" customHeight="1">
      <c r="A19" s="55"/>
      <c r="B19" s="18"/>
      <c r="C19" s="18"/>
      <c r="D19" s="43"/>
      <c r="E19" s="40"/>
    </row>
    <row r="20" spans="1:5" s="7" customFormat="1" ht="30.75" customHeight="1">
      <c r="A20" s="55"/>
      <c r="B20" s="11"/>
      <c r="C20" s="11"/>
      <c r="D20" s="41"/>
      <c r="E20" s="42"/>
    </row>
    <row r="21" spans="1:5" s="1" customFormat="1" ht="15" customHeight="1">
      <c r="A21" s="55"/>
      <c r="B21" s="18"/>
      <c r="C21" s="8"/>
      <c r="D21" s="43"/>
      <c r="E21" s="40"/>
    </row>
    <row r="22" spans="1:9" s="1" customFormat="1" ht="30.75" customHeight="1">
      <c r="A22" s="55"/>
      <c r="B22" s="11"/>
      <c r="C22" s="11"/>
      <c r="D22" s="41"/>
      <c r="E22" s="42"/>
      <c r="I22" s="7"/>
    </row>
    <row r="23" spans="1:5" s="1" customFormat="1" ht="15" customHeight="1">
      <c r="A23" s="55"/>
      <c r="B23" s="18"/>
      <c r="C23" s="18"/>
      <c r="D23" s="43"/>
      <c r="E23" s="40"/>
    </row>
    <row r="24" spans="1:5" s="1" customFormat="1" ht="30.75" customHeight="1">
      <c r="A24" s="55"/>
      <c r="B24" s="11"/>
      <c r="C24" s="11"/>
      <c r="D24" s="41"/>
      <c r="E24" s="42"/>
    </row>
    <row r="25" spans="1:5" s="1" customFormat="1" ht="15" customHeight="1">
      <c r="A25" s="55"/>
      <c r="B25" s="18"/>
      <c r="C25" s="18"/>
      <c r="D25" s="43"/>
      <c r="E25" s="40"/>
    </row>
    <row r="26" spans="1:5" s="1" customFormat="1" ht="30.75" customHeight="1">
      <c r="A26" s="55"/>
      <c r="B26" s="11"/>
      <c r="C26" s="11"/>
      <c r="D26" s="41"/>
      <c r="E26" s="42"/>
    </row>
    <row r="27" spans="1:5" s="1" customFormat="1" ht="15" customHeight="1">
      <c r="A27" s="23"/>
      <c r="B27" s="18"/>
      <c r="C27" s="18"/>
      <c r="D27" s="43"/>
      <c r="E27" s="44"/>
    </row>
    <row r="28" spans="1:5" s="1" customFormat="1" ht="30.75" customHeight="1">
      <c r="A28" s="24"/>
      <c r="B28" s="11"/>
      <c r="C28" s="11"/>
      <c r="D28" s="45"/>
      <c r="E28" s="46"/>
    </row>
    <row r="29" spans="1:5" s="1" customFormat="1" ht="15" customHeight="1">
      <c r="A29" s="23"/>
      <c r="B29" s="18"/>
      <c r="C29" s="18"/>
      <c r="D29" s="47"/>
      <c r="E29" s="48"/>
    </row>
    <row r="30" spans="1:5" s="1" customFormat="1" ht="30.75" customHeight="1">
      <c r="A30" s="24"/>
      <c r="B30" s="11"/>
      <c r="C30" s="11"/>
      <c r="D30" s="49"/>
      <c r="E30" s="50"/>
    </row>
    <row r="31" spans="1:5" s="1" customFormat="1" ht="15" customHeight="1">
      <c r="A31" s="55"/>
      <c r="B31" s="18"/>
      <c r="C31" s="8"/>
      <c r="D31" s="96"/>
      <c r="E31" s="40"/>
    </row>
    <row r="32" spans="1:5" s="1" customFormat="1" ht="30.75" customHeight="1">
      <c r="A32" s="55"/>
      <c r="B32" s="11"/>
      <c r="C32" s="11"/>
      <c r="D32" s="41"/>
      <c r="E32" s="42"/>
    </row>
    <row r="33" spans="1:5" s="1" customFormat="1" ht="15" customHeight="1">
      <c r="A33" s="33" t="s">
        <v>11</v>
      </c>
      <c r="B33" s="18">
        <f>B17+B19+B21+B23+B25+B27+B29+B31</f>
        <v>18000</v>
      </c>
      <c r="C33" s="18">
        <f>C17+C19+C21+C23+C25+C27+C29+C31</f>
        <v>18000</v>
      </c>
      <c r="D33" s="39"/>
      <c r="E33" s="40"/>
    </row>
    <row r="34" spans="1:5" s="1" customFormat="1" ht="30.75" customHeight="1">
      <c r="A34" s="34"/>
      <c r="B34" s="17">
        <f>B18+B20+B22+B24+B26+B28+B30+B32</f>
        <v>54000</v>
      </c>
      <c r="C34" s="17">
        <f>C18+C20+C22+C24+C26+C28+C30+C32</f>
        <v>54000</v>
      </c>
      <c r="D34" s="41"/>
      <c r="E34" s="42"/>
    </row>
    <row r="35" spans="1:5" s="1" customFormat="1" ht="15" customHeight="1">
      <c r="A35" s="21" t="s">
        <v>2</v>
      </c>
      <c r="B35" s="22"/>
      <c r="C35" s="22"/>
      <c r="D35" s="22"/>
      <c r="E35" s="22"/>
    </row>
    <row r="36" ht="22.5" customHeight="1"/>
  </sheetData>
  <sheetProtection/>
  <mergeCells count="41">
    <mergeCell ref="A1:C1"/>
    <mergeCell ref="D1:E1"/>
    <mergeCell ref="B3:C3"/>
    <mergeCell ref="D3:E3"/>
    <mergeCell ref="A4:A6"/>
    <mergeCell ref="B4:C4"/>
    <mergeCell ref="D4:E5"/>
    <mergeCell ref="B5:C6"/>
    <mergeCell ref="A7:A8"/>
    <mergeCell ref="B7:C7"/>
    <mergeCell ref="D7:E8"/>
    <mergeCell ref="B8:C8"/>
    <mergeCell ref="A9:A10"/>
    <mergeCell ref="B9:C9"/>
    <mergeCell ref="D9:E10"/>
    <mergeCell ref="B10:C10"/>
    <mergeCell ref="A11:A12"/>
    <mergeCell ref="B11:C11"/>
    <mergeCell ref="D11:E12"/>
    <mergeCell ref="B12:C12"/>
    <mergeCell ref="A13:E13"/>
    <mergeCell ref="D16:E16"/>
    <mergeCell ref="A17:A18"/>
    <mergeCell ref="D17:E18"/>
    <mergeCell ref="A19:A20"/>
    <mergeCell ref="D19:E20"/>
    <mergeCell ref="A21:A22"/>
    <mergeCell ref="D21:E22"/>
    <mergeCell ref="A23:A24"/>
    <mergeCell ref="D23:E24"/>
    <mergeCell ref="A25:A26"/>
    <mergeCell ref="D25:E26"/>
    <mergeCell ref="A27:A28"/>
    <mergeCell ref="D27:E28"/>
    <mergeCell ref="A35:E35"/>
    <mergeCell ref="A29:A30"/>
    <mergeCell ref="D29:E30"/>
    <mergeCell ref="A31:A32"/>
    <mergeCell ref="D31:E32"/>
    <mergeCell ref="A33:A34"/>
    <mergeCell ref="D33:E34"/>
  </mergeCells>
  <printOptions horizontalCentered="1"/>
  <pageMargins left="0.984251968503937" right="0.3937007874015748" top="0.66" bottom="0.34" header="0.5118110236220472" footer="0.21"/>
  <pageSetup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2021-05-06T06:23:24Z</dcterms:created>
  <dcterms:modified xsi:type="dcterms:W3CDTF">2021-05-06T06:24:27Z</dcterms:modified>
  <cp:category/>
  <cp:version/>
  <cp:contentType/>
  <cp:contentStatus/>
</cp:coreProperties>
</file>